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codeName="ThisWorkbook" defaultThemeVersion="166925"/>
  <xr:revisionPtr revIDLastSave="0" documentId="13_ncr:8001_{808E405C-49F8-4866-87CA-B6786D4E7CDA}" xr6:coauthVersionLast="47" xr6:coauthVersionMax="47" xr10:uidLastSave="{00000000-0000-0000-0000-000000000000}"/>
  <workbookProtection workbookAlgorithmName="SHA-512" workbookHashValue="YP9skwsQHtNG1XHQ4NpLX0h6vOoBnUt81SLCpPz2bBYzXb1n0nkwTO2dUKyyovayq5AtfjAC3rYxH35lMYA7Tw==" workbookSaltValue="yLm+kCLvUOWD4nQvs/QRpQ==" workbookSpinCount="100000" lockStructure="1"/>
  <bookViews>
    <workbookView xWindow="-120" yWindow="-120" windowWidth="29040" windowHeight="15840" tabRatio="856" xr2:uid="{84812F35-5B74-4E57-8557-DF1E806F6B86}"/>
  </bookViews>
  <sheets>
    <sheet name="1.申請者の応募資格" sheetId="38" r:id="rId1"/>
    <sheet name="暴力団排除に関する誓約事項" sheetId="25" r:id="rId2"/>
    <sheet name="2.申請者の事業実施条件" sheetId="39" r:id="rId3"/>
    <sheet name="3-1.拠点リスト(一般の方向け講習会)" sheetId="13" r:id="rId4"/>
    <sheet name="3-2.拠点リスト (障害者を対象とした講習会)" sheetId="46" r:id="rId5"/>
    <sheet name="4-1.講座実施スケジュール(一般の方向け講習会)" sheetId="44" r:id="rId6"/>
    <sheet name="4-2.講座実施スケジュール(障害を対象とした講習会)" sheetId="31" r:id="rId7"/>
    <sheet name="5-1.収支計画" sheetId="4" r:id="rId8"/>
    <sheet name="5-2.人件費単価表" sheetId="28" r:id="rId9"/>
    <sheet name="6.講師リスト" sheetId="11" r:id="rId10"/>
    <sheet name="事務局用シート" sheetId="17" state="hidden" r:id="rId11"/>
    <sheet name="市町村一覧" sheetId="30" state="hidden" r:id="rId12"/>
    <sheet name="プルダウン" sheetId="15" state="hidden" r:id="rId13"/>
    <sheet name="団体コード" sheetId="37" state="hidden" r:id="rId14"/>
    <sheet name="R6.1.1政令指定都市" sheetId="45" state="hidden" r:id="rId15"/>
  </sheets>
  <definedNames>
    <definedName name="_xlnm._FilterDatabase" localSheetId="2" hidden="1">'2.申請者の事業実施条件'!$D$2:$E$20</definedName>
    <definedName name="_xlnm._FilterDatabase" localSheetId="3" hidden="1">'3-1.拠点リスト(一般の方向け講習会)'!#REF!</definedName>
    <definedName name="_xlnm._FilterDatabase" localSheetId="4" hidden="1">'3-2.拠点リスト (障害者を対象とした講習会)'!#REF!</definedName>
    <definedName name="_xlnm._FilterDatabase" localSheetId="5" hidden="1">'4-1.講座実施スケジュール(一般の方向け講習会)'!$B$31:$R$67</definedName>
    <definedName name="_xlnm._FilterDatabase" localSheetId="6" hidden="1">'4-2.講座実施スケジュール(障害を対象とした講習会)'!$B$33:$R$69</definedName>
    <definedName name="_xlnm._FilterDatabase" localSheetId="14" hidden="1">'R6.1.1政令指定都市'!$A$1:$E$192</definedName>
    <definedName name="_xlnm._FilterDatabase" localSheetId="11" hidden="1">市町村一覧!$B$1:$M$1893</definedName>
    <definedName name="_Hlk130490371" localSheetId="0">'1.申請者の応募資格'!$D$7</definedName>
    <definedName name="_xlnm.Print_Area" localSheetId="0">'1.申請者の応募資格'!$A$1:$G$28</definedName>
    <definedName name="_xlnm.Print_Area" localSheetId="3">'3-1.拠点リスト(一般の方向け講習会)'!$A$1:$P$2007</definedName>
    <definedName name="_xlnm.Print_Area" localSheetId="4">'3-2.拠点リスト (障害者を対象とした講習会)'!$A$1:$W$2007</definedName>
    <definedName name="_xlnm.Print_Area" localSheetId="5">'4-1.講座実施スケジュール(一般の方向け講習会)'!$A$1:$U$103</definedName>
    <definedName name="_xlnm.Print_Area" localSheetId="14">'R6.1.1政令指定都市'!$A$1:$F$192</definedName>
    <definedName name="_xlnm.Print_Area" localSheetId="13">団体コード!$A$1:$F$1789</definedName>
    <definedName name="_xlnm.Print_Area" localSheetId="1">暴力団排除に関する誓約事項!$B$2:$Q$33</definedName>
    <definedName name="愛知県" localSheetId="4">'3-2.拠点リスト (障害者を対象とした講習会)'!$V$1052:$V$1120</definedName>
    <definedName name="愛知県">市町村一覧!$F$478:$F$484</definedName>
    <definedName name="愛媛県" localSheetId="4">'3-2.拠点リスト (障害者を対象とした講習会)'!$V$1553:$V$1572</definedName>
    <definedName name="愛媛県">市町村一覧!$F$633:$F$637</definedName>
    <definedName name="茨城県" localSheetId="4">'3-2.拠点リスト (障害者を対象とした講習会)'!$V$424:$V$467</definedName>
    <definedName name="茨城県">市町村一覧!$F$264:$F$274</definedName>
    <definedName name="岡山県" localSheetId="4">'3-2.拠点リスト (障害者を対象とした講習会)'!$V$1433:$V$1462</definedName>
    <definedName name="岡山県">市町村一覧!$F$595:$F$606</definedName>
    <definedName name="沖縄県" localSheetId="4">'3-2.拠点リスト (障害者を対象とした講習会)'!$V$1856:$V$1896</definedName>
    <definedName name="沖縄県">市町村一覧!$F$755:$F$773</definedName>
    <definedName name="関東">プルダウン!$D$10:$D$16</definedName>
    <definedName name="岩手県" localSheetId="4">'3-2.拠点リスト (障害者を対象とした講習会)'!$V$233:$V$265</definedName>
    <definedName name="岩手県">市町村一覧!$F$157:$F$175</definedName>
    <definedName name="岐阜県" localSheetId="4">'3-2.拠点リスト (障害者を対象とした講習会)'!$V$971:$V$1012</definedName>
    <definedName name="岐阜県">市町村一覧!$F$453:$F$468</definedName>
    <definedName name="宮崎県" localSheetId="4">'3-2.拠点リスト (障害者を対象とした講習会)'!$V$1787:$V$1812</definedName>
    <definedName name="宮崎県">市町村一覧!$F$721:$F$734</definedName>
    <definedName name="宮城県" localSheetId="4">'3-2.拠点リスト (障害者を対象とした講習会)'!$V$266:$V$304</definedName>
    <definedName name="宮城県">市町村一覧!$F$176:$F$191</definedName>
    <definedName name="京都府" localSheetId="4">'3-2.拠点リスト (障害者を対象とした講習会)'!$V$1169:$V$1204</definedName>
    <definedName name="京都府">市町村一覧!$F$502:$F$511</definedName>
    <definedName name="近畿">プルダウン!$D$26:$D$32</definedName>
    <definedName name="九州・沖縄">プルダウン!$D$42:$D$49</definedName>
    <definedName name="熊本県" localSheetId="4">'3-2.拠点リスト (障害者を対象とした講習会)'!$V$1720:$V$1768</definedName>
    <definedName name="熊本県">市町村一覧!$F$690:$F$716</definedName>
    <definedName name="群馬県" localSheetId="4">'3-2.拠点リスト (障害者を対象とした講習会)'!$V$493:$V$527</definedName>
    <definedName name="群馬県">市町村一覧!$F$285:$F$304</definedName>
    <definedName name="広島県" localSheetId="4">'3-2.拠点リスト (障害者を対象とした講習会)'!$V$1463:$V$1492</definedName>
    <definedName name="広島県">市町村一覧!$F$607:$F$610</definedName>
    <definedName name="香川県" localSheetId="4">'3-2.拠点リスト (障害者を対象とした講習会)'!$V$1536:$V$1552</definedName>
    <definedName name="香川県">市町村一覧!$F$629:$F$632</definedName>
    <definedName name="高知県" localSheetId="4">'3-2.拠点リスト (障害者を対象とした講習会)'!$V$1573:$V$1606</definedName>
    <definedName name="高知県">市町村一覧!$F$638:$F$660</definedName>
    <definedName name="佐賀県" localSheetId="4">'3-2.拠点リスト (障害者を対象とした講習会)'!$V$1679:$V$1698</definedName>
    <definedName name="佐賀県">市町村一覧!$F$680:$F$685</definedName>
    <definedName name="埼玉県" localSheetId="4">'3-2.拠点リスト (障害者を対象とした講習会)'!$V$528:$V$599</definedName>
    <definedName name="埼玉県">市町村一覧!$F$305:$F$321</definedName>
    <definedName name="三重県" localSheetId="4">'3-2.拠点リスト (障害者を対象とした講習会)'!$V$1121:$V$1149</definedName>
    <definedName name="三重県">市町村一覧!$F$485:$F$494</definedName>
    <definedName name="山形県" localSheetId="4">'3-2.拠点リスト (障害者を対象とした講習会)'!$V$330:$V$364</definedName>
    <definedName name="山形県">市町村一覧!$F$205:$F$223</definedName>
    <definedName name="山口県" localSheetId="4">'3-2.拠点リスト (障害者を対象とした講習会)'!$V$1493:$V$1511</definedName>
    <definedName name="山口県">市町村一覧!$F$611:$F$616</definedName>
    <definedName name="山梨県" localSheetId="4">'3-2.拠点リスト (障害者を対象とした講習会)'!$V$867:$V$893</definedName>
    <definedName name="山梨県">市町村一覧!$F$386:$F$399</definedName>
    <definedName name="四国">プルダウン!$D$38:$D$41</definedName>
    <definedName name="滋賀県" localSheetId="4">'3-2.拠点リスト (障害者を対象とした講習会)'!$V$1150:$V$1168</definedName>
    <definedName name="滋賀県">市町村一覧!$F$495:$F$501</definedName>
    <definedName name="鹿児島県" localSheetId="4">'3-2.拠点リスト (障害者を対象とした講習会)'!$V$1813:$V$1855</definedName>
    <definedName name="鹿児島県">市町村一覧!$F$735:$F$754</definedName>
    <definedName name="秋田県" localSheetId="4">'3-2.拠点リスト (障害者を対象とした講習会)'!$V$305:$V$329</definedName>
    <definedName name="秋田県">市町村一覧!$F$192:$F$204</definedName>
    <definedName name="新潟県" localSheetId="4">'3-2.拠点リスト (障害者を対象とした講習会)'!$V$779:$V$815</definedName>
    <definedName name="新潟県">市町村一覧!$F$360:$F$369</definedName>
    <definedName name="神奈川県" localSheetId="4">'3-2.拠点リスト (障害者を対象とした講習会)'!$V$721:$V$778</definedName>
    <definedName name="神奈川県">市町村一覧!$F$350:$F$359</definedName>
    <definedName name="青森県" localSheetId="4">'3-2.拠点リスト (障害者を対象とした講習会)'!$V$193:$V$232</definedName>
    <definedName name="青森県">市町村一覧!$F$129:$F$156</definedName>
    <definedName name="静岡県" localSheetId="4">'3-2.拠点リスト (障害者を対象とした講習会)'!$V$1013:$V$1051</definedName>
    <definedName name="静岡県">市町村一覧!$F$469:$F$477</definedName>
    <definedName name="石川県" localSheetId="4">'3-2.拠点リスト (障害者を対象とした講習会)'!$V$831:$V$849</definedName>
    <definedName name="石川県">市町村一覧!$F$374:$F$377</definedName>
    <definedName name="千葉県" localSheetId="4">'3-2.拠点リスト (障害者を対象とした講習会)'!$V$600:$V$658</definedName>
    <definedName name="千葉県">市町村一覧!$F$322:$F$340</definedName>
    <definedName name="大阪府" localSheetId="4">'3-2.拠点リスト (障害者を対象とした講習会)'!$V$1205:$V$1276</definedName>
    <definedName name="大阪府">市町村一覧!$F$512:$F$518</definedName>
    <definedName name="大分県" localSheetId="4">'3-2.拠点リスト (障害者を対象とした講習会)'!$V$1769:$V$1786</definedName>
    <definedName name="大分県">市町村一覧!$F$717:$F$720</definedName>
    <definedName name="中国">プルダウン!$D$33:$D$37</definedName>
    <definedName name="中部">プルダウン!$D$17:$D$25</definedName>
    <definedName name="長崎県" localSheetId="4">'3-2.拠点リスト (障害者を対象とした講習会)'!$V$1699:$V$1719</definedName>
    <definedName name="長崎県">市町村一覧!$F$686:$F$689</definedName>
    <definedName name="長野県" localSheetId="4">'3-2.拠点リスト (障害者を対象とした講習会)'!$V$894:$V$970</definedName>
    <definedName name="長野県">市町村一覧!$F$400:$F$452</definedName>
    <definedName name="鳥取県" localSheetId="4">'3-2.拠点リスト (障害者を対象とした講習会)'!$V$1395:$V$1413</definedName>
    <definedName name="鳥取県">市町村一覧!$F$571:$F$584</definedName>
    <definedName name="島根県" localSheetId="4">'3-2.拠点リスト (障害者を対象とした講習会)'!$V$1414:$V$1432</definedName>
    <definedName name="島根県">市町村一覧!$F$585:$F$594</definedName>
    <definedName name="東京都" localSheetId="4">'3-2.拠点リスト (障害者を対象とした講習会)'!$V$659:$V$720</definedName>
    <definedName name="東京都">市町村一覧!$F$341:$F$349</definedName>
    <definedName name="東北">プルダウン!$D$4:$D$9</definedName>
    <definedName name="徳島県" localSheetId="4">'3-2.拠点リスト (障害者を対象とした講習会)'!$V$1512:$V$1535</definedName>
    <definedName name="徳島県">市町村一覧!$F$617:$F$628</definedName>
    <definedName name="栃木県" localSheetId="4">'3-2.拠点リスト (障害者を対象とした講習会)'!$V$468:$V$492</definedName>
    <definedName name="栃木県">市町村一覧!$F$275:$F$284</definedName>
    <definedName name="奈良県" localSheetId="4">'3-2.拠点リスト (障害者を対象とした講習会)'!$V$1326:$V$1364</definedName>
    <definedName name="奈良県">市町村一覧!$F$529:$F$551</definedName>
    <definedName name="富山県" localSheetId="4">'3-2.拠点リスト (障害者を対象とした講習会)'!$V$816:$V$830</definedName>
    <definedName name="富山県">市町村一覧!$F$370:$F$373</definedName>
    <definedName name="福井県" localSheetId="4">'3-2.拠点リスト (障害者を対象とした講習会)'!$V$850:$V$866</definedName>
    <definedName name="福井県">市町村一覧!$F$378:$F$385</definedName>
    <definedName name="福岡県" localSheetId="4">'3-2.拠点リスト (障害者を対象とした講習会)'!$V$1607:$V$1678</definedName>
    <definedName name="福岡県">市町村一覧!$F$661:$F$679</definedName>
    <definedName name="福島県" localSheetId="4">'3-2.拠点リスト (障害者を対象とした講習会)'!$V$365:$V$422</definedName>
    <definedName name="福島県">市町村一覧!$F$224:$F$263</definedName>
    <definedName name="兵庫県" localSheetId="4">'3-2.拠点リスト (障害者を対象とした講習会)'!$V$1277:$V$1325</definedName>
    <definedName name="兵庫県">市町村一覧!$F$519:$F$528</definedName>
    <definedName name="北海道" localSheetId="4">'3-2.拠点リスト (障害者を対象とした講習会)'!$V$5:$V$192</definedName>
    <definedName name="北海道">市町村一覧!$F$2:$F$128</definedName>
    <definedName name="北海道_">プルダウン!$D$3</definedName>
    <definedName name="和歌山県" localSheetId="4">'3-2.拠点リスト (障害者を対象とした講習会)'!$V$1365:$V$1394</definedName>
    <definedName name="和歌山県">市町村一覧!$F$552:$F$570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46" l="1"/>
  <c r="H7" i="46"/>
  <c r="N2006" i="46"/>
  <c r="M2006" i="46"/>
  <c r="N2005" i="46"/>
  <c r="M2005" i="46"/>
  <c r="N2004" i="46"/>
  <c r="M2004" i="46"/>
  <c r="N2003" i="46"/>
  <c r="M2003" i="46"/>
  <c r="N2002" i="46"/>
  <c r="M2002" i="46"/>
  <c r="N2001" i="46"/>
  <c r="M2001" i="46"/>
  <c r="N2000" i="46"/>
  <c r="M2000" i="46"/>
  <c r="N1999" i="46"/>
  <c r="M1999" i="46"/>
  <c r="N1998" i="46"/>
  <c r="M1998" i="46"/>
  <c r="N1997" i="46"/>
  <c r="M1997" i="46"/>
  <c r="N1996" i="46"/>
  <c r="M1996" i="46"/>
  <c r="N1995" i="46"/>
  <c r="M1995" i="46"/>
  <c r="N1994" i="46"/>
  <c r="M1994" i="46"/>
  <c r="N1993" i="46"/>
  <c r="M1993" i="46"/>
  <c r="N1992" i="46"/>
  <c r="M1992" i="46"/>
  <c r="N1991" i="46"/>
  <c r="M1991" i="46"/>
  <c r="N1990" i="46"/>
  <c r="M1990" i="46"/>
  <c r="N1989" i="46"/>
  <c r="M1989" i="46"/>
  <c r="N1988" i="46"/>
  <c r="M1988" i="46"/>
  <c r="N1987" i="46"/>
  <c r="M1987" i="46"/>
  <c r="N1986" i="46"/>
  <c r="M1986" i="46"/>
  <c r="N1985" i="46"/>
  <c r="M1985" i="46"/>
  <c r="N1984" i="46"/>
  <c r="M1984" i="46"/>
  <c r="N1983" i="46"/>
  <c r="M1983" i="46"/>
  <c r="N1982" i="46"/>
  <c r="M1982" i="46"/>
  <c r="N1981" i="46"/>
  <c r="M1981" i="46"/>
  <c r="N1980" i="46"/>
  <c r="M1980" i="46"/>
  <c r="N1979" i="46"/>
  <c r="M1979" i="46"/>
  <c r="N1978" i="46"/>
  <c r="M1978" i="46"/>
  <c r="N1977" i="46"/>
  <c r="M1977" i="46"/>
  <c r="N1976" i="46"/>
  <c r="M1976" i="46"/>
  <c r="N1975" i="46"/>
  <c r="M1975" i="46"/>
  <c r="N1974" i="46"/>
  <c r="M1974" i="46"/>
  <c r="N1973" i="46"/>
  <c r="M1973" i="46"/>
  <c r="N1972" i="46"/>
  <c r="M1972" i="46"/>
  <c r="N1971" i="46"/>
  <c r="M1971" i="46"/>
  <c r="N1970" i="46"/>
  <c r="M1970" i="46"/>
  <c r="N1969" i="46"/>
  <c r="M1969" i="46"/>
  <c r="N1968" i="46"/>
  <c r="M1968" i="46"/>
  <c r="N1967" i="46"/>
  <c r="M1967" i="46"/>
  <c r="N1966" i="46"/>
  <c r="M1966" i="46"/>
  <c r="N1965" i="46"/>
  <c r="M1965" i="46"/>
  <c r="N1964" i="46"/>
  <c r="M1964" i="46"/>
  <c r="N1963" i="46"/>
  <c r="M1963" i="46"/>
  <c r="N1962" i="46"/>
  <c r="M1962" i="46"/>
  <c r="N1961" i="46"/>
  <c r="M1961" i="46"/>
  <c r="N1960" i="46"/>
  <c r="M1960" i="46"/>
  <c r="N1959" i="46"/>
  <c r="M1959" i="46"/>
  <c r="N1958" i="46"/>
  <c r="M1958" i="46"/>
  <c r="N1957" i="46"/>
  <c r="M1957" i="46"/>
  <c r="N1956" i="46"/>
  <c r="M1956" i="46"/>
  <c r="N1955" i="46"/>
  <c r="M1955" i="46"/>
  <c r="N1954" i="46"/>
  <c r="M1954" i="46"/>
  <c r="N1953" i="46"/>
  <c r="M1953" i="46"/>
  <c r="N1952" i="46"/>
  <c r="M1952" i="46"/>
  <c r="N1951" i="46"/>
  <c r="M1951" i="46"/>
  <c r="N1950" i="46"/>
  <c r="M1950" i="46"/>
  <c r="N1949" i="46"/>
  <c r="M1949" i="46"/>
  <c r="N1948" i="46"/>
  <c r="M1948" i="46"/>
  <c r="N1947" i="46"/>
  <c r="M1947" i="46"/>
  <c r="N1946" i="46"/>
  <c r="M1946" i="46"/>
  <c r="N1945" i="46"/>
  <c r="M1945" i="46"/>
  <c r="N1944" i="46"/>
  <c r="M1944" i="46"/>
  <c r="N1943" i="46"/>
  <c r="M1943" i="46"/>
  <c r="N1942" i="46"/>
  <c r="M1942" i="46"/>
  <c r="N1941" i="46"/>
  <c r="M1941" i="46"/>
  <c r="N1940" i="46"/>
  <c r="M1940" i="46"/>
  <c r="N1939" i="46"/>
  <c r="M1939" i="46"/>
  <c r="N1938" i="46"/>
  <c r="M1938" i="46"/>
  <c r="N1937" i="46"/>
  <c r="M1937" i="46"/>
  <c r="N1936" i="46"/>
  <c r="M1936" i="46"/>
  <c r="N1935" i="46"/>
  <c r="M1935" i="46"/>
  <c r="N1934" i="46"/>
  <c r="M1934" i="46"/>
  <c r="N1933" i="46"/>
  <c r="M1933" i="46"/>
  <c r="N1932" i="46"/>
  <c r="M1932" i="46"/>
  <c r="N1931" i="46"/>
  <c r="M1931" i="46"/>
  <c r="N1930" i="46"/>
  <c r="M1930" i="46"/>
  <c r="N1929" i="46"/>
  <c r="M1929" i="46"/>
  <c r="N1928" i="46"/>
  <c r="M1928" i="46"/>
  <c r="N1927" i="46"/>
  <c r="M1927" i="46"/>
  <c r="N1926" i="46"/>
  <c r="M1926" i="46"/>
  <c r="N1925" i="46"/>
  <c r="M1925" i="46"/>
  <c r="N1924" i="46"/>
  <c r="M1924" i="46"/>
  <c r="N1923" i="46"/>
  <c r="M1923" i="46"/>
  <c r="N1922" i="46"/>
  <c r="M1922" i="46"/>
  <c r="N1921" i="46"/>
  <c r="M1921" i="46"/>
  <c r="N1920" i="46"/>
  <c r="M1920" i="46"/>
  <c r="N1919" i="46"/>
  <c r="M1919" i="46"/>
  <c r="N1918" i="46"/>
  <c r="M1918" i="46"/>
  <c r="N1917" i="46"/>
  <c r="M1917" i="46"/>
  <c r="N1916" i="46"/>
  <c r="M1916" i="46"/>
  <c r="N1915" i="46"/>
  <c r="M1915" i="46"/>
  <c r="N1914" i="46"/>
  <c r="M1914" i="46"/>
  <c r="N1913" i="46"/>
  <c r="M1913" i="46"/>
  <c r="N1912" i="46"/>
  <c r="M1912" i="46"/>
  <c r="N1911" i="46"/>
  <c r="M1911" i="46"/>
  <c r="N1910" i="46"/>
  <c r="M1910" i="46"/>
  <c r="N1909" i="46"/>
  <c r="M1909" i="46"/>
  <c r="N1908" i="46"/>
  <c r="M1908" i="46"/>
  <c r="N1907" i="46"/>
  <c r="M1907" i="46"/>
  <c r="N1906" i="46"/>
  <c r="M1906" i="46"/>
  <c r="N1905" i="46"/>
  <c r="M1905" i="46"/>
  <c r="N1904" i="46"/>
  <c r="M1904" i="46"/>
  <c r="N1903" i="46"/>
  <c r="M1903" i="46"/>
  <c r="N1902" i="46"/>
  <c r="M1902" i="46"/>
  <c r="N1901" i="46"/>
  <c r="M1901" i="46"/>
  <c r="N1900" i="46"/>
  <c r="M1900" i="46"/>
  <c r="N1899" i="46"/>
  <c r="M1899" i="46"/>
  <c r="N1898" i="46"/>
  <c r="M1898" i="46"/>
  <c r="N1897" i="46"/>
  <c r="M1897" i="46"/>
  <c r="N1896" i="46"/>
  <c r="M1896" i="46"/>
  <c r="N1895" i="46"/>
  <c r="M1895" i="46"/>
  <c r="N1894" i="46"/>
  <c r="M1894" i="46"/>
  <c r="N1893" i="46"/>
  <c r="M1893" i="46"/>
  <c r="N1892" i="46"/>
  <c r="M1892" i="46"/>
  <c r="N1891" i="46"/>
  <c r="M1891" i="46"/>
  <c r="N1890" i="46"/>
  <c r="M1890" i="46"/>
  <c r="N1889" i="46"/>
  <c r="M1889" i="46"/>
  <c r="N1888" i="46"/>
  <c r="M1888" i="46"/>
  <c r="N1887" i="46"/>
  <c r="M1887" i="46"/>
  <c r="N1886" i="46"/>
  <c r="M1886" i="46"/>
  <c r="N1885" i="46"/>
  <c r="M1885" i="46"/>
  <c r="N1884" i="46"/>
  <c r="M1884" i="46"/>
  <c r="N1883" i="46"/>
  <c r="M1883" i="46"/>
  <c r="N1882" i="46"/>
  <c r="M1882" i="46"/>
  <c r="N1881" i="46"/>
  <c r="M1881" i="46"/>
  <c r="N1880" i="46"/>
  <c r="M1880" i="46"/>
  <c r="N1879" i="46"/>
  <c r="M1879" i="46"/>
  <c r="N1878" i="46"/>
  <c r="M1878" i="46"/>
  <c r="N1877" i="46"/>
  <c r="M1877" i="46"/>
  <c r="N1876" i="46"/>
  <c r="M1876" i="46"/>
  <c r="N1875" i="46"/>
  <c r="M1875" i="46"/>
  <c r="N1874" i="46"/>
  <c r="M1874" i="46"/>
  <c r="N1873" i="46"/>
  <c r="M1873" i="46"/>
  <c r="N1872" i="46"/>
  <c r="M1872" i="46"/>
  <c r="N1871" i="46"/>
  <c r="M1871" i="46"/>
  <c r="N1870" i="46"/>
  <c r="M1870" i="46"/>
  <c r="N1869" i="46"/>
  <c r="M1869" i="46"/>
  <c r="N1868" i="46"/>
  <c r="M1868" i="46"/>
  <c r="N1867" i="46"/>
  <c r="M1867" i="46"/>
  <c r="N1866" i="46"/>
  <c r="M1866" i="46"/>
  <c r="N1865" i="46"/>
  <c r="M1865" i="46"/>
  <c r="N1864" i="46"/>
  <c r="M1864" i="46"/>
  <c r="N1863" i="46"/>
  <c r="M1863" i="46"/>
  <c r="N1862" i="46"/>
  <c r="M1862" i="46"/>
  <c r="N1861" i="46"/>
  <c r="M1861" i="46"/>
  <c r="N1860" i="46"/>
  <c r="M1860" i="46"/>
  <c r="N1859" i="46"/>
  <c r="M1859" i="46"/>
  <c r="N1858" i="46"/>
  <c r="M1858" i="46"/>
  <c r="N1857" i="46"/>
  <c r="M1857" i="46"/>
  <c r="N1856" i="46"/>
  <c r="M1856" i="46"/>
  <c r="N1855" i="46"/>
  <c r="M1855" i="46"/>
  <c r="N1854" i="46"/>
  <c r="M1854" i="46"/>
  <c r="N1853" i="46"/>
  <c r="M1853" i="46"/>
  <c r="N1852" i="46"/>
  <c r="M1852" i="46"/>
  <c r="N1851" i="46"/>
  <c r="M1851" i="46"/>
  <c r="N1850" i="46"/>
  <c r="M1850" i="46"/>
  <c r="N1849" i="46"/>
  <c r="M1849" i="46"/>
  <c r="N1848" i="46"/>
  <c r="M1848" i="46"/>
  <c r="N1847" i="46"/>
  <c r="M1847" i="46"/>
  <c r="N1846" i="46"/>
  <c r="M1846" i="46"/>
  <c r="N1845" i="46"/>
  <c r="M1845" i="46"/>
  <c r="N1844" i="46"/>
  <c r="M1844" i="46"/>
  <c r="N1843" i="46"/>
  <c r="M1843" i="46"/>
  <c r="N1842" i="46"/>
  <c r="M1842" i="46"/>
  <c r="N1841" i="46"/>
  <c r="M1841" i="46"/>
  <c r="N1840" i="46"/>
  <c r="M1840" i="46"/>
  <c r="N1839" i="46"/>
  <c r="M1839" i="46"/>
  <c r="N1838" i="46"/>
  <c r="M1838" i="46"/>
  <c r="N1837" i="46"/>
  <c r="M1837" i="46"/>
  <c r="N1836" i="46"/>
  <c r="M1836" i="46"/>
  <c r="N1835" i="46"/>
  <c r="M1835" i="46"/>
  <c r="N1834" i="46"/>
  <c r="M1834" i="46"/>
  <c r="N1833" i="46"/>
  <c r="M1833" i="46"/>
  <c r="N1832" i="46"/>
  <c r="M1832" i="46"/>
  <c r="N1831" i="46"/>
  <c r="M1831" i="46"/>
  <c r="N1830" i="46"/>
  <c r="M1830" i="46"/>
  <c r="N1829" i="46"/>
  <c r="M1829" i="46"/>
  <c r="N1828" i="46"/>
  <c r="M1828" i="46"/>
  <c r="N1827" i="46"/>
  <c r="M1827" i="46"/>
  <c r="N1826" i="46"/>
  <c r="M1826" i="46"/>
  <c r="N1825" i="46"/>
  <c r="M1825" i="46"/>
  <c r="N1824" i="46"/>
  <c r="M1824" i="46"/>
  <c r="N1823" i="46"/>
  <c r="M1823" i="46"/>
  <c r="N1822" i="46"/>
  <c r="M1822" i="46"/>
  <c r="N1821" i="46"/>
  <c r="M1821" i="46"/>
  <c r="N1820" i="46"/>
  <c r="M1820" i="46"/>
  <c r="N1819" i="46"/>
  <c r="M1819" i="46"/>
  <c r="N1818" i="46"/>
  <c r="M1818" i="46"/>
  <c r="N1817" i="46"/>
  <c r="M1817" i="46"/>
  <c r="N1816" i="46"/>
  <c r="M1816" i="46"/>
  <c r="N1815" i="46"/>
  <c r="M1815" i="46"/>
  <c r="N1814" i="46"/>
  <c r="M1814" i="46"/>
  <c r="N1813" i="46"/>
  <c r="M1813" i="46"/>
  <c r="N1812" i="46"/>
  <c r="M1812" i="46"/>
  <c r="N1811" i="46"/>
  <c r="M1811" i="46"/>
  <c r="N1810" i="46"/>
  <c r="M1810" i="46"/>
  <c r="N1809" i="46"/>
  <c r="M1809" i="46"/>
  <c r="N1808" i="46"/>
  <c r="M1808" i="46"/>
  <c r="N1807" i="46"/>
  <c r="M1807" i="46"/>
  <c r="N1806" i="46"/>
  <c r="M1806" i="46"/>
  <c r="N1805" i="46"/>
  <c r="M1805" i="46"/>
  <c r="N1804" i="46"/>
  <c r="M1804" i="46"/>
  <c r="N1803" i="46"/>
  <c r="M1803" i="46"/>
  <c r="N1802" i="46"/>
  <c r="M1802" i="46"/>
  <c r="N1801" i="46"/>
  <c r="M1801" i="46"/>
  <c r="N1800" i="46"/>
  <c r="M1800" i="46"/>
  <c r="N1799" i="46"/>
  <c r="M1799" i="46"/>
  <c r="N1798" i="46"/>
  <c r="M1798" i="46"/>
  <c r="N1797" i="46"/>
  <c r="M1797" i="46"/>
  <c r="N1796" i="46"/>
  <c r="M1796" i="46"/>
  <c r="N1795" i="46"/>
  <c r="M1795" i="46"/>
  <c r="N1794" i="46"/>
  <c r="M1794" i="46"/>
  <c r="N1793" i="46"/>
  <c r="M1793" i="46"/>
  <c r="N1792" i="46"/>
  <c r="M1792" i="46"/>
  <c r="N1791" i="46"/>
  <c r="M1791" i="46"/>
  <c r="N1790" i="46"/>
  <c r="M1790" i="46"/>
  <c r="N1789" i="46"/>
  <c r="M1789" i="46"/>
  <c r="N1788" i="46"/>
  <c r="M1788" i="46"/>
  <c r="N1787" i="46"/>
  <c r="M1787" i="46"/>
  <c r="N1786" i="46"/>
  <c r="M1786" i="46"/>
  <c r="N1785" i="46"/>
  <c r="M1785" i="46"/>
  <c r="N1784" i="46"/>
  <c r="M1784" i="46"/>
  <c r="N1783" i="46"/>
  <c r="M1783" i="46"/>
  <c r="N1782" i="46"/>
  <c r="M1782" i="46"/>
  <c r="N1781" i="46"/>
  <c r="M1781" i="46"/>
  <c r="N1780" i="46"/>
  <c r="M1780" i="46"/>
  <c r="N1779" i="46"/>
  <c r="M1779" i="46"/>
  <c r="N1778" i="46"/>
  <c r="M1778" i="46"/>
  <c r="N1777" i="46"/>
  <c r="M1777" i="46"/>
  <c r="N1776" i="46"/>
  <c r="M1776" i="46"/>
  <c r="N1775" i="46"/>
  <c r="M1775" i="46"/>
  <c r="N1774" i="46"/>
  <c r="M1774" i="46"/>
  <c r="N1773" i="46"/>
  <c r="M1773" i="46"/>
  <c r="N1772" i="46"/>
  <c r="M1772" i="46"/>
  <c r="N1771" i="46"/>
  <c r="M1771" i="46"/>
  <c r="N1770" i="46"/>
  <c r="M1770" i="46"/>
  <c r="N1769" i="46"/>
  <c r="M1769" i="46"/>
  <c r="N1768" i="46"/>
  <c r="M1768" i="46"/>
  <c r="N1767" i="46"/>
  <c r="M1767" i="46"/>
  <c r="N1766" i="46"/>
  <c r="M1766" i="46"/>
  <c r="N1765" i="46"/>
  <c r="M1765" i="46"/>
  <c r="N1764" i="46"/>
  <c r="M1764" i="46"/>
  <c r="N1763" i="46"/>
  <c r="M1763" i="46"/>
  <c r="N1762" i="46"/>
  <c r="M1762" i="46"/>
  <c r="N1761" i="46"/>
  <c r="M1761" i="46"/>
  <c r="N1760" i="46"/>
  <c r="M1760" i="46"/>
  <c r="N1759" i="46"/>
  <c r="M1759" i="46"/>
  <c r="N1758" i="46"/>
  <c r="M1758" i="46"/>
  <c r="N1757" i="46"/>
  <c r="M1757" i="46"/>
  <c r="N1756" i="46"/>
  <c r="M1756" i="46"/>
  <c r="N1755" i="46"/>
  <c r="M1755" i="46"/>
  <c r="N1754" i="46"/>
  <c r="M1754" i="46"/>
  <c r="N1753" i="46"/>
  <c r="M1753" i="46"/>
  <c r="N1752" i="46"/>
  <c r="M1752" i="46"/>
  <c r="N1751" i="46"/>
  <c r="M1751" i="46"/>
  <c r="N1750" i="46"/>
  <c r="M1750" i="46"/>
  <c r="N1749" i="46"/>
  <c r="M1749" i="46"/>
  <c r="N1748" i="46"/>
  <c r="M1748" i="46"/>
  <c r="N1747" i="46"/>
  <c r="M1747" i="46"/>
  <c r="N1746" i="46"/>
  <c r="M1746" i="46"/>
  <c r="N1745" i="46"/>
  <c r="M1745" i="46"/>
  <c r="N1744" i="46"/>
  <c r="M1744" i="46"/>
  <c r="N1743" i="46"/>
  <c r="M1743" i="46"/>
  <c r="N1742" i="46"/>
  <c r="M1742" i="46"/>
  <c r="N1741" i="46"/>
  <c r="M1741" i="46"/>
  <c r="N1740" i="46"/>
  <c r="M1740" i="46"/>
  <c r="N1739" i="46"/>
  <c r="M1739" i="46"/>
  <c r="N1738" i="46"/>
  <c r="M1738" i="46"/>
  <c r="N1737" i="46"/>
  <c r="M1737" i="46"/>
  <c r="N1736" i="46"/>
  <c r="M1736" i="46"/>
  <c r="N1735" i="46"/>
  <c r="M1735" i="46"/>
  <c r="N1734" i="46"/>
  <c r="M1734" i="46"/>
  <c r="N1733" i="46"/>
  <c r="M1733" i="46"/>
  <c r="N1732" i="46"/>
  <c r="M1732" i="46"/>
  <c r="N1731" i="46"/>
  <c r="M1731" i="46"/>
  <c r="N1730" i="46"/>
  <c r="M1730" i="46"/>
  <c r="N1729" i="46"/>
  <c r="M1729" i="46"/>
  <c r="N1728" i="46"/>
  <c r="M1728" i="46"/>
  <c r="N1727" i="46"/>
  <c r="M1727" i="46"/>
  <c r="N1726" i="46"/>
  <c r="M1726" i="46"/>
  <c r="N1725" i="46"/>
  <c r="M1725" i="46"/>
  <c r="N1724" i="46"/>
  <c r="M1724" i="46"/>
  <c r="N1723" i="46"/>
  <c r="M1723" i="46"/>
  <c r="N1722" i="46"/>
  <c r="M1722" i="46"/>
  <c r="N1721" i="46"/>
  <c r="M1721" i="46"/>
  <c r="N1720" i="46"/>
  <c r="M1720" i="46"/>
  <c r="N1719" i="46"/>
  <c r="M1719" i="46"/>
  <c r="N1718" i="46"/>
  <c r="M1718" i="46"/>
  <c r="N1717" i="46"/>
  <c r="M1717" i="46"/>
  <c r="N1716" i="46"/>
  <c r="M1716" i="46"/>
  <c r="N1715" i="46"/>
  <c r="M1715" i="46"/>
  <c r="N1714" i="46"/>
  <c r="M1714" i="46"/>
  <c r="N1713" i="46"/>
  <c r="M1713" i="46"/>
  <c r="N1712" i="46"/>
  <c r="M1712" i="46"/>
  <c r="N1711" i="46"/>
  <c r="M1711" i="46"/>
  <c r="N1710" i="46"/>
  <c r="M1710" i="46"/>
  <c r="N1709" i="46"/>
  <c r="M1709" i="46"/>
  <c r="N1708" i="46"/>
  <c r="M1708" i="46"/>
  <c r="N1707" i="46"/>
  <c r="M1707" i="46"/>
  <c r="N1706" i="46"/>
  <c r="M1706" i="46"/>
  <c r="N1705" i="46"/>
  <c r="M1705" i="46"/>
  <c r="N1704" i="46"/>
  <c r="M1704" i="46"/>
  <c r="N1703" i="46"/>
  <c r="M1703" i="46"/>
  <c r="N1702" i="46"/>
  <c r="M1702" i="46"/>
  <c r="N1701" i="46"/>
  <c r="M1701" i="46"/>
  <c r="N1700" i="46"/>
  <c r="M1700" i="46"/>
  <c r="N1699" i="46"/>
  <c r="M1699" i="46"/>
  <c r="N1698" i="46"/>
  <c r="M1698" i="46"/>
  <c r="N1697" i="46"/>
  <c r="M1697" i="46"/>
  <c r="N1696" i="46"/>
  <c r="M1696" i="46"/>
  <c r="N1695" i="46"/>
  <c r="M1695" i="46"/>
  <c r="N1694" i="46"/>
  <c r="M1694" i="46"/>
  <c r="N1693" i="46"/>
  <c r="M1693" i="46"/>
  <c r="N1692" i="46"/>
  <c r="M1692" i="46"/>
  <c r="N1691" i="46"/>
  <c r="M1691" i="46"/>
  <c r="N1690" i="46"/>
  <c r="M1690" i="46"/>
  <c r="N1689" i="46"/>
  <c r="M1689" i="46"/>
  <c r="N1688" i="46"/>
  <c r="M1688" i="46"/>
  <c r="N1687" i="46"/>
  <c r="M1687" i="46"/>
  <c r="N1686" i="46"/>
  <c r="M1686" i="46"/>
  <c r="N1685" i="46"/>
  <c r="M1685" i="46"/>
  <c r="N1684" i="46"/>
  <c r="M1684" i="46"/>
  <c r="N1683" i="46"/>
  <c r="M1683" i="46"/>
  <c r="N1682" i="46"/>
  <c r="M1682" i="46"/>
  <c r="N1681" i="46"/>
  <c r="M1681" i="46"/>
  <c r="N1680" i="46"/>
  <c r="M1680" i="46"/>
  <c r="N1679" i="46"/>
  <c r="M1679" i="46"/>
  <c r="N1678" i="46"/>
  <c r="M1678" i="46"/>
  <c r="N1677" i="46"/>
  <c r="M1677" i="46"/>
  <c r="N1676" i="46"/>
  <c r="M1676" i="46"/>
  <c r="N1675" i="46"/>
  <c r="M1675" i="46"/>
  <c r="N1674" i="46"/>
  <c r="M1674" i="46"/>
  <c r="N1673" i="46"/>
  <c r="M1673" i="46"/>
  <c r="N1672" i="46"/>
  <c r="M1672" i="46"/>
  <c r="N1671" i="46"/>
  <c r="M1671" i="46"/>
  <c r="N1670" i="46"/>
  <c r="M1670" i="46"/>
  <c r="N1669" i="46"/>
  <c r="M1669" i="46"/>
  <c r="N1668" i="46"/>
  <c r="M1668" i="46"/>
  <c r="N1667" i="46"/>
  <c r="M1667" i="46"/>
  <c r="N1666" i="46"/>
  <c r="M1666" i="46"/>
  <c r="N1665" i="46"/>
  <c r="M1665" i="46"/>
  <c r="N1664" i="46"/>
  <c r="M1664" i="46"/>
  <c r="N1663" i="46"/>
  <c r="M1663" i="46"/>
  <c r="N1662" i="46"/>
  <c r="M1662" i="46"/>
  <c r="N1661" i="46"/>
  <c r="M1661" i="46"/>
  <c r="N1660" i="46"/>
  <c r="M1660" i="46"/>
  <c r="N1659" i="46"/>
  <c r="M1659" i="46"/>
  <c r="N1658" i="46"/>
  <c r="M1658" i="46"/>
  <c r="N1657" i="46"/>
  <c r="M1657" i="46"/>
  <c r="N1656" i="46"/>
  <c r="M1656" i="46"/>
  <c r="N1655" i="46"/>
  <c r="M1655" i="46"/>
  <c r="N1654" i="46"/>
  <c r="M1654" i="46"/>
  <c r="N1653" i="46"/>
  <c r="M1653" i="46"/>
  <c r="N1652" i="46"/>
  <c r="M1652" i="46"/>
  <c r="N1651" i="46"/>
  <c r="M1651" i="46"/>
  <c r="N1650" i="46"/>
  <c r="M1650" i="46"/>
  <c r="N1649" i="46"/>
  <c r="M1649" i="46"/>
  <c r="N1648" i="46"/>
  <c r="M1648" i="46"/>
  <c r="N1647" i="46"/>
  <c r="M1647" i="46"/>
  <c r="N1646" i="46"/>
  <c r="M1646" i="46"/>
  <c r="N1645" i="46"/>
  <c r="M1645" i="46"/>
  <c r="N1644" i="46"/>
  <c r="M1644" i="46"/>
  <c r="N1643" i="46"/>
  <c r="M1643" i="46"/>
  <c r="N1642" i="46"/>
  <c r="M1642" i="46"/>
  <c r="N1641" i="46"/>
  <c r="M1641" i="46"/>
  <c r="N1640" i="46"/>
  <c r="M1640" i="46"/>
  <c r="N1639" i="46"/>
  <c r="M1639" i="46"/>
  <c r="N1638" i="46"/>
  <c r="M1638" i="46"/>
  <c r="N1637" i="46"/>
  <c r="M1637" i="46"/>
  <c r="N1636" i="46"/>
  <c r="M1636" i="46"/>
  <c r="N1635" i="46"/>
  <c r="M1635" i="46"/>
  <c r="N1634" i="46"/>
  <c r="M1634" i="46"/>
  <c r="N1633" i="46"/>
  <c r="M1633" i="46"/>
  <c r="N1632" i="46"/>
  <c r="M1632" i="46"/>
  <c r="N1631" i="46"/>
  <c r="M1631" i="46"/>
  <c r="N1630" i="46"/>
  <c r="M1630" i="46"/>
  <c r="N1629" i="46"/>
  <c r="M1629" i="46"/>
  <c r="N1628" i="46"/>
  <c r="M1628" i="46"/>
  <c r="N1627" i="46"/>
  <c r="M1627" i="46"/>
  <c r="N1626" i="46"/>
  <c r="M1626" i="46"/>
  <c r="N1625" i="46"/>
  <c r="M1625" i="46"/>
  <c r="N1624" i="46"/>
  <c r="M1624" i="46"/>
  <c r="N1623" i="46"/>
  <c r="M1623" i="46"/>
  <c r="N1622" i="46"/>
  <c r="M1622" i="46"/>
  <c r="N1621" i="46"/>
  <c r="M1621" i="46"/>
  <c r="N1620" i="46"/>
  <c r="M1620" i="46"/>
  <c r="N1619" i="46"/>
  <c r="M1619" i="46"/>
  <c r="N1618" i="46"/>
  <c r="M1618" i="46"/>
  <c r="N1617" i="46"/>
  <c r="M1617" i="46"/>
  <c r="N1616" i="46"/>
  <c r="M1616" i="46"/>
  <c r="N1615" i="46"/>
  <c r="M1615" i="46"/>
  <c r="N1614" i="46"/>
  <c r="M1614" i="46"/>
  <c r="N1613" i="46"/>
  <c r="M1613" i="46"/>
  <c r="N1612" i="46"/>
  <c r="M1612" i="46"/>
  <c r="N1611" i="46"/>
  <c r="M1611" i="46"/>
  <c r="N1610" i="46"/>
  <c r="M1610" i="46"/>
  <c r="N1609" i="46"/>
  <c r="M1609" i="46"/>
  <c r="N1608" i="46"/>
  <c r="M1608" i="46"/>
  <c r="N1607" i="46"/>
  <c r="M1607" i="46"/>
  <c r="N1606" i="46"/>
  <c r="M1606" i="46"/>
  <c r="N1605" i="46"/>
  <c r="M1605" i="46"/>
  <c r="N1604" i="46"/>
  <c r="M1604" i="46"/>
  <c r="N1603" i="46"/>
  <c r="M1603" i="46"/>
  <c r="N1602" i="46"/>
  <c r="M1602" i="46"/>
  <c r="N1601" i="46"/>
  <c r="M1601" i="46"/>
  <c r="N1600" i="46"/>
  <c r="M1600" i="46"/>
  <c r="N1599" i="46"/>
  <c r="M1599" i="46"/>
  <c r="N1598" i="46"/>
  <c r="M1598" i="46"/>
  <c r="N1597" i="46"/>
  <c r="M1597" i="46"/>
  <c r="N1596" i="46"/>
  <c r="M1596" i="46"/>
  <c r="N1595" i="46"/>
  <c r="M1595" i="46"/>
  <c r="N1594" i="46"/>
  <c r="M1594" i="46"/>
  <c r="N1593" i="46"/>
  <c r="M1593" i="46"/>
  <c r="N1592" i="46"/>
  <c r="M1592" i="46"/>
  <c r="N1591" i="46"/>
  <c r="M1591" i="46"/>
  <c r="N1590" i="46"/>
  <c r="M1590" i="46"/>
  <c r="N1589" i="46"/>
  <c r="M1589" i="46"/>
  <c r="N1588" i="46"/>
  <c r="M1588" i="46"/>
  <c r="N1587" i="46"/>
  <c r="M1587" i="46"/>
  <c r="N1586" i="46"/>
  <c r="M1586" i="46"/>
  <c r="N1585" i="46"/>
  <c r="M1585" i="46"/>
  <c r="N1584" i="46"/>
  <c r="M1584" i="46"/>
  <c r="N1583" i="46"/>
  <c r="M1583" i="46"/>
  <c r="N1582" i="46"/>
  <c r="M1582" i="46"/>
  <c r="N1581" i="46"/>
  <c r="M1581" i="46"/>
  <c r="N1580" i="46"/>
  <c r="M1580" i="46"/>
  <c r="N1579" i="46"/>
  <c r="M1579" i="46"/>
  <c r="N1578" i="46"/>
  <c r="M1578" i="46"/>
  <c r="N1577" i="46"/>
  <c r="M1577" i="46"/>
  <c r="N1576" i="46"/>
  <c r="M1576" i="46"/>
  <c r="N1575" i="46"/>
  <c r="M1575" i="46"/>
  <c r="N1574" i="46"/>
  <c r="M1574" i="46"/>
  <c r="N1573" i="46"/>
  <c r="M1573" i="46"/>
  <c r="N1572" i="46"/>
  <c r="M1572" i="46"/>
  <c r="N1571" i="46"/>
  <c r="M1571" i="46"/>
  <c r="N1570" i="46"/>
  <c r="M1570" i="46"/>
  <c r="N1569" i="46"/>
  <c r="M1569" i="46"/>
  <c r="N1568" i="46"/>
  <c r="M1568" i="46"/>
  <c r="N1567" i="46"/>
  <c r="M1567" i="46"/>
  <c r="N1566" i="46"/>
  <c r="M1566" i="46"/>
  <c r="N1565" i="46"/>
  <c r="M1565" i="46"/>
  <c r="N1564" i="46"/>
  <c r="M1564" i="46"/>
  <c r="N1563" i="46"/>
  <c r="M1563" i="46"/>
  <c r="N1562" i="46"/>
  <c r="M1562" i="46"/>
  <c r="N1561" i="46"/>
  <c r="M1561" i="46"/>
  <c r="N1560" i="46"/>
  <c r="M1560" i="46"/>
  <c r="N1559" i="46"/>
  <c r="M1559" i="46"/>
  <c r="N1558" i="46"/>
  <c r="M1558" i="46"/>
  <c r="N1557" i="46"/>
  <c r="M1557" i="46"/>
  <c r="N1556" i="46"/>
  <c r="M1556" i="46"/>
  <c r="N1555" i="46"/>
  <c r="M1555" i="46"/>
  <c r="N1554" i="46"/>
  <c r="M1554" i="46"/>
  <c r="N1553" i="46"/>
  <c r="M1553" i="46"/>
  <c r="N1552" i="46"/>
  <c r="M1552" i="46"/>
  <c r="N1551" i="46"/>
  <c r="M1551" i="46"/>
  <c r="N1550" i="46"/>
  <c r="M1550" i="46"/>
  <c r="N1549" i="46"/>
  <c r="M1549" i="46"/>
  <c r="N1548" i="46"/>
  <c r="M1548" i="46"/>
  <c r="N1547" i="46"/>
  <c r="M1547" i="46"/>
  <c r="N1546" i="46"/>
  <c r="M1546" i="46"/>
  <c r="N1545" i="46"/>
  <c r="M1545" i="46"/>
  <c r="N1544" i="46"/>
  <c r="M1544" i="46"/>
  <c r="N1543" i="46"/>
  <c r="M1543" i="46"/>
  <c r="N1542" i="46"/>
  <c r="M1542" i="46"/>
  <c r="N1541" i="46"/>
  <c r="M1541" i="46"/>
  <c r="N1540" i="46"/>
  <c r="M1540" i="46"/>
  <c r="N1539" i="46"/>
  <c r="M1539" i="46"/>
  <c r="N1538" i="46"/>
  <c r="M1538" i="46"/>
  <c r="N1537" i="46"/>
  <c r="M1537" i="46"/>
  <c r="N1536" i="46"/>
  <c r="M1536" i="46"/>
  <c r="N1535" i="46"/>
  <c r="M1535" i="46"/>
  <c r="N1534" i="46"/>
  <c r="M1534" i="46"/>
  <c r="N1533" i="46"/>
  <c r="M1533" i="46"/>
  <c r="N1532" i="46"/>
  <c r="M1532" i="46"/>
  <c r="N1531" i="46"/>
  <c r="M1531" i="46"/>
  <c r="N1530" i="46"/>
  <c r="M1530" i="46"/>
  <c r="N1529" i="46"/>
  <c r="M1529" i="46"/>
  <c r="N1528" i="46"/>
  <c r="M1528" i="46"/>
  <c r="N1527" i="46"/>
  <c r="M1527" i="46"/>
  <c r="N1526" i="46"/>
  <c r="M1526" i="46"/>
  <c r="N1525" i="46"/>
  <c r="M1525" i="46"/>
  <c r="N1524" i="46"/>
  <c r="M1524" i="46"/>
  <c r="N1523" i="46"/>
  <c r="M1523" i="46"/>
  <c r="N1522" i="46"/>
  <c r="M1522" i="46"/>
  <c r="N1521" i="46"/>
  <c r="M1521" i="46"/>
  <c r="N1520" i="46"/>
  <c r="M1520" i="46"/>
  <c r="N1519" i="46"/>
  <c r="M1519" i="46"/>
  <c r="N1518" i="46"/>
  <c r="M1518" i="46"/>
  <c r="N1517" i="46"/>
  <c r="M1517" i="46"/>
  <c r="N1516" i="46"/>
  <c r="M1516" i="46"/>
  <c r="N1515" i="46"/>
  <c r="M1515" i="46"/>
  <c r="N1514" i="46"/>
  <c r="M1514" i="46"/>
  <c r="N1513" i="46"/>
  <c r="M1513" i="46"/>
  <c r="N1512" i="46"/>
  <c r="M1512" i="46"/>
  <c r="N1511" i="46"/>
  <c r="M1511" i="46"/>
  <c r="N1510" i="46"/>
  <c r="M1510" i="46"/>
  <c r="N1509" i="46"/>
  <c r="M1509" i="46"/>
  <c r="N1508" i="46"/>
  <c r="M1508" i="46"/>
  <c r="N1507" i="46"/>
  <c r="M1507" i="46"/>
  <c r="N1506" i="46"/>
  <c r="M1506" i="46"/>
  <c r="N1505" i="46"/>
  <c r="M1505" i="46"/>
  <c r="N1504" i="46"/>
  <c r="M1504" i="46"/>
  <c r="N1503" i="46"/>
  <c r="M1503" i="46"/>
  <c r="N1502" i="46"/>
  <c r="M1502" i="46"/>
  <c r="N1501" i="46"/>
  <c r="M1501" i="46"/>
  <c r="N1500" i="46"/>
  <c r="M1500" i="46"/>
  <c r="N1499" i="46"/>
  <c r="M1499" i="46"/>
  <c r="N1498" i="46"/>
  <c r="M1498" i="46"/>
  <c r="N1497" i="46"/>
  <c r="M1497" i="46"/>
  <c r="N1496" i="46"/>
  <c r="M1496" i="46"/>
  <c r="N1495" i="46"/>
  <c r="M1495" i="46"/>
  <c r="N1494" i="46"/>
  <c r="M1494" i="46"/>
  <c r="N1493" i="46"/>
  <c r="M1493" i="46"/>
  <c r="N1492" i="46"/>
  <c r="M1492" i="46"/>
  <c r="N1491" i="46"/>
  <c r="M1491" i="46"/>
  <c r="N1490" i="46"/>
  <c r="M1490" i="46"/>
  <c r="N1489" i="46"/>
  <c r="M1489" i="46"/>
  <c r="N1488" i="46"/>
  <c r="M1488" i="46"/>
  <c r="N1487" i="46"/>
  <c r="M1487" i="46"/>
  <c r="N1486" i="46"/>
  <c r="M1486" i="46"/>
  <c r="N1485" i="46"/>
  <c r="M1485" i="46"/>
  <c r="N1484" i="46"/>
  <c r="M1484" i="46"/>
  <c r="N1483" i="46"/>
  <c r="M1483" i="46"/>
  <c r="N1482" i="46"/>
  <c r="M1482" i="46"/>
  <c r="N1481" i="46"/>
  <c r="M1481" i="46"/>
  <c r="N1480" i="46"/>
  <c r="M1480" i="46"/>
  <c r="N1479" i="46"/>
  <c r="M1479" i="46"/>
  <c r="N1478" i="46"/>
  <c r="M1478" i="46"/>
  <c r="N1477" i="46"/>
  <c r="M1477" i="46"/>
  <c r="N1476" i="46"/>
  <c r="M1476" i="46"/>
  <c r="N1475" i="46"/>
  <c r="M1475" i="46"/>
  <c r="N1474" i="46"/>
  <c r="M1474" i="46"/>
  <c r="N1473" i="46"/>
  <c r="M1473" i="46"/>
  <c r="N1472" i="46"/>
  <c r="M1472" i="46"/>
  <c r="N1471" i="46"/>
  <c r="M1471" i="46"/>
  <c r="N1470" i="46"/>
  <c r="M1470" i="46"/>
  <c r="N1469" i="46"/>
  <c r="M1469" i="46"/>
  <c r="N1468" i="46"/>
  <c r="M1468" i="46"/>
  <c r="N1467" i="46"/>
  <c r="M1467" i="46"/>
  <c r="N1466" i="46"/>
  <c r="M1466" i="46"/>
  <c r="N1465" i="46"/>
  <c r="M1465" i="46"/>
  <c r="N1464" i="46"/>
  <c r="M1464" i="46"/>
  <c r="N1463" i="46"/>
  <c r="M1463" i="46"/>
  <c r="N1462" i="46"/>
  <c r="M1462" i="46"/>
  <c r="N1461" i="46"/>
  <c r="M1461" i="46"/>
  <c r="N1460" i="46"/>
  <c r="M1460" i="46"/>
  <c r="N1459" i="46"/>
  <c r="M1459" i="46"/>
  <c r="N1458" i="46"/>
  <c r="M1458" i="46"/>
  <c r="N1457" i="46"/>
  <c r="M1457" i="46"/>
  <c r="N1456" i="46"/>
  <c r="M1456" i="46"/>
  <c r="N1455" i="46"/>
  <c r="M1455" i="46"/>
  <c r="N1454" i="46"/>
  <c r="M1454" i="46"/>
  <c r="N1453" i="46"/>
  <c r="M1453" i="46"/>
  <c r="N1452" i="46"/>
  <c r="M1452" i="46"/>
  <c r="N1451" i="46"/>
  <c r="M1451" i="46"/>
  <c r="N1450" i="46"/>
  <c r="M1450" i="46"/>
  <c r="N1449" i="46"/>
  <c r="M1449" i="46"/>
  <c r="N1448" i="46"/>
  <c r="M1448" i="46"/>
  <c r="N1447" i="46"/>
  <c r="M1447" i="46"/>
  <c r="N1446" i="46"/>
  <c r="M1446" i="46"/>
  <c r="N1445" i="46"/>
  <c r="M1445" i="46"/>
  <c r="N1444" i="46"/>
  <c r="M1444" i="46"/>
  <c r="N1443" i="46"/>
  <c r="M1443" i="46"/>
  <c r="N1442" i="46"/>
  <c r="M1442" i="46"/>
  <c r="N1441" i="46"/>
  <c r="M1441" i="46"/>
  <c r="N1440" i="46"/>
  <c r="M1440" i="46"/>
  <c r="N1439" i="46"/>
  <c r="M1439" i="46"/>
  <c r="N1438" i="46"/>
  <c r="M1438" i="46"/>
  <c r="N1437" i="46"/>
  <c r="M1437" i="46"/>
  <c r="N1436" i="46"/>
  <c r="M1436" i="46"/>
  <c r="N1435" i="46"/>
  <c r="M1435" i="46"/>
  <c r="N1434" i="46"/>
  <c r="M1434" i="46"/>
  <c r="N1433" i="46"/>
  <c r="M1433" i="46"/>
  <c r="N1432" i="46"/>
  <c r="M1432" i="46"/>
  <c r="N1431" i="46"/>
  <c r="M1431" i="46"/>
  <c r="N1430" i="46"/>
  <c r="M1430" i="46"/>
  <c r="N1429" i="46"/>
  <c r="M1429" i="46"/>
  <c r="N1428" i="46"/>
  <c r="M1428" i="46"/>
  <c r="N1427" i="46"/>
  <c r="M1427" i="46"/>
  <c r="N1426" i="46"/>
  <c r="M1426" i="46"/>
  <c r="N1425" i="46"/>
  <c r="M1425" i="46"/>
  <c r="N1424" i="46"/>
  <c r="M1424" i="46"/>
  <c r="N1423" i="46"/>
  <c r="M1423" i="46"/>
  <c r="N1422" i="46"/>
  <c r="M1422" i="46"/>
  <c r="N1421" i="46"/>
  <c r="M1421" i="46"/>
  <c r="N1420" i="46"/>
  <c r="M1420" i="46"/>
  <c r="N1419" i="46"/>
  <c r="M1419" i="46"/>
  <c r="N1418" i="46"/>
  <c r="M1418" i="46"/>
  <c r="N1417" i="46"/>
  <c r="M1417" i="46"/>
  <c r="N1416" i="46"/>
  <c r="M1416" i="46"/>
  <c r="N1415" i="46"/>
  <c r="M1415" i="46"/>
  <c r="N1414" i="46"/>
  <c r="M1414" i="46"/>
  <c r="N1413" i="46"/>
  <c r="M1413" i="46"/>
  <c r="N1412" i="46"/>
  <c r="M1412" i="46"/>
  <c r="N1411" i="46"/>
  <c r="M1411" i="46"/>
  <c r="N1410" i="46"/>
  <c r="M1410" i="46"/>
  <c r="N1409" i="46"/>
  <c r="M1409" i="46"/>
  <c r="N1408" i="46"/>
  <c r="M1408" i="46"/>
  <c r="N1407" i="46"/>
  <c r="M1407" i="46"/>
  <c r="N1406" i="46"/>
  <c r="M1406" i="46"/>
  <c r="N1405" i="46"/>
  <c r="M1405" i="46"/>
  <c r="N1404" i="46"/>
  <c r="M1404" i="46"/>
  <c r="N1403" i="46"/>
  <c r="M1403" i="46"/>
  <c r="N1402" i="46"/>
  <c r="M1402" i="46"/>
  <c r="N1401" i="46"/>
  <c r="M1401" i="46"/>
  <c r="N1400" i="46"/>
  <c r="M1400" i="46"/>
  <c r="N1399" i="46"/>
  <c r="M1399" i="46"/>
  <c r="N1398" i="46"/>
  <c r="M1398" i="46"/>
  <c r="N1397" i="46"/>
  <c r="M1397" i="46"/>
  <c r="N1396" i="46"/>
  <c r="M1396" i="46"/>
  <c r="N1395" i="46"/>
  <c r="M1395" i="46"/>
  <c r="N1394" i="46"/>
  <c r="M1394" i="46"/>
  <c r="N1393" i="46"/>
  <c r="M1393" i="46"/>
  <c r="N1392" i="46"/>
  <c r="M1392" i="46"/>
  <c r="N1391" i="46"/>
  <c r="M1391" i="46"/>
  <c r="N1390" i="46"/>
  <c r="M1390" i="46"/>
  <c r="N1389" i="46"/>
  <c r="M1389" i="46"/>
  <c r="N1388" i="46"/>
  <c r="M1388" i="46"/>
  <c r="N1387" i="46"/>
  <c r="M1387" i="46"/>
  <c r="N1386" i="46"/>
  <c r="M1386" i="46"/>
  <c r="N1385" i="46"/>
  <c r="M1385" i="46"/>
  <c r="N1384" i="46"/>
  <c r="M1384" i="46"/>
  <c r="N1383" i="46"/>
  <c r="M1383" i="46"/>
  <c r="N1382" i="46"/>
  <c r="M1382" i="46"/>
  <c r="N1381" i="46"/>
  <c r="M1381" i="46"/>
  <c r="N1380" i="46"/>
  <c r="M1380" i="46"/>
  <c r="N1379" i="46"/>
  <c r="M1379" i="46"/>
  <c r="N1378" i="46"/>
  <c r="M1378" i="46"/>
  <c r="N1377" i="46"/>
  <c r="M1377" i="46"/>
  <c r="N1376" i="46"/>
  <c r="M1376" i="46"/>
  <c r="N1375" i="46"/>
  <c r="M1375" i="46"/>
  <c r="N1374" i="46"/>
  <c r="M1374" i="46"/>
  <c r="N1373" i="46"/>
  <c r="M1373" i="46"/>
  <c r="N1372" i="46"/>
  <c r="M1372" i="46"/>
  <c r="N1371" i="46"/>
  <c r="M1371" i="46"/>
  <c r="N1370" i="46"/>
  <c r="M1370" i="46"/>
  <c r="N1369" i="46"/>
  <c r="M1369" i="46"/>
  <c r="N1368" i="46"/>
  <c r="M1368" i="46"/>
  <c r="N1367" i="46"/>
  <c r="M1367" i="46"/>
  <c r="N1366" i="46"/>
  <c r="M1366" i="46"/>
  <c r="N1365" i="46"/>
  <c r="M1365" i="46"/>
  <c r="N1364" i="46"/>
  <c r="M1364" i="46"/>
  <c r="N1363" i="46"/>
  <c r="M1363" i="46"/>
  <c r="N1362" i="46"/>
  <c r="M1362" i="46"/>
  <c r="N1361" i="46"/>
  <c r="M1361" i="46"/>
  <c r="N1360" i="46"/>
  <c r="M1360" i="46"/>
  <c r="N1359" i="46"/>
  <c r="M1359" i="46"/>
  <c r="N1358" i="46"/>
  <c r="M1358" i="46"/>
  <c r="N1357" i="46"/>
  <c r="M1357" i="46"/>
  <c r="N1356" i="46"/>
  <c r="M1356" i="46"/>
  <c r="N1355" i="46"/>
  <c r="M1355" i="46"/>
  <c r="N1354" i="46"/>
  <c r="M1354" i="46"/>
  <c r="N1353" i="46"/>
  <c r="M1353" i="46"/>
  <c r="N1352" i="46"/>
  <c r="M1352" i="46"/>
  <c r="N1351" i="46"/>
  <c r="M1351" i="46"/>
  <c r="N1350" i="46"/>
  <c r="M1350" i="46"/>
  <c r="N1349" i="46"/>
  <c r="M1349" i="46"/>
  <c r="N1348" i="46"/>
  <c r="M1348" i="46"/>
  <c r="N1347" i="46"/>
  <c r="M1347" i="46"/>
  <c r="N1346" i="46"/>
  <c r="M1346" i="46"/>
  <c r="N1345" i="46"/>
  <c r="M1345" i="46"/>
  <c r="N1344" i="46"/>
  <c r="M1344" i="46"/>
  <c r="N1343" i="46"/>
  <c r="M1343" i="46"/>
  <c r="N1342" i="46"/>
  <c r="M1342" i="46"/>
  <c r="N1341" i="46"/>
  <c r="M1341" i="46"/>
  <c r="N1340" i="46"/>
  <c r="M1340" i="46"/>
  <c r="N1339" i="46"/>
  <c r="M1339" i="46"/>
  <c r="N1338" i="46"/>
  <c r="M1338" i="46"/>
  <c r="N1337" i="46"/>
  <c r="M1337" i="46"/>
  <c r="N1336" i="46"/>
  <c r="M1336" i="46"/>
  <c r="N1335" i="46"/>
  <c r="M1335" i="46"/>
  <c r="N1334" i="46"/>
  <c r="M1334" i="46"/>
  <c r="N1333" i="46"/>
  <c r="M1333" i="46"/>
  <c r="N1332" i="46"/>
  <c r="M1332" i="46"/>
  <c r="N1331" i="46"/>
  <c r="M1331" i="46"/>
  <c r="N1330" i="46"/>
  <c r="M1330" i="46"/>
  <c r="N1329" i="46"/>
  <c r="M1329" i="46"/>
  <c r="N1328" i="46"/>
  <c r="M1328" i="46"/>
  <c r="N1327" i="46"/>
  <c r="M1327" i="46"/>
  <c r="N1326" i="46"/>
  <c r="M1326" i="46"/>
  <c r="N1325" i="46"/>
  <c r="M1325" i="46"/>
  <c r="N1324" i="46"/>
  <c r="M1324" i="46"/>
  <c r="N1323" i="46"/>
  <c r="M1323" i="46"/>
  <c r="N1322" i="46"/>
  <c r="M1322" i="46"/>
  <c r="N1321" i="46"/>
  <c r="M1321" i="46"/>
  <c r="N1320" i="46"/>
  <c r="M1320" i="46"/>
  <c r="N1319" i="46"/>
  <c r="M1319" i="46"/>
  <c r="N1318" i="46"/>
  <c r="M1318" i="46"/>
  <c r="N1317" i="46"/>
  <c r="M1317" i="46"/>
  <c r="N1316" i="46"/>
  <c r="M1316" i="46"/>
  <c r="N1315" i="46"/>
  <c r="M1315" i="46"/>
  <c r="N1314" i="46"/>
  <c r="M1314" i="46"/>
  <c r="N1313" i="46"/>
  <c r="M1313" i="46"/>
  <c r="N1312" i="46"/>
  <c r="M1312" i="46"/>
  <c r="N1311" i="46"/>
  <c r="M1311" i="46"/>
  <c r="N1310" i="46"/>
  <c r="M1310" i="46"/>
  <c r="N1309" i="46"/>
  <c r="M1309" i="46"/>
  <c r="N1308" i="46"/>
  <c r="M1308" i="46"/>
  <c r="N1307" i="46"/>
  <c r="M1307" i="46"/>
  <c r="N1306" i="46"/>
  <c r="M1306" i="46"/>
  <c r="N1305" i="46"/>
  <c r="M1305" i="46"/>
  <c r="N1304" i="46"/>
  <c r="M1304" i="46"/>
  <c r="N1303" i="46"/>
  <c r="M1303" i="46"/>
  <c r="N1302" i="46"/>
  <c r="M1302" i="46"/>
  <c r="N1301" i="46"/>
  <c r="M1301" i="46"/>
  <c r="N1300" i="46"/>
  <c r="M1300" i="46"/>
  <c r="N1299" i="46"/>
  <c r="M1299" i="46"/>
  <c r="N1298" i="46"/>
  <c r="M1298" i="46"/>
  <c r="N1297" i="46"/>
  <c r="M1297" i="46"/>
  <c r="N1296" i="46"/>
  <c r="M1296" i="46"/>
  <c r="N1295" i="46"/>
  <c r="M1295" i="46"/>
  <c r="N1294" i="46"/>
  <c r="M1294" i="46"/>
  <c r="N1293" i="46"/>
  <c r="M1293" i="46"/>
  <c r="N1292" i="46"/>
  <c r="M1292" i="46"/>
  <c r="N1291" i="46"/>
  <c r="M1291" i="46"/>
  <c r="N1290" i="46"/>
  <c r="M1290" i="46"/>
  <c r="N1289" i="46"/>
  <c r="M1289" i="46"/>
  <c r="N1288" i="46"/>
  <c r="M1288" i="46"/>
  <c r="N1287" i="46"/>
  <c r="M1287" i="46"/>
  <c r="N1286" i="46"/>
  <c r="M1286" i="46"/>
  <c r="N1285" i="46"/>
  <c r="M1285" i="46"/>
  <c r="N1284" i="46"/>
  <c r="M1284" i="46"/>
  <c r="N1283" i="46"/>
  <c r="M1283" i="46"/>
  <c r="N1282" i="46"/>
  <c r="M1282" i="46"/>
  <c r="N1281" i="46"/>
  <c r="M1281" i="46"/>
  <c r="N1280" i="46"/>
  <c r="M1280" i="46"/>
  <c r="N1279" i="46"/>
  <c r="M1279" i="46"/>
  <c r="N1278" i="46"/>
  <c r="M1278" i="46"/>
  <c r="N1277" i="46"/>
  <c r="M1277" i="46"/>
  <c r="N1276" i="46"/>
  <c r="M1276" i="46"/>
  <c r="N1275" i="46"/>
  <c r="M1275" i="46"/>
  <c r="N1274" i="46"/>
  <c r="M1274" i="46"/>
  <c r="N1273" i="46"/>
  <c r="M1273" i="46"/>
  <c r="N1272" i="46"/>
  <c r="M1272" i="46"/>
  <c r="N1271" i="46"/>
  <c r="M1271" i="46"/>
  <c r="N1270" i="46"/>
  <c r="M1270" i="46"/>
  <c r="N1269" i="46"/>
  <c r="M1269" i="46"/>
  <c r="N1268" i="46"/>
  <c r="M1268" i="46"/>
  <c r="N1267" i="46"/>
  <c r="M1267" i="46"/>
  <c r="N1266" i="46"/>
  <c r="M1266" i="46"/>
  <c r="N1265" i="46"/>
  <c r="M1265" i="46"/>
  <c r="N1264" i="46"/>
  <c r="M1264" i="46"/>
  <c r="N1263" i="46"/>
  <c r="M1263" i="46"/>
  <c r="N1262" i="46"/>
  <c r="M1262" i="46"/>
  <c r="N1261" i="46"/>
  <c r="M1261" i="46"/>
  <c r="N1260" i="46"/>
  <c r="M1260" i="46"/>
  <c r="N1259" i="46"/>
  <c r="M1259" i="46"/>
  <c r="N1258" i="46"/>
  <c r="M1258" i="46"/>
  <c r="N1257" i="46"/>
  <c r="M1257" i="46"/>
  <c r="N1256" i="46"/>
  <c r="M1256" i="46"/>
  <c r="N1255" i="46"/>
  <c r="M1255" i="46"/>
  <c r="N1254" i="46"/>
  <c r="M1254" i="46"/>
  <c r="N1253" i="46"/>
  <c r="M1253" i="46"/>
  <c r="N1252" i="46"/>
  <c r="M1252" i="46"/>
  <c r="N1251" i="46"/>
  <c r="M1251" i="46"/>
  <c r="N1250" i="46"/>
  <c r="M1250" i="46"/>
  <c r="N1249" i="46"/>
  <c r="M1249" i="46"/>
  <c r="N1248" i="46"/>
  <c r="M1248" i="46"/>
  <c r="N1247" i="46"/>
  <c r="M1247" i="46"/>
  <c r="N1246" i="46"/>
  <c r="M1246" i="46"/>
  <c r="N1245" i="46"/>
  <c r="M1245" i="46"/>
  <c r="N1244" i="46"/>
  <c r="M1244" i="46"/>
  <c r="N1243" i="46"/>
  <c r="M1243" i="46"/>
  <c r="N1242" i="46"/>
  <c r="M1242" i="46"/>
  <c r="N1241" i="46"/>
  <c r="M1241" i="46"/>
  <c r="N1240" i="46"/>
  <c r="M1240" i="46"/>
  <c r="N1239" i="46"/>
  <c r="M1239" i="46"/>
  <c r="N1238" i="46"/>
  <c r="M1238" i="46"/>
  <c r="N1237" i="46"/>
  <c r="M1237" i="46"/>
  <c r="N1236" i="46"/>
  <c r="M1236" i="46"/>
  <c r="N1235" i="46"/>
  <c r="M1235" i="46"/>
  <c r="N1234" i="46"/>
  <c r="M1234" i="46"/>
  <c r="N1233" i="46"/>
  <c r="M1233" i="46"/>
  <c r="N1232" i="46"/>
  <c r="M1232" i="46"/>
  <c r="N1231" i="46"/>
  <c r="M1231" i="46"/>
  <c r="N1230" i="46"/>
  <c r="M1230" i="46"/>
  <c r="N1229" i="46"/>
  <c r="M1229" i="46"/>
  <c r="N1228" i="46"/>
  <c r="M1228" i="46"/>
  <c r="N1227" i="46"/>
  <c r="M1227" i="46"/>
  <c r="N1226" i="46"/>
  <c r="M1226" i="46"/>
  <c r="N1225" i="46"/>
  <c r="M1225" i="46"/>
  <c r="N1224" i="46"/>
  <c r="M1224" i="46"/>
  <c r="N1223" i="46"/>
  <c r="M1223" i="46"/>
  <c r="N1222" i="46"/>
  <c r="M1222" i="46"/>
  <c r="N1221" i="46"/>
  <c r="M1221" i="46"/>
  <c r="N1220" i="46"/>
  <c r="M1220" i="46"/>
  <c r="N1219" i="46"/>
  <c r="M1219" i="46"/>
  <c r="N1218" i="46"/>
  <c r="M1218" i="46"/>
  <c r="N1217" i="46"/>
  <c r="M1217" i="46"/>
  <c r="N1216" i="46"/>
  <c r="M1216" i="46"/>
  <c r="N1215" i="46"/>
  <c r="M1215" i="46"/>
  <c r="N1214" i="46"/>
  <c r="M1214" i="46"/>
  <c r="N1213" i="46"/>
  <c r="M1213" i="46"/>
  <c r="N1212" i="46"/>
  <c r="M1212" i="46"/>
  <c r="N1211" i="46"/>
  <c r="M1211" i="46"/>
  <c r="N1210" i="46"/>
  <c r="M1210" i="46"/>
  <c r="N1209" i="46"/>
  <c r="M1209" i="46"/>
  <c r="N1208" i="46"/>
  <c r="M1208" i="46"/>
  <c r="N1207" i="46"/>
  <c r="M1207" i="46"/>
  <c r="N1206" i="46"/>
  <c r="M1206" i="46"/>
  <c r="N1205" i="46"/>
  <c r="M1205" i="46"/>
  <c r="N1204" i="46"/>
  <c r="M1204" i="46"/>
  <c r="N1203" i="46"/>
  <c r="M1203" i="46"/>
  <c r="N1202" i="46"/>
  <c r="M1202" i="46"/>
  <c r="N1201" i="46"/>
  <c r="M1201" i="46"/>
  <c r="N1200" i="46"/>
  <c r="M1200" i="46"/>
  <c r="N1199" i="46"/>
  <c r="M1199" i="46"/>
  <c r="N1198" i="46"/>
  <c r="M1198" i="46"/>
  <c r="N1197" i="46"/>
  <c r="M1197" i="46"/>
  <c r="N1196" i="46"/>
  <c r="M1196" i="46"/>
  <c r="N1195" i="46"/>
  <c r="M1195" i="46"/>
  <c r="N1194" i="46"/>
  <c r="M1194" i="46"/>
  <c r="N1193" i="46"/>
  <c r="M1193" i="46"/>
  <c r="N1192" i="46"/>
  <c r="M1192" i="46"/>
  <c r="N1191" i="46"/>
  <c r="M1191" i="46"/>
  <c r="N1190" i="46"/>
  <c r="M1190" i="46"/>
  <c r="N1189" i="46"/>
  <c r="M1189" i="46"/>
  <c r="N1188" i="46"/>
  <c r="M1188" i="46"/>
  <c r="N1187" i="46"/>
  <c r="M1187" i="46"/>
  <c r="N1186" i="46"/>
  <c r="M1186" i="46"/>
  <c r="N1185" i="46"/>
  <c r="M1185" i="46"/>
  <c r="N1184" i="46"/>
  <c r="M1184" i="46"/>
  <c r="N1183" i="46"/>
  <c r="M1183" i="46"/>
  <c r="N1182" i="46"/>
  <c r="M1182" i="46"/>
  <c r="N1181" i="46"/>
  <c r="M1181" i="46"/>
  <c r="N1180" i="46"/>
  <c r="M1180" i="46"/>
  <c r="N1179" i="46"/>
  <c r="M1179" i="46"/>
  <c r="N1178" i="46"/>
  <c r="M1178" i="46"/>
  <c r="N1177" i="46"/>
  <c r="M1177" i="46"/>
  <c r="N1176" i="46"/>
  <c r="M1176" i="46"/>
  <c r="N1175" i="46"/>
  <c r="M1175" i="46"/>
  <c r="N1174" i="46"/>
  <c r="M1174" i="46"/>
  <c r="N1173" i="46"/>
  <c r="M1173" i="46"/>
  <c r="N1172" i="46"/>
  <c r="M1172" i="46"/>
  <c r="N1171" i="46"/>
  <c r="M1171" i="46"/>
  <c r="N1170" i="46"/>
  <c r="M1170" i="46"/>
  <c r="N1169" i="46"/>
  <c r="M1169" i="46"/>
  <c r="N1168" i="46"/>
  <c r="M1168" i="46"/>
  <c r="N1167" i="46"/>
  <c r="M1167" i="46"/>
  <c r="N1166" i="46"/>
  <c r="M1166" i="46"/>
  <c r="N1165" i="46"/>
  <c r="M1165" i="46"/>
  <c r="N1164" i="46"/>
  <c r="M1164" i="46"/>
  <c r="N1163" i="46"/>
  <c r="M1163" i="46"/>
  <c r="N1162" i="46"/>
  <c r="M1162" i="46"/>
  <c r="N1161" i="46"/>
  <c r="M1161" i="46"/>
  <c r="N1160" i="46"/>
  <c r="M1160" i="46"/>
  <c r="N1159" i="46"/>
  <c r="M1159" i="46"/>
  <c r="N1158" i="46"/>
  <c r="M1158" i="46"/>
  <c r="N1157" i="46"/>
  <c r="M1157" i="46"/>
  <c r="N1156" i="46"/>
  <c r="M1156" i="46"/>
  <c r="N1155" i="46"/>
  <c r="M1155" i="46"/>
  <c r="N1154" i="46"/>
  <c r="M1154" i="46"/>
  <c r="N1153" i="46"/>
  <c r="M1153" i="46"/>
  <c r="N1152" i="46"/>
  <c r="M1152" i="46"/>
  <c r="N1151" i="46"/>
  <c r="M1151" i="46"/>
  <c r="N1150" i="46"/>
  <c r="M1150" i="46"/>
  <c r="N1149" i="46"/>
  <c r="M1149" i="46"/>
  <c r="N1148" i="46"/>
  <c r="M1148" i="46"/>
  <c r="N1147" i="46"/>
  <c r="M1147" i="46"/>
  <c r="N1146" i="46"/>
  <c r="M1146" i="46"/>
  <c r="N1145" i="46"/>
  <c r="M1145" i="46"/>
  <c r="N1144" i="46"/>
  <c r="M1144" i="46"/>
  <c r="N1143" i="46"/>
  <c r="M1143" i="46"/>
  <c r="N1142" i="46"/>
  <c r="M1142" i="46"/>
  <c r="N1141" i="46"/>
  <c r="M1141" i="46"/>
  <c r="N1140" i="46"/>
  <c r="M1140" i="46"/>
  <c r="N1139" i="46"/>
  <c r="M1139" i="46"/>
  <c r="N1138" i="46"/>
  <c r="M1138" i="46"/>
  <c r="N1137" i="46"/>
  <c r="M1137" i="46"/>
  <c r="N1136" i="46"/>
  <c r="M1136" i="46"/>
  <c r="N1135" i="46"/>
  <c r="M1135" i="46"/>
  <c r="N1134" i="46"/>
  <c r="M1134" i="46"/>
  <c r="N1133" i="46"/>
  <c r="M1133" i="46"/>
  <c r="N1132" i="46"/>
  <c r="M1132" i="46"/>
  <c r="N1131" i="46"/>
  <c r="M1131" i="46"/>
  <c r="N1130" i="46"/>
  <c r="M1130" i="46"/>
  <c r="N1129" i="46"/>
  <c r="M1129" i="46"/>
  <c r="N1128" i="46"/>
  <c r="M1128" i="46"/>
  <c r="N1127" i="46"/>
  <c r="M1127" i="46"/>
  <c r="N1126" i="46"/>
  <c r="M1126" i="46"/>
  <c r="N1125" i="46"/>
  <c r="M1125" i="46"/>
  <c r="N1124" i="46"/>
  <c r="M1124" i="46"/>
  <c r="N1123" i="46"/>
  <c r="M1123" i="46"/>
  <c r="N1122" i="46"/>
  <c r="M1122" i="46"/>
  <c r="N1121" i="46"/>
  <c r="M1121" i="46"/>
  <c r="N1120" i="46"/>
  <c r="M1120" i="46"/>
  <c r="N1119" i="46"/>
  <c r="M1119" i="46"/>
  <c r="N1118" i="46"/>
  <c r="M1118" i="46"/>
  <c r="N1117" i="46"/>
  <c r="M1117" i="46"/>
  <c r="N1116" i="46"/>
  <c r="M1116" i="46"/>
  <c r="N1115" i="46"/>
  <c r="M1115" i="46"/>
  <c r="N1114" i="46"/>
  <c r="M1114" i="46"/>
  <c r="N1113" i="46"/>
  <c r="M1113" i="46"/>
  <c r="N1112" i="46"/>
  <c r="M1112" i="46"/>
  <c r="N1111" i="46"/>
  <c r="M1111" i="46"/>
  <c r="N1110" i="46"/>
  <c r="M1110" i="46"/>
  <c r="N1109" i="46"/>
  <c r="M1109" i="46"/>
  <c r="N1108" i="46"/>
  <c r="M1108" i="46"/>
  <c r="N1107" i="46"/>
  <c r="M1107" i="46"/>
  <c r="N1106" i="46"/>
  <c r="M1106" i="46"/>
  <c r="N1105" i="46"/>
  <c r="M1105" i="46"/>
  <c r="N1104" i="46"/>
  <c r="M1104" i="46"/>
  <c r="N1103" i="46"/>
  <c r="M1103" i="46"/>
  <c r="N1102" i="46"/>
  <c r="M1102" i="46"/>
  <c r="N1101" i="46"/>
  <c r="M1101" i="46"/>
  <c r="N1100" i="46"/>
  <c r="M1100" i="46"/>
  <c r="N1099" i="46"/>
  <c r="M1099" i="46"/>
  <c r="N1098" i="46"/>
  <c r="M1098" i="46"/>
  <c r="N1097" i="46"/>
  <c r="M1097" i="46"/>
  <c r="N1096" i="46"/>
  <c r="M1096" i="46"/>
  <c r="N1095" i="46"/>
  <c r="M1095" i="46"/>
  <c r="N1094" i="46"/>
  <c r="M1094" i="46"/>
  <c r="N1093" i="46"/>
  <c r="M1093" i="46"/>
  <c r="N1092" i="46"/>
  <c r="M1092" i="46"/>
  <c r="N1091" i="46"/>
  <c r="M1091" i="46"/>
  <c r="N1090" i="46"/>
  <c r="M1090" i="46"/>
  <c r="N1089" i="46"/>
  <c r="M1089" i="46"/>
  <c r="N1088" i="46"/>
  <c r="M1088" i="46"/>
  <c r="N1087" i="46"/>
  <c r="M1087" i="46"/>
  <c r="N1086" i="46"/>
  <c r="M1086" i="46"/>
  <c r="N1085" i="46"/>
  <c r="M1085" i="46"/>
  <c r="N1084" i="46"/>
  <c r="M1084" i="46"/>
  <c r="N1083" i="46"/>
  <c r="M1083" i="46"/>
  <c r="N1082" i="46"/>
  <c r="M1082" i="46"/>
  <c r="N1081" i="46"/>
  <c r="M1081" i="46"/>
  <c r="N1080" i="46"/>
  <c r="M1080" i="46"/>
  <c r="N1079" i="46"/>
  <c r="M1079" i="46"/>
  <c r="N1078" i="46"/>
  <c r="M1078" i="46"/>
  <c r="N1077" i="46"/>
  <c r="M1077" i="46"/>
  <c r="N1076" i="46"/>
  <c r="M1076" i="46"/>
  <c r="N1075" i="46"/>
  <c r="M1075" i="46"/>
  <c r="N1074" i="46"/>
  <c r="M1074" i="46"/>
  <c r="N1073" i="46"/>
  <c r="M1073" i="46"/>
  <c r="N1072" i="46"/>
  <c r="M1072" i="46"/>
  <c r="N1071" i="46"/>
  <c r="M1071" i="46"/>
  <c r="N1070" i="46"/>
  <c r="M1070" i="46"/>
  <c r="N1069" i="46"/>
  <c r="M1069" i="46"/>
  <c r="N1068" i="46"/>
  <c r="M1068" i="46"/>
  <c r="N1067" i="46"/>
  <c r="M1067" i="46"/>
  <c r="N1066" i="46"/>
  <c r="M1066" i="46"/>
  <c r="N1065" i="46"/>
  <c r="M1065" i="46"/>
  <c r="N1064" i="46"/>
  <c r="M1064" i="46"/>
  <c r="N1063" i="46"/>
  <c r="M1063" i="46"/>
  <c r="N1062" i="46"/>
  <c r="M1062" i="46"/>
  <c r="N1061" i="46"/>
  <c r="M1061" i="46"/>
  <c r="N1060" i="46"/>
  <c r="M1060" i="46"/>
  <c r="N1059" i="46"/>
  <c r="M1059" i="46"/>
  <c r="N1058" i="46"/>
  <c r="M1058" i="46"/>
  <c r="N1057" i="46"/>
  <c r="M1057" i="46"/>
  <c r="N1056" i="46"/>
  <c r="M1056" i="46"/>
  <c r="N1055" i="46"/>
  <c r="M1055" i="46"/>
  <c r="N1054" i="46"/>
  <c r="M1054" i="46"/>
  <c r="N1053" i="46"/>
  <c r="M1053" i="46"/>
  <c r="N1052" i="46"/>
  <c r="M1052" i="46"/>
  <c r="N1051" i="46"/>
  <c r="M1051" i="46"/>
  <c r="N1050" i="46"/>
  <c r="M1050" i="46"/>
  <c r="N1049" i="46"/>
  <c r="M1049" i="46"/>
  <c r="N1048" i="46"/>
  <c r="M1048" i="46"/>
  <c r="N1047" i="46"/>
  <c r="M1047" i="46"/>
  <c r="N1046" i="46"/>
  <c r="M1046" i="46"/>
  <c r="N1045" i="46"/>
  <c r="M1045" i="46"/>
  <c r="N1044" i="46"/>
  <c r="M1044" i="46"/>
  <c r="N1043" i="46"/>
  <c r="M1043" i="46"/>
  <c r="N1042" i="46"/>
  <c r="M1042" i="46"/>
  <c r="N1041" i="46"/>
  <c r="M1041" i="46"/>
  <c r="N1040" i="46"/>
  <c r="M1040" i="46"/>
  <c r="N1039" i="46"/>
  <c r="M1039" i="46"/>
  <c r="N1038" i="46"/>
  <c r="M1038" i="46"/>
  <c r="N1037" i="46"/>
  <c r="M1037" i="46"/>
  <c r="N1036" i="46"/>
  <c r="M1036" i="46"/>
  <c r="N1035" i="46"/>
  <c r="M1035" i="46"/>
  <c r="N1034" i="46"/>
  <c r="M1034" i="46"/>
  <c r="N1033" i="46"/>
  <c r="M1033" i="46"/>
  <c r="N1032" i="46"/>
  <c r="M1032" i="46"/>
  <c r="N1031" i="46"/>
  <c r="M1031" i="46"/>
  <c r="N1030" i="46"/>
  <c r="M1030" i="46"/>
  <c r="N1029" i="46"/>
  <c r="M1029" i="46"/>
  <c r="N1028" i="46"/>
  <c r="M1028" i="46"/>
  <c r="N1027" i="46"/>
  <c r="M1027" i="46"/>
  <c r="N1026" i="46"/>
  <c r="M1026" i="46"/>
  <c r="N1025" i="46"/>
  <c r="M1025" i="46"/>
  <c r="N1024" i="46"/>
  <c r="M1024" i="46"/>
  <c r="N1023" i="46"/>
  <c r="M1023" i="46"/>
  <c r="N1022" i="46"/>
  <c r="M1022" i="46"/>
  <c r="N1021" i="46"/>
  <c r="M1021" i="46"/>
  <c r="N1020" i="46"/>
  <c r="M1020" i="46"/>
  <c r="N1019" i="46"/>
  <c r="M1019" i="46"/>
  <c r="N1018" i="46"/>
  <c r="M1018" i="46"/>
  <c r="N1017" i="46"/>
  <c r="M1017" i="46"/>
  <c r="N1016" i="46"/>
  <c r="M1016" i="46"/>
  <c r="N1015" i="46"/>
  <c r="M1015" i="46"/>
  <c r="N1014" i="46"/>
  <c r="M1014" i="46"/>
  <c r="N1013" i="46"/>
  <c r="M1013" i="46"/>
  <c r="N1012" i="46"/>
  <c r="M1012" i="46"/>
  <c r="N1011" i="46"/>
  <c r="M1011" i="46"/>
  <c r="N1010" i="46"/>
  <c r="M1010" i="46"/>
  <c r="N1009" i="46"/>
  <c r="M1009" i="46"/>
  <c r="N1008" i="46"/>
  <c r="M1008" i="46"/>
  <c r="N1007" i="46"/>
  <c r="M1007" i="46"/>
  <c r="N1006" i="46"/>
  <c r="M1006" i="46"/>
  <c r="N1005" i="46"/>
  <c r="M1005" i="46"/>
  <c r="N1004" i="46"/>
  <c r="M1004" i="46"/>
  <c r="N1003" i="46"/>
  <c r="M1003" i="46"/>
  <c r="N1002" i="46"/>
  <c r="M1002" i="46"/>
  <c r="N1001" i="46"/>
  <c r="M1001" i="46"/>
  <c r="N1000" i="46"/>
  <c r="M1000" i="46"/>
  <c r="N999" i="46"/>
  <c r="M999" i="46"/>
  <c r="N998" i="46"/>
  <c r="M998" i="46"/>
  <c r="N997" i="46"/>
  <c r="M997" i="46"/>
  <c r="N996" i="46"/>
  <c r="M996" i="46"/>
  <c r="N995" i="46"/>
  <c r="M995" i="46"/>
  <c r="N994" i="46"/>
  <c r="M994" i="46"/>
  <c r="N993" i="46"/>
  <c r="M993" i="46"/>
  <c r="N992" i="46"/>
  <c r="M992" i="46"/>
  <c r="N991" i="46"/>
  <c r="M991" i="46"/>
  <c r="N990" i="46"/>
  <c r="M990" i="46"/>
  <c r="N989" i="46"/>
  <c r="M989" i="46"/>
  <c r="N988" i="46"/>
  <c r="M988" i="46"/>
  <c r="N987" i="46"/>
  <c r="M987" i="46"/>
  <c r="N986" i="46"/>
  <c r="M986" i="46"/>
  <c r="N985" i="46"/>
  <c r="M985" i="46"/>
  <c r="N984" i="46"/>
  <c r="M984" i="46"/>
  <c r="N983" i="46"/>
  <c r="M983" i="46"/>
  <c r="N982" i="46"/>
  <c r="M982" i="46"/>
  <c r="N981" i="46"/>
  <c r="M981" i="46"/>
  <c r="N980" i="46"/>
  <c r="M980" i="46"/>
  <c r="N979" i="46"/>
  <c r="M979" i="46"/>
  <c r="N978" i="46"/>
  <c r="M978" i="46"/>
  <c r="N977" i="46"/>
  <c r="M977" i="46"/>
  <c r="N976" i="46"/>
  <c r="M976" i="46"/>
  <c r="N975" i="46"/>
  <c r="M975" i="46"/>
  <c r="N974" i="46"/>
  <c r="M974" i="46"/>
  <c r="N973" i="46"/>
  <c r="M973" i="46"/>
  <c r="N972" i="46"/>
  <c r="M972" i="46"/>
  <c r="N971" i="46"/>
  <c r="M971" i="46"/>
  <c r="N970" i="46"/>
  <c r="M970" i="46"/>
  <c r="N969" i="46"/>
  <c r="M969" i="46"/>
  <c r="N968" i="46"/>
  <c r="M968" i="46"/>
  <c r="N967" i="46"/>
  <c r="M967" i="46"/>
  <c r="N966" i="46"/>
  <c r="M966" i="46"/>
  <c r="N965" i="46"/>
  <c r="M965" i="46"/>
  <c r="N964" i="46"/>
  <c r="M964" i="46"/>
  <c r="N963" i="46"/>
  <c r="M963" i="46"/>
  <c r="N962" i="46"/>
  <c r="M962" i="46"/>
  <c r="N961" i="46"/>
  <c r="M961" i="46"/>
  <c r="N960" i="46"/>
  <c r="M960" i="46"/>
  <c r="N959" i="46"/>
  <c r="M959" i="46"/>
  <c r="N958" i="46"/>
  <c r="M958" i="46"/>
  <c r="N957" i="46"/>
  <c r="M957" i="46"/>
  <c r="N956" i="46"/>
  <c r="M956" i="46"/>
  <c r="N955" i="46"/>
  <c r="M955" i="46"/>
  <c r="N954" i="46"/>
  <c r="M954" i="46"/>
  <c r="N953" i="46"/>
  <c r="M953" i="46"/>
  <c r="N952" i="46"/>
  <c r="M952" i="46"/>
  <c r="N951" i="46"/>
  <c r="M951" i="46"/>
  <c r="N950" i="46"/>
  <c r="M950" i="46"/>
  <c r="N949" i="46"/>
  <c r="M949" i="46"/>
  <c r="N948" i="46"/>
  <c r="M948" i="46"/>
  <c r="N947" i="46"/>
  <c r="M947" i="46"/>
  <c r="N946" i="46"/>
  <c r="M946" i="46"/>
  <c r="N945" i="46"/>
  <c r="M945" i="46"/>
  <c r="N944" i="46"/>
  <c r="M944" i="46"/>
  <c r="N943" i="46"/>
  <c r="M943" i="46"/>
  <c r="N942" i="46"/>
  <c r="M942" i="46"/>
  <c r="N941" i="46"/>
  <c r="M941" i="46"/>
  <c r="N940" i="46"/>
  <c r="M940" i="46"/>
  <c r="N939" i="46"/>
  <c r="M939" i="46"/>
  <c r="N938" i="46"/>
  <c r="M938" i="46"/>
  <c r="N937" i="46"/>
  <c r="M937" i="46"/>
  <c r="N936" i="46"/>
  <c r="M936" i="46"/>
  <c r="N935" i="46"/>
  <c r="M935" i="46"/>
  <c r="N934" i="46"/>
  <c r="M934" i="46"/>
  <c r="N933" i="46"/>
  <c r="M933" i="46"/>
  <c r="N932" i="46"/>
  <c r="M932" i="46"/>
  <c r="N931" i="46"/>
  <c r="M931" i="46"/>
  <c r="N930" i="46"/>
  <c r="M930" i="46"/>
  <c r="N929" i="46"/>
  <c r="M929" i="46"/>
  <c r="N928" i="46"/>
  <c r="M928" i="46"/>
  <c r="N927" i="46"/>
  <c r="M927" i="46"/>
  <c r="N926" i="46"/>
  <c r="M926" i="46"/>
  <c r="N925" i="46"/>
  <c r="M925" i="46"/>
  <c r="N924" i="46"/>
  <c r="M924" i="46"/>
  <c r="N923" i="46"/>
  <c r="M923" i="46"/>
  <c r="N922" i="46"/>
  <c r="M922" i="46"/>
  <c r="N921" i="46"/>
  <c r="M921" i="46"/>
  <c r="N920" i="46"/>
  <c r="M920" i="46"/>
  <c r="N919" i="46"/>
  <c r="M919" i="46"/>
  <c r="N918" i="46"/>
  <c r="M918" i="46"/>
  <c r="N917" i="46"/>
  <c r="M917" i="46"/>
  <c r="N916" i="46"/>
  <c r="M916" i="46"/>
  <c r="N915" i="46"/>
  <c r="M915" i="46"/>
  <c r="N914" i="46"/>
  <c r="M914" i="46"/>
  <c r="N913" i="46"/>
  <c r="M913" i="46"/>
  <c r="N912" i="46"/>
  <c r="M912" i="46"/>
  <c r="N911" i="46"/>
  <c r="M911" i="46"/>
  <c r="N910" i="46"/>
  <c r="M910" i="46"/>
  <c r="N909" i="46"/>
  <c r="M909" i="46"/>
  <c r="N908" i="46"/>
  <c r="M908" i="46"/>
  <c r="N907" i="46"/>
  <c r="M907" i="46"/>
  <c r="N906" i="46"/>
  <c r="M906" i="46"/>
  <c r="N905" i="46"/>
  <c r="M905" i="46"/>
  <c r="N904" i="46"/>
  <c r="M904" i="46"/>
  <c r="N903" i="46"/>
  <c r="M903" i="46"/>
  <c r="N902" i="46"/>
  <c r="M902" i="46"/>
  <c r="N901" i="46"/>
  <c r="M901" i="46"/>
  <c r="N900" i="46"/>
  <c r="M900" i="46"/>
  <c r="N899" i="46"/>
  <c r="M899" i="46"/>
  <c r="N898" i="46"/>
  <c r="M898" i="46"/>
  <c r="N897" i="46"/>
  <c r="M897" i="46"/>
  <c r="N896" i="46"/>
  <c r="M896" i="46"/>
  <c r="N895" i="46"/>
  <c r="M895" i="46"/>
  <c r="N894" i="46"/>
  <c r="M894" i="46"/>
  <c r="N893" i="46"/>
  <c r="M893" i="46"/>
  <c r="N892" i="46"/>
  <c r="M892" i="46"/>
  <c r="N891" i="46"/>
  <c r="M891" i="46"/>
  <c r="N890" i="46"/>
  <c r="M890" i="46"/>
  <c r="N889" i="46"/>
  <c r="M889" i="46"/>
  <c r="N888" i="46"/>
  <c r="M888" i="46"/>
  <c r="N887" i="46"/>
  <c r="M887" i="46"/>
  <c r="N886" i="46"/>
  <c r="M886" i="46"/>
  <c r="N885" i="46"/>
  <c r="M885" i="46"/>
  <c r="N884" i="46"/>
  <c r="M884" i="46"/>
  <c r="N883" i="46"/>
  <c r="M883" i="46"/>
  <c r="N882" i="46"/>
  <c r="M882" i="46"/>
  <c r="N881" i="46"/>
  <c r="M881" i="46"/>
  <c r="N880" i="46"/>
  <c r="M880" i="46"/>
  <c r="N879" i="46"/>
  <c r="M879" i="46"/>
  <c r="N878" i="46"/>
  <c r="M878" i="46"/>
  <c r="N877" i="46"/>
  <c r="M877" i="46"/>
  <c r="N876" i="46"/>
  <c r="M876" i="46"/>
  <c r="N875" i="46"/>
  <c r="M875" i="46"/>
  <c r="N874" i="46"/>
  <c r="M874" i="46"/>
  <c r="N873" i="46"/>
  <c r="M873" i="46"/>
  <c r="N872" i="46"/>
  <c r="M872" i="46"/>
  <c r="N871" i="46"/>
  <c r="M871" i="46"/>
  <c r="N870" i="46"/>
  <c r="M870" i="46"/>
  <c r="N869" i="46"/>
  <c r="M869" i="46"/>
  <c r="N868" i="46"/>
  <c r="M868" i="46"/>
  <c r="N867" i="46"/>
  <c r="M867" i="46"/>
  <c r="N866" i="46"/>
  <c r="M866" i="46"/>
  <c r="N865" i="46"/>
  <c r="M865" i="46"/>
  <c r="N864" i="46"/>
  <c r="M864" i="46"/>
  <c r="N863" i="46"/>
  <c r="M863" i="46"/>
  <c r="N862" i="46"/>
  <c r="M862" i="46"/>
  <c r="N861" i="46"/>
  <c r="M861" i="46"/>
  <c r="N860" i="46"/>
  <c r="M860" i="46"/>
  <c r="N859" i="46"/>
  <c r="M859" i="46"/>
  <c r="N858" i="46"/>
  <c r="M858" i="46"/>
  <c r="N857" i="46"/>
  <c r="M857" i="46"/>
  <c r="N856" i="46"/>
  <c r="M856" i="46"/>
  <c r="N855" i="46"/>
  <c r="M855" i="46"/>
  <c r="N854" i="46"/>
  <c r="M854" i="46"/>
  <c r="N853" i="46"/>
  <c r="M853" i="46"/>
  <c r="N852" i="46"/>
  <c r="M852" i="46"/>
  <c r="N851" i="46"/>
  <c r="M851" i="46"/>
  <c r="N850" i="46"/>
  <c r="M850" i="46"/>
  <c r="N849" i="46"/>
  <c r="M849" i="46"/>
  <c r="N848" i="46"/>
  <c r="M848" i="46"/>
  <c r="N847" i="46"/>
  <c r="M847" i="46"/>
  <c r="N846" i="46"/>
  <c r="M846" i="46"/>
  <c r="N845" i="46"/>
  <c r="M845" i="46"/>
  <c r="N844" i="46"/>
  <c r="M844" i="46"/>
  <c r="N843" i="46"/>
  <c r="M843" i="46"/>
  <c r="N842" i="46"/>
  <c r="M842" i="46"/>
  <c r="N841" i="46"/>
  <c r="M841" i="46"/>
  <c r="N840" i="46"/>
  <c r="M840" i="46"/>
  <c r="N839" i="46"/>
  <c r="M839" i="46"/>
  <c r="N838" i="46"/>
  <c r="M838" i="46"/>
  <c r="N837" i="46"/>
  <c r="M837" i="46"/>
  <c r="N836" i="46"/>
  <c r="M836" i="46"/>
  <c r="N835" i="46"/>
  <c r="M835" i="46"/>
  <c r="N834" i="46"/>
  <c r="M834" i="46"/>
  <c r="N833" i="46"/>
  <c r="M833" i="46"/>
  <c r="N832" i="46"/>
  <c r="M832" i="46"/>
  <c r="N831" i="46"/>
  <c r="M831" i="46"/>
  <c r="N830" i="46"/>
  <c r="M830" i="46"/>
  <c r="N829" i="46"/>
  <c r="M829" i="46"/>
  <c r="N828" i="46"/>
  <c r="M828" i="46"/>
  <c r="N827" i="46"/>
  <c r="M827" i="46"/>
  <c r="N826" i="46"/>
  <c r="M826" i="46"/>
  <c r="N825" i="46"/>
  <c r="M825" i="46"/>
  <c r="N824" i="46"/>
  <c r="M824" i="46"/>
  <c r="N823" i="46"/>
  <c r="M823" i="46"/>
  <c r="N822" i="46"/>
  <c r="M822" i="46"/>
  <c r="N821" i="46"/>
  <c r="M821" i="46"/>
  <c r="N820" i="46"/>
  <c r="M820" i="46"/>
  <c r="N819" i="46"/>
  <c r="M819" i="46"/>
  <c r="N818" i="46"/>
  <c r="M818" i="46"/>
  <c r="N817" i="46"/>
  <c r="M817" i="46"/>
  <c r="N816" i="46"/>
  <c r="M816" i="46"/>
  <c r="N815" i="46"/>
  <c r="M815" i="46"/>
  <c r="N814" i="46"/>
  <c r="M814" i="46"/>
  <c r="N813" i="46"/>
  <c r="M813" i="46"/>
  <c r="N812" i="46"/>
  <c r="M812" i="46"/>
  <c r="N811" i="46"/>
  <c r="M811" i="46"/>
  <c r="N810" i="46"/>
  <c r="M810" i="46"/>
  <c r="N809" i="46"/>
  <c r="M809" i="46"/>
  <c r="N808" i="46"/>
  <c r="M808" i="46"/>
  <c r="N807" i="46"/>
  <c r="M807" i="46"/>
  <c r="N806" i="46"/>
  <c r="M806" i="46"/>
  <c r="N805" i="46"/>
  <c r="M805" i="46"/>
  <c r="N804" i="46"/>
  <c r="M804" i="46"/>
  <c r="N803" i="46"/>
  <c r="M803" i="46"/>
  <c r="N802" i="46"/>
  <c r="M802" i="46"/>
  <c r="N801" i="46"/>
  <c r="M801" i="46"/>
  <c r="N800" i="46"/>
  <c r="M800" i="46"/>
  <c r="N799" i="46"/>
  <c r="M799" i="46"/>
  <c r="N798" i="46"/>
  <c r="M798" i="46"/>
  <c r="N797" i="46"/>
  <c r="M797" i="46"/>
  <c r="N796" i="46"/>
  <c r="M796" i="46"/>
  <c r="N795" i="46"/>
  <c r="M795" i="46"/>
  <c r="N794" i="46"/>
  <c r="M794" i="46"/>
  <c r="N793" i="46"/>
  <c r="M793" i="46"/>
  <c r="N792" i="46"/>
  <c r="M792" i="46"/>
  <c r="N791" i="46"/>
  <c r="M791" i="46"/>
  <c r="N790" i="46"/>
  <c r="M790" i="46"/>
  <c r="N789" i="46"/>
  <c r="M789" i="46"/>
  <c r="N788" i="46"/>
  <c r="M788" i="46"/>
  <c r="N787" i="46"/>
  <c r="M787" i="46"/>
  <c r="N786" i="46"/>
  <c r="M786" i="46"/>
  <c r="N785" i="46"/>
  <c r="M785" i="46"/>
  <c r="N784" i="46"/>
  <c r="M784" i="46"/>
  <c r="N783" i="46"/>
  <c r="M783" i="46"/>
  <c r="N782" i="46"/>
  <c r="M782" i="46"/>
  <c r="N781" i="46"/>
  <c r="M781" i="46"/>
  <c r="N780" i="46"/>
  <c r="M780" i="46"/>
  <c r="N779" i="46"/>
  <c r="M779" i="46"/>
  <c r="N778" i="46"/>
  <c r="M778" i="46"/>
  <c r="N777" i="46"/>
  <c r="M777" i="46"/>
  <c r="N776" i="46"/>
  <c r="M776" i="46"/>
  <c r="N775" i="46"/>
  <c r="M775" i="46"/>
  <c r="N774" i="46"/>
  <c r="M774" i="46"/>
  <c r="N773" i="46"/>
  <c r="M773" i="46"/>
  <c r="N772" i="46"/>
  <c r="M772" i="46"/>
  <c r="N771" i="46"/>
  <c r="M771" i="46"/>
  <c r="N770" i="46"/>
  <c r="M770" i="46"/>
  <c r="N769" i="46"/>
  <c r="M769" i="46"/>
  <c r="N768" i="46"/>
  <c r="M768" i="46"/>
  <c r="N767" i="46"/>
  <c r="M767" i="46"/>
  <c r="N766" i="46"/>
  <c r="M766" i="46"/>
  <c r="N765" i="46"/>
  <c r="M765" i="46"/>
  <c r="N764" i="46"/>
  <c r="M764" i="46"/>
  <c r="N763" i="46"/>
  <c r="M763" i="46"/>
  <c r="N762" i="46"/>
  <c r="M762" i="46"/>
  <c r="N761" i="46"/>
  <c r="M761" i="46"/>
  <c r="N760" i="46"/>
  <c r="M760" i="46"/>
  <c r="N759" i="46"/>
  <c r="M759" i="46"/>
  <c r="N758" i="46"/>
  <c r="M758" i="46"/>
  <c r="N757" i="46"/>
  <c r="M757" i="46"/>
  <c r="N756" i="46"/>
  <c r="M756" i="46"/>
  <c r="N755" i="46"/>
  <c r="M755" i="46"/>
  <c r="N754" i="46"/>
  <c r="M754" i="46"/>
  <c r="N753" i="46"/>
  <c r="M753" i="46"/>
  <c r="N752" i="46"/>
  <c r="M752" i="46"/>
  <c r="N751" i="46"/>
  <c r="M751" i="46"/>
  <c r="N750" i="46"/>
  <c r="M750" i="46"/>
  <c r="N749" i="46"/>
  <c r="M749" i="46"/>
  <c r="N748" i="46"/>
  <c r="M748" i="46"/>
  <c r="N747" i="46"/>
  <c r="M747" i="46"/>
  <c r="N746" i="46"/>
  <c r="M746" i="46"/>
  <c r="N745" i="46"/>
  <c r="M745" i="46"/>
  <c r="N744" i="46"/>
  <c r="M744" i="46"/>
  <c r="N743" i="46"/>
  <c r="M743" i="46"/>
  <c r="N742" i="46"/>
  <c r="M742" i="46"/>
  <c r="N741" i="46"/>
  <c r="M741" i="46"/>
  <c r="N740" i="46"/>
  <c r="M740" i="46"/>
  <c r="N739" i="46"/>
  <c r="M739" i="46"/>
  <c r="N738" i="46"/>
  <c r="M738" i="46"/>
  <c r="N737" i="46"/>
  <c r="M737" i="46"/>
  <c r="N736" i="46"/>
  <c r="M736" i="46"/>
  <c r="N735" i="46"/>
  <c r="M735" i="46"/>
  <c r="N734" i="46"/>
  <c r="M734" i="46"/>
  <c r="N733" i="46"/>
  <c r="M733" i="46"/>
  <c r="N732" i="46"/>
  <c r="M732" i="46"/>
  <c r="N731" i="46"/>
  <c r="M731" i="46"/>
  <c r="N730" i="46"/>
  <c r="M730" i="46"/>
  <c r="N729" i="46"/>
  <c r="M729" i="46"/>
  <c r="N728" i="46"/>
  <c r="M728" i="46"/>
  <c r="N727" i="46"/>
  <c r="M727" i="46"/>
  <c r="N726" i="46"/>
  <c r="M726" i="46"/>
  <c r="N725" i="46"/>
  <c r="M725" i="46"/>
  <c r="N724" i="46"/>
  <c r="M724" i="46"/>
  <c r="N723" i="46"/>
  <c r="M723" i="46"/>
  <c r="N722" i="46"/>
  <c r="M722" i="46"/>
  <c r="N721" i="46"/>
  <c r="M721" i="46"/>
  <c r="N720" i="46"/>
  <c r="M720" i="46"/>
  <c r="N719" i="46"/>
  <c r="M719" i="46"/>
  <c r="N718" i="46"/>
  <c r="M718" i="46"/>
  <c r="N717" i="46"/>
  <c r="M717" i="46"/>
  <c r="N716" i="46"/>
  <c r="M716" i="46"/>
  <c r="N715" i="46"/>
  <c r="M715" i="46"/>
  <c r="N714" i="46"/>
  <c r="M714" i="46"/>
  <c r="N713" i="46"/>
  <c r="M713" i="46"/>
  <c r="N712" i="46"/>
  <c r="M712" i="46"/>
  <c r="N711" i="46"/>
  <c r="M711" i="46"/>
  <c r="N710" i="46"/>
  <c r="M710" i="46"/>
  <c r="N709" i="46"/>
  <c r="M709" i="46"/>
  <c r="N708" i="46"/>
  <c r="M708" i="46"/>
  <c r="N707" i="46"/>
  <c r="M707" i="46"/>
  <c r="N706" i="46"/>
  <c r="M706" i="46"/>
  <c r="N705" i="46"/>
  <c r="M705" i="46"/>
  <c r="N704" i="46"/>
  <c r="M704" i="46"/>
  <c r="N703" i="46"/>
  <c r="M703" i="46"/>
  <c r="N702" i="46"/>
  <c r="M702" i="46"/>
  <c r="N701" i="46"/>
  <c r="M701" i="46"/>
  <c r="N700" i="46"/>
  <c r="M700" i="46"/>
  <c r="N699" i="46"/>
  <c r="M699" i="46"/>
  <c r="N698" i="46"/>
  <c r="M698" i="46"/>
  <c r="N697" i="46"/>
  <c r="M697" i="46"/>
  <c r="N696" i="46"/>
  <c r="M696" i="46"/>
  <c r="N695" i="46"/>
  <c r="M695" i="46"/>
  <c r="N694" i="46"/>
  <c r="M694" i="46"/>
  <c r="N693" i="46"/>
  <c r="M693" i="46"/>
  <c r="N692" i="46"/>
  <c r="M692" i="46"/>
  <c r="N691" i="46"/>
  <c r="M691" i="46"/>
  <c r="N690" i="46"/>
  <c r="M690" i="46"/>
  <c r="N689" i="46"/>
  <c r="M689" i="46"/>
  <c r="N688" i="46"/>
  <c r="M688" i="46"/>
  <c r="N687" i="46"/>
  <c r="M687" i="46"/>
  <c r="N686" i="46"/>
  <c r="M686" i="46"/>
  <c r="N685" i="46"/>
  <c r="M685" i="46"/>
  <c r="N684" i="46"/>
  <c r="M684" i="46"/>
  <c r="N683" i="46"/>
  <c r="M683" i="46"/>
  <c r="N682" i="46"/>
  <c r="M682" i="46"/>
  <c r="N681" i="46"/>
  <c r="M681" i="46"/>
  <c r="N680" i="46"/>
  <c r="M680" i="46"/>
  <c r="N679" i="46"/>
  <c r="M679" i="46"/>
  <c r="N678" i="46"/>
  <c r="M678" i="46"/>
  <c r="N677" i="46"/>
  <c r="M677" i="46"/>
  <c r="N676" i="46"/>
  <c r="M676" i="46"/>
  <c r="N675" i="46"/>
  <c r="M675" i="46"/>
  <c r="N674" i="46"/>
  <c r="M674" i="46"/>
  <c r="N673" i="46"/>
  <c r="M673" i="46"/>
  <c r="N672" i="46"/>
  <c r="M672" i="46"/>
  <c r="N671" i="46"/>
  <c r="M671" i="46"/>
  <c r="N670" i="46"/>
  <c r="M670" i="46"/>
  <c r="N669" i="46"/>
  <c r="M669" i="46"/>
  <c r="N668" i="46"/>
  <c r="M668" i="46"/>
  <c r="N667" i="46"/>
  <c r="M667" i="46"/>
  <c r="N666" i="46"/>
  <c r="M666" i="46"/>
  <c r="N665" i="46"/>
  <c r="M665" i="46"/>
  <c r="N664" i="46"/>
  <c r="M664" i="46"/>
  <c r="N663" i="46"/>
  <c r="M663" i="46"/>
  <c r="N662" i="46"/>
  <c r="M662" i="46"/>
  <c r="N661" i="46"/>
  <c r="M661" i="46"/>
  <c r="N660" i="46"/>
  <c r="M660" i="46"/>
  <c r="N659" i="46"/>
  <c r="M659" i="46"/>
  <c r="N658" i="46"/>
  <c r="M658" i="46"/>
  <c r="N657" i="46"/>
  <c r="M657" i="46"/>
  <c r="N656" i="46"/>
  <c r="M656" i="46"/>
  <c r="N655" i="46"/>
  <c r="M655" i="46"/>
  <c r="N654" i="46"/>
  <c r="M654" i="46"/>
  <c r="N653" i="46"/>
  <c r="M653" i="46"/>
  <c r="N652" i="46"/>
  <c r="M652" i="46"/>
  <c r="N651" i="46"/>
  <c r="M651" i="46"/>
  <c r="N650" i="46"/>
  <c r="M650" i="46"/>
  <c r="N649" i="46"/>
  <c r="M649" i="46"/>
  <c r="N648" i="46"/>
  <c r="M648" i="46"/>
  <c r="N647" i="46"/>
  <c r="M647" i="46"/>
  <c r="N646" i="46"/>
  <c r="M646" i="46"/>
  <c r="N645" i="46"/>
  <c r="M645" i="46"/>
  <c r="N644" i="46"/>
  <c r="M644" i="46"/>
  <c r="N643" i="46"/>
  <c r="M643" i="46"/>
  <c r="N642" i="46"/>
  <c r="M642" i="46"/>
  <c r="N641" i="46"/>
  <c r="M641" i="46"/>
  <c r="N640" i="46"/>
  <c r="M640" i="46"/>
  <c r="N639" i="46"/>
  <c r="M639" i="46"/>
  <c r="N638" i="46"/>
  <c r="M638" i="46"/>
  <c r="N637" i="46"/>
  <c r="M637" i="46"/>
  <c r="N636" i="46"/>
  <c r="M636" i="46"/>
  <c r="N635" i="46"/>
  <c r="M635" i="46"/>
  <c r="N634" i="46"/>
  <c r="M634" i="46"/>
  <c r="N633" i="46"/>
  <c r="M633" i="46"/>
  <c r="N632" i="46"/>
  <c r="M632" i="46"/>
  <c r="N631" i="46"/>
  <c r="M631" i="46"/>
  <c r="N630" i="46"/>
  <c r="M630" i="46"/>
  <c r="N629" i="46"/>
  <c r="M629" i="46"/>
  <c r="N628" i="46"/>
  <c r="M628" i="46"/>
  <c r="N627" i="46"/>
  <c r="M627" i="46"/>
  <c r="N626" i="46"/>
  <c r="M626" i="46"/>
  <c r="N625" i="46"/>
  <c r="M625" i="46"/>
  <c r="N624" i="46"/>
  <c r="M624" i="46"/>
  <c r="N623" i="46"/>
  <c r="M623" i="46"/>
  <c r="N622" i="46"/>
  <c r="M622" i="46"/>
  <c r="N621" i="46"/>
  <c r="M621" i="46"/>
  <c r="N620" i="46"/>
  <c r="M620" i="46"/>
  <c r="N619" i="46"/>
  <c r="M619" i="46"/>
  <c r="N618" i="46"/>
  <c r="M618" i="46"/>
  <c r="N617" i="46"/>
  <c r="M617" i="46"/>
  <c r="N616" i="46"/>
  <c r="M616" i="46"/>
  <c r="N615" i="46"/>
  <c r="M615" i="46"/>
  <c r="N614" i="46"/>
  <c r="M614" i="46"/>
  <c r="N613" i="46"/>
  <c r="M613" i="46"/>
  <c r="N612" i="46"/>
  <c r="M612" i="46"/>
  <c r="N611" i="46"/>
  <c r="M611" i="46"/>
  <c r="N610" i="46"/>
  <c r="M610" i="46"/>
  <c r="N609" i="46"/>
  <c r="M609" i="46"/>
  <c r="N608" i="46"/>
  <c r="M608" i="46"/>
  <c r="N607" i="46"/>
  <c r="M607" i="46"/>
  <c r="N606" i="46"/>
  <c r="M606" i="46"/>
  <c r="N605" i="46"/>
  <c r="M605" i="46"/>
  <c r="N604" i="46"/>
  <c r="M604" i="46"/>
  <c r="N603" i="46"/>
  <c r="M603" i="46"/>
  <c r="N602" i="46"/>
  <c r="M602" i="46"/>
  <c r="N601" i="46"/>
  <c r="M601" i="46"/>
  <c r="N600" i="46"/>
  <c r="M600" i="46"/>
  <c r="N599" i="46"/>
  <c r="M599" i="46"/>
  <c r="N598" i="46"/>
  <c r="M598" i="46"/>
  <c r="N597" i="46"/>
  <c r="M597" i="46"/>
  <c r="N596" i="46"/>
  <c r="M596" i="46"/>
  <c r="N595" i="46"/>
  <c r="M595" i="46"/>
  <c r="N594" i="46"/>
  <c r="M594" i="46"/>
  <c r="N593" i="46"/>
  <c r="M593" i="46"/>
  <c r="N592" i="46"/>
  <c r="M592" i="46"/>
  <c r="N591" i="46"/>
  <c r="M591" i="46"/>
  <c r="N590" i="46"/>
  <c r="M590" i="46"/>
  <c r="N589" i="46"/>
  <c r="M589" i="46"/>
  <c r="N588" i="46"/>
  <c r="M588" i="46"/>
  <c r="N587" i="46"/>
  <c r="M587" i="46"/>
  <c r="N586" i="46"/>
  <c r="M586" i="46"/>
  <c r="N585" i="46"/>
  <c r="M585" i="46"/>
  <c r="N584" i="46"/>
  <c r="M584" i="46"/>
  <c r="N583" i="46"/>
  <c r="M583" i="46"/>
  <c r="N582" i="46"/>
  <c r="M582" i="46"/>
  <c r="N581" i="46"/>
  <c r="M581" i="46"/>
  <c r="N580" i="46"/>
  <c r="M580" i="46"/>
  <c r="N579" i="46"/>
  <c r="M579" i="46"/>
  <c r="N578" i="46"/>
  <c r="M578" i="46"/>
  <c r="N577" i="46"/>
  <c r="M577" i="46"/>
  <c r="N576" i="46"/>
  <c r="M576" i="46"/>
  <c r="N575" i="46"/>
  <c r="M575" i="46"/>
  <c r="N574" i="46"/>
  <c r="M574" i="46"/>
  <c r="N573" i="46"/>
  <c r="M573" i="46"/>
  <c r="N572" i="46"/>
  <c r="M572" i="46"/>
  <c r="N571" i="46"/>
  <c r="M571" i="46"/>
  <c r="N570" i="46"/>
  <c r="M570" i="46"/>
  <c r="N569" i="46"/>
  <c r="M569" i="46"/>
  <c r="N568" i="46"/>
  <c r="M568" i="46"/>
  <c r="N567" i="46"/>
  <c r="M567" i="46"/>
  <c r="N566" i="46"/>
  <c r="M566" i="46"/>
  <c r="N565" i="46"/>
  <c r="M565" i="46"/>
  <c r="N564" i="46"/>
  <c r="M564" i="46"/>
  <c r="N563" i="46"/>
  <c r="M563" i="46"/>
  <c r="N562" i="46"/>
  <c r="M562" i="46"/>
  <c r="N561" i="46"/>
  <c r="M561" i="46"/>
  <c r="N560" i="46"/>
  <c r="M560" i="46"/>
  <c r="N559" i="46"/>
  <c r="M559" i="46"/>
  <c r="N558" i="46"/>
  <c r="M558" i="46"/>
  <c r="N557" i="46"/>
  <c r="M557" i="46"/>
  <c r="N556" i="46"/>
  <c r="M556" i="46"/>
  <c r="N555" i="46"/>
  <c r="M555" i="46"/>
  <c r="N554" i="46"/>
  <c r="M554" i="46"/>
  <c r="N553" i="46"/>
  <c r="M553" i="46"/>
  <c r="N552" i="46"/>
  <c r="M552" i="46"/>
  <c r="N551" i="46"/>
  <c r="M551" i="46"/>
  <c r="N550" i="46"/>
  <c r="M550" i="46"/>
  <c r="N549" i="46"/>
  <c r="M549" i="46"/>
  <c r="N548" i="46"/>
  <c r="M548" i="46"/>
  <c r="N547" i="46"/>
  <c r="M547" i="46"/>
  <c r="N546" i="46"/>
  <c r="M546" i="46"/>
  <c r="N545" i="46"/>
  <c r="M545" i="46"/>
  <c r="N544" i="46"/>
  <c r="M544" i="46"/>
  <c r="N543" i="46"/>
  <c r="M543" i="46"/>
  <c r="N542" i="46"/>
  <c r="M542" i="46"/>
  <c r="N541" i="46"/>
  <c r="M541" i="46"/>
  <c r="N540" i="46"/>
  <c r="M540" i="46"/>
  <c r="N539" i="46"/>
  <c r="M539" i="46"/>
  <c r="N538" i="46"/>
  <c r="M538" i="46"/>
  <c r="N537" i="46"/>
  <c r="M537" i="46"/>
  <c r="N536" i="46"/>
  <c r="M536" i="46"/>
  <c r="N535" i="46"/>
  <c r="M535" i="46"/>
  <c r="N534" i="46"/>
  <c r="M534" i="46"/>
  <c r="N533" i="46"/>
  <c r="M533" i="46"/>
  <c r="N532" i="46"/>
  <c r="M532" i="46"/>
  <c r="N531" i="46"/>
  <c r="M531" i="46"/>
  <c r="N530" i="46"/>
  <c r="M530" i="46"/>
  <c r="N529" i="46"/>
  <c r="M529" i="46"/>
  <c r="N528" i="46"/>
  <c r="M528" i="46"/>
  <c r="N527" i="46"/>
  <c r="M527" i="46"/>
  <c r="N526" i="46"/>
  <c r="M526" i="46"/>
  <c r="N525" i="46"/>
  <c r="M525" i="46"/>
  <c r="N524" i="46"/>
  <c r="M524" i="46"/>
  <c r="N523" i="46"/>
  <c r="M523" i="46"/>
  <c r="N522" i="46"/>
  <c r="M522" i="46"/>
  <c r="N521" i="46"/>
  <c r="M521" i="46"/>
  <c r="N520" i="46"/>
  <c r="M520" i="46"/>
  <c r="N519" i="46"/>
  <c r="M519" i="46"/>
  <c r="N518" i="46"/>
  <c r="M518" i="46"/>
  <c r="N517" i="46"/>
  <c r="M517" i="46"/>
  <c r="N516" i="46"/>
  <c r="M516" i="46"/>
  <c r="N515" i="46"/>
  <c r="M515" i="46"/>
  <c r="N514" i="46"/>
  <c r="M514" i="46"/>
  <c r="N513" i="46"/>
  <c r="M513" i="46"/>
  <c r="N512" i="46"/>
  <c r="M512" i="46"/>
  <c r="N511" i="46"/>
  <c r="M511" i="46"/>
  <c r="N510" i="46"/>
  <c r="M510" i="46"/>
  <c r="N509" i="46"/>
  <c r="M509" i="46"/>
  <c r="N508" i="46"/>
  <c r="M508" i="46"/>
  <c r="N507" i="46"/>
  <c r="M507" i="46"/>
  <c r="N506" i="46"/>
  <c r="M506" i="46"/>
  <c r="N505" i="46"/>
  <c r="M505" i="46"/>
  <c r="N504" i="46"/>
  <c r="M504" i="46"/>
  <c r="N503" i="46"/>
  <c r="M503" i="46"/>
  <c r="N502" i="46"/>
  <c r="M502" i="46"/>
  <c r="N501" i="46"/>
  <c r="M501" i="46"/>
  <c r="N500" i="46"/>
  <c r="M500" i="46"/>
  <c r="N499" i="46"/>
  <c r="M499" i="46"/>
  <c r="N498" i="46"/>
  <c r="M498" i="46"/>
  <c r="N497" i="46"/>
  <c r="M497" i="46"/>
  <c r="N496" i="46"/>
  <c r="M496" i="46"/>
  <c r="N495" i="46"/>
  <c r="M495" i="46"/>
  <c r="N494" i="46"/>
  <c r="M494" i="46"/>
  <c r="N493" i="46"/>
  <c r="M493" i="46"/>
  <c r="N492" i="46"/>
  <c r="M492" i="46"/>
  <c r="N491" i="46"/>
  <c r="M491" i="46"/>
  <c r="N490" i="46"/>
  <c r="M490" i="46"/>
  <c r="N489" i="46"/>
  <c r="M489" i="46"/>
  <c r="N488" i="46"/>
  <c r="M488" i="46"/>
  <c r="N487" i="46"/>
  <c r="M487" i="46"/>
  <c r="N486" i="46"/>
  <c r="M486" i="46"/>
  <c r="N485" i="46"/>
  <c r="M485" i="46"/>
  <c r="N484" i="46"/>
  <c r="M484" i="46"/>
  <c r="N483" i="46"/>
  <c r="M483" i="46"/>
  <c r="N482" i="46"/>
  <c r="M482" i="46"/>
  <c r="N481" i="46"/>
  <c r="M481" i="46"/>
  <c r="N480" i="46"/>
  <c r="M480" i="46"/>
  <c r="N479" i="46"/>
  <c r="M479" i="46"/>
  <c r="N478" i="46"/>
  <c r="M478" i="46"/>
  <c r="N477" i="46"/>
  <c r="M477" i="46"/>
  <c r="N476" i="46"/>
  <c r="M476" i="46"/>
  <c r="N475" i="46"/>
  <c r="M475" i="46"/>
  <c r="N474" i="46"/>
  <c r="M474" i="46"/>
  <c r="N473" i="46"/>
  <c r="M473" i="46"/>
  <c r="N472" i="46"/>
  <c r="M472" i="46"/>
  <c r="N471" i="46"/>
  <c r="M471" i="46"/>
  <c r="N470" i="46"/>
  <c r="M470" i="46"/>
  <c r="N469" i="46"/>
  <c r="M469" i="46"/>
  <c r="N468" i="46"/>
  <c r="M468" i="46"/>
  <c r="N467" i="46"/>
  <c r="M467" i="46"/>
  <c r="N466" i="46"/>
  <c r="M466" i="46"/>
  <c r="N465" i="46"/>
  <c r="M465" i="46"/>
  <c r="N464" i="46"/>
  <c r="M464" i="46"/>
  <c r="N463" i="46"/>
  <c r="M463" i="46"/>
  <c r="N462" i="46"/>
  <c r="M462" i="46"/>
  <c r="N461" i="46"/>
  <c r="M461" i="46"/>
  <c r="N460" i="46"/>
  <c r="M460" i="46"/>
  <c r="N459" i="46"/>
  <c r="M459" i="46"/>
  <c r="N458" i="46"/>
  <c r="M458" i="46"/>
  <c r="N457" i="46"/>
  <c r="M457" i="46"/>
  <c r="N456" i="46"/>
  <c r="M456" i="46"/>
  <c r="N455" i="46"/>
  <c r="M455" i="46"/>
  <c r="N454" i="46"/>
  <c r="M454" i="46"/>
  <c r="N453" i="46"/>
  <c r="M453" i="46"/>
  <c r="N452" i="46"/>
  <c r="M452" i="46"/>
  <c r="N451" i="46"/>
  <c r="M451" i="46"/>
  <c r="N450" i="46"/>
  <c r="M450" i="46"/>
  <c r="N449" i="46"/>
  <c r="M449" i="46"/>
  <c r="N448" i="46"/>
  <c r="M448" i="46"/>
  <c r="N447" i="46"/>
  <c r="M447" i="46"/>
  <c r="N446" i="46"/>
  <c r="M446" i="46"/>
  <c r="N445" i="46"/>
  <c r="M445" i="46"/>
  <c r="N444" i="46"/>
  <c r="M444" i="46"/>
  <c r="N443" i="46"/>
  <c r="M443" i="46"/>
  <c r="N442" i="46"/>
  <c r="M442" i="46"/>
  <c r="N441" i="46"/>
  <c r="M441" i="46"/>
  <c r="N440" i="46"/>
  <c r="M440" i="46"/>
  <c r="N439" i="46"/>
  <c r="M439" i="46"/>
  <c r="N438" i="46"/>
  <c r="M438" i="46"/>
  <c r="N437" i="46"/>
  <c r="M437" i="46"/>
  <c r="N436" i="46"/>
  <c r="M436" i="46"/>
  <c r="N435" i="46"/>
  <c r="M435" i="46"/>
  <c r="N434" i="46"/>
  <c r="M434" i="46"/>
  <c r="N433" i="46"/>
  <c r="M433" i="46"/>
  <c r="N432" i="46"/>
  <c r="M432" i="46"/>
  <c r="N431" i="46"/>
  <c r="M431" i="46"/>
  <c r="N430" i="46"/>
  <c r="M430" i="46"/>
  <c r="N429" i="46"/>
  <c r="M429" i="46"/>
  <c r="N428" i="46"/>
  <c r="M428" i="46"/>
  <c r="N427" i="46"/>
  <c r="M427" i="46"/>
  <c r="N426" i="46"/>
  <c r="M426" i="46"/>
  <c r="N425" i="46"/>
  <c r="M425" i="46"/>
  <c r="N424" i="46"/>
  <c r="M424" i="46"/>
  <c r="N423" i="46"/>
  <c r="M423" i="46"/>
  <c r="N422" i="46"/>
  <c r="M422" i="46"/>
  <c r="N421" i="46"/>
  <c r="M421" i="46"/>
  <c r="N420" i="46"/>
  <c r="M420" i="46"/>
  <c r="N419" i="46"/>
  <c r="M419" i="46"/>
  <c r="N418" i="46"/>
  <c r="M418" i="46"/>
  <c r="N417" i="46"/>
  <c r="M417" i="46"/>
  <c r="N416" i="46"/>
  <c r="M416" i="46"/>
  <c r="N415" i="46"/>
  <c r="M415" i="46"/>
  <c r="N414" i="46"/>
  <c r="M414" i="46"/>
  <c r="N413" i="46"/>
  <c r="M413" i="46"/>
  <c r="N412" i="46"/>
  <c r="M412" i="46"/>
  <c r="N411" i="46"/>
  <c r="M411" i="46"/>
  <c r="N410" i="46"/>
  <c r="M410" i="46"/>
  <c r="N409" i="46"/>
  <c r="M409" i="46"/>
  <c r="N408" i="46"/>
  <c r="M408" i="46"/>
  <c r="N407" i="46"/>
  <c r="M407" i="46"/>
  <c r="N406" i="46"/>
  <c r="M406" i="46"/>
  <c r="N405" i="46"/>
  <c r="M405" i="46"/>
  <c r="N404" i="46"/>
  <c r="M404" i="46"/>
  <c r="N403" i="46"/>
  <c r="M403" i="46"/>
  <c r="N402" i="46"/>
  <c r="M402" i="46"/>
  <c r="N401" i="46"/>
  <c r="M401" i="46"/>
  <c r="N400" i="46"/>
  <c r="M400" i="46"/>
  <c r="N399" i="46"/>
  <c r="M399" i="46"/>
  <c r="N398" i="46"/>
  <c r="M398" i="46"/>
  <c r="N397" i="46"/>
  <c r="M397" i="46"/>
  <c r="N396" i="46"/>
  <c r="M396" i="46"/>
  <c r="N395" i="46"/>
  <c r="M395" i="46"/>
  <c r="N394" i="46"/>
  <c r="M394" i="46"/>
  <c r="N393" i="46"/>
  <c r="M393" i="46"/>
  <c r="N392" i="46"/>
  <c r="M392" i="46"/>
  <c r="N391" i="46"/>
  <c r="M391" i="46"/>
  <c r="N390" i="46"/>
  <c r="M390" i="46"/>
  <c r="N389" i="46"/>
  <c r="M389" i="46"/>
  <c r="N388" i="46"/>
  <c r="M388" i="46"/>
  <c r="N387" i="46"/>
  <c r="M387" i="46"/>
  <c r="N386" i="46"/>
  <c r="M386" i="46"/>
  <c r="N385" i="46"/>
  <c r="M385" i="46"/>
  <c r="N384" i="46"/>
  <c r="M384" i="46"/>
  <c r="N383" i="46"/>
  <c r="M383" i="46"/>
  <c r="N382" i="46"/>
  <c r="M382" i="46"/>
  <c r="N381" i="46"/>
  <c r="M381" i="46"/>
  <c r="N380" i="46"/>
  <c r="M380" i="46"/>
  <c r="N379" i="46"/>
  <c r="M379" i="46"/>
  <c r="N378" i="46"/>
  <c r="M378" i="46"/>
  <c r="N377" i="46"/>
  <c r="M377" i="46"/>
  <c r="N376" i="46"/>
  <c r="M376" i="46"/>
  <c r="N375" i="46"/>
  <c r="M375" i="46"/>
  <c r="N374" i="46"/>
  <c r="M374" i="46"/>
  <c r="N373" i="46"/>
  <c r="M373" i="46"/>
  <c r="N372" i="46"/>
  <c r="M372" i="46"/>
  <c r="N371" i="46"/>
  <c r="M371" i="46"/>
  <c r="N370" i="46"/>
  <c r="M370" i="46"/>
  <c r="N369" i="46"/>
  <c r="M369" i="46"/>
  <c r="N368" i="46"/>
  <c r="M368" i="46"/>
  <c r="N367" i="46"/>
  <c r="M367" i="46"/>
  <c r="N366" i="46"/>
  <c r="M366" i="46"/>
  <c r="N365" i="46"/>
  <c r="M365" i="46"/>
  <c r="N364" i="46"/>
  <c r="M364" i="46"/>
  <c r="N363" i="46"/>
  <c r="M363" i="46"/>
  <c r="N362" i="46"/>
  <c r="M362" i="46"/>
  <c r="N361" i="46"/>
  <c r="M361" i="46"/>
  <c r="N360" i="46"/>
  <c r="M360" i="46"/>
  <c r="N359" i="46"/>
  <c r="M359" i="46"/>
  <c r="N358" i="46"/>
  <c r="M358" i="46"/>
  <c r="N357" i="46"/>
  <c r="M357" i="46"/>
  <c r="N356" i="46"/>
  <c r="M356" i="46"/>
  <c r="N355" i="46"/>
  <c r="M355" i="46"/>
  <c r="N354" i="46"/>
  <c r="M354" i="46"/>
  <c r="N353" i="46"/>
  <c r="M353" i="46"/>
  <c r="N352" i="46"/>
  <c r="M352" i="46"/>
  <c r="N351" i="46"/>
  <c r="M351" i="46"/>
  <c r="N350" i="46"/>
  <c r="M350" i="46"/>
  <c r="N349" i="46"/>
  <c r="M349" i="46"/>
  <c r="N348" i="46"/>
  <c r="M348" i="46"/>
  <c r="N347" i="46"/>
  <c r="M347" i="46"/>
  <c r="N346" i="46"/>
  <c r="M346" i="46"/>
  <c r="N345" i="46"/>
  <c r="M345" i="46"/>
  <c r="N344" i="46"/>
  <c r="M344" i="46"/>
  <c r="N343" i="46"/>
  <c r="M343" i="46"/>
  <c r="N342" i="46"/>
  <c r="M342" i="46"/>
  <c r="N341" i="46"/>
  <c r="M341" i="46"/>
  <c r="N340" i="46"/>
  <c r="M340" i="46"/>
  <c r="N339" i="46"/>
  <c r="M339" i="46"/>
  <c r="N338" i="46"/>
  <c r="M338" i="46"/>
  <c r="N337" i="46"/>
  <c r="M337" i="46"/>
  <c r="N336" i="46"/>
  <c r="M336" i="46"/>
  <c r="N335" i="46"/>
  <c r="M335" i="46"/>
  <c r="N334" i="46"/>
  <c r="M334" i="46"/>
  <c r="N333" i="46"/>
  <c r="M333" i="46"/>
  <c r="N332" i="46"/>
  <c r="M332" i="46"/>
  <c r="N331" i="46"/>
  <c r="M331" i="46"/>
  <c r="N330" i="46"/>
  <c r="M330" i="46"/>
  <c r="N329" i="46"/>
  <c r="M329" i="46"/>
  <c r="N328" i="46"/>
  <c r="M328" i="46"/>
  <c r="N327" i="46"/>
  <c r="M327" i="46"/>
  <c r="N326" i="46"/>
  <c r="M326" i="46"/>
  <c r="N325" i="46"/>
  <c r="M325" i="46"/>
  <c r="N324" i="46"/>
  <c r="M324" i="46"/>
  <c r="N323" i="46"/>
  <c r="M323" i="46"/>
  <c r="N322" i="46"/>
  <c r="M322" i="46"/>
  <c r="N321" i="46"/>
  <c r="M321" i="46"/>
  <c r="N320" i="46"/>
  <c r="M320" i="46"/>
  <c r="N319" i="46"/>
  <c r="M319" i="46"/>
  <c r="N318" i="46"/>
  <c r="M318" i="46"/>
  <c r="N317" i="46"/>
  <c r="M317" i="46"/>
  <c r="N316" i="46"/>
  <c r="M316" i="46"/>
  <c r="N315" i="46"/>
  <c r="M315" i="46"/>
  <c r="N314" i="46"/>
  <c r="M314" i="46"/>
  <c r="N313" i="46"/>
  <c r="M313" i="46"/>
  <c r="N312" i="46"/>
  <c r="M312" i="46"/>
  <c r="N311" i="46"/>
  <c r="M311" i="46"/>
  <c r="N310" i="46"/>
  <c r="M310" i="46"/>
  <c r="N309" i="46"/>
  <c r="M309" i="46"/>
  <c r="N308" i="46"/>
  <c r="M308" i="46"/>
  <c r="N307" i="46"/>
  <c r="M307" i="46"/>
  <c r="N306" i="46"/>
  <c r="M306" i="46"/>
  <c r="N305" i="46"/>
  <c r="M305" i="46"/>
  <c r="N304" i="46"/>
  <c r="M304" i="46"/>
  <c r="N303" i="46"/>
  <c r="M303" i="46"/>
  <c r="N302" i="46"/>
  <c r="M302" i="46"/>
  <c r="N301" i="46"/>
  <c r="M301" i="46"/>
  <c r="N300" i="46"/>
  <c r="M300" i="46"/>
  <c r="N299" i="46"/>
  <c r="M299" i="46"/>
  <c r="N298" i="46"/>
  <c r="M298" i="46"/>
  <c r="N297" i="46"/>
  <c r="M297" i="46"/>
  <c r="N296" i="46"/>
  <c r="M296" i="46"/>
  <c r="N295" i="46"/>
  <c r="M295" i="46"/>
  <c r="N294" i="46"/>
  <c r="M294" i="46"/>
  <c r="N293" i="46"/>
  <c r="M293" i="46"/>
  <c r="N292" i="46"/>
  <c r="M292" i="46"/>
  <c r="N291" i="46"/>
  <c r="M291" i="46"/>
  <c r="N290" i="46"/>
  <c r="M290" i="46"/>
  <c r="N289" i="46"/>
  <c r="M289" i="46"/>
  <c r="N288" i="46"/>
  <c r="M288" i="46"/>
  <c r="N287" i="46"/>
  <c r="M287" i="46"/>
  <c r="N286" i="46"/>
  <c r="M286" i="46"/>
  <c r="N285" i="46"/>
  <c r="M285" i="46"/>
  <c r="N284" i="46"/>
  <c r="M284" i="46"/>
  <c r="N283" i="46"/>
  <c r="M283" i="46"/>
  <c r="N282" i="46"/>
  <c r="M282" i="46"/>
  <c r="N281" i="46"/>
  <c r="M281" i="46"/>
  <c r="N280" i="46"/>
  <c r="M280" i="46"/>
  <c r="N279" i="46"/>
  <c r="M279" i="46"/>
  <c r="N278" i="46"/>
  <c r="M278" i="46"/>
  <c r="N277" i="46"/>
  <c r="M277" i="46"/>
  <c r="N276" i="46"/>
  <c r="M276" i="46"/>
  <c r="N275" i="46"/>
  <c r="M275" i="46"/>
  <c r="N274" i="46"/>
  <c r="M274" i="46"/>
  <c r="N273" i="46"/>
  <c r="M273" i="46"/>
  <c r="N272" i="46"/>
  <c r="M272" i="46"/>
  <c r="N271" i="46"/>
  <c r="M271" i="46"/>
  <c r="N270" i="46"/>
  <c r="M270" i="46"/>
  <c r="N269" i="46"/>
  <c r="M269" i="46"/>
  <c r="N268" i="46"/>
  <c r="M268" i="46"/>
  <c r="N267" i="46"/>
  <c r="M267" i="46"/>
  <c r="N266" i="46"/>
  <c r="M266" i="46"/>
  <c r="N265" i="46"/>
  <c r="M265" i="46"/>
  <c r="N264" i="46"/>
  <c r="M264" i="46"/>
  <c r="N263" i="46"/>
  <c r="M263" i="46"/>
  <c r="N262" i="46"/>
  <c r="M262" i="46"/>
  <c r="N261" i="46"/>
  <c r="M261" i="46"/>
  <c r="N260" i="46"/>
  <c r="M260" i="46"/>
  <c r="N259" i="46"/>
  <c r="M259" i="46"/>
  <c r="N258" i="46"/>
  <c r="M258" i="46"/>
  <c r="N257" i="46"/>
  <c r="M257" i="46"/>
  <c r="N256" i="46"/>
  <c r="M256" i="46"/>
  <c r="N255" i="46"/>
  <c r="M255" i="46"/>
  <c r="N254" i="46"/>
  <c r="M254" i="46"/>
  <c r="N253" i="46"/>
  <c r="M253" i="46"/>
  <c r="N252" i="46"/>
  <c r="M252" i="46"/>
  <c r="N251" i="46"/>
  <c r="M251" i="46"/>
  <c r="N250" i="46"/>
  <c r="M250" i="46"/>
  <c r="N249" i="46"/>
  <c r="M249" i="46"/>
  <c r="N248" i="46"/>
  <c r="M248" i="46"/>
  <c r="N247" i="46"/>
  <c r="M247" i="46"/>
  <c r="N246" i="46"/>
  <c r="M246" i="46"/>
  <c r="N245" i="46"/>
  <c r="M245" i="46"/>
  <c r="N244" i="46"/>
  <c r="M244" i="46"/>
  <c r="N243" i="46"/>
  <c r="M243" i="46"/>
  <c r="N242" i="46"/>
  <c r="M242" i="46"/>
  <c r="N241" i="46"/>
  <c r="M241" i="46"/>
  <c r="N240" i="46"/>
  <c r="M240" i="46"/>
  <c r="N239" i="46"/>
  <c r="M239" i="46"/>
  <c r="N238" i="46"/>
  <c r="M238" i="46"/>
  <c r="N237" i="46"/>
  <c r="M237" i="46"/>
  <c r="N236" i="46"/>
  <c r="M236" i="46"/>
  <c r="N235" i="46"/>
  <c r="M235" i="46"/>
  <c r="N234" i="46"/>
  <c r="M234" i="46"/>
  <c r="N233" i="46"/>
  <c r="M233" i="46"/>
  <c r="N232" i="46"/>
  <c r="M232" i="46"/>
  <c r="N231" i="46"/>
  <c r="M231" i="46"/>
  <c r="N230" i="46"/>
  <c r="M230" i="46"/>
  <c r="N229" i="46"/>
  <c r="M229" i="46"/>
  <c r="N228" i="46"/>
  <c r="M228" i="46"/>
  <c r="N227" i="46"/>
  <c r="M227" i="46"/>
  <c r="N226" i="46"/>
  <c r="M226" i="46"/>
  <c r="N225" i="46"/>
  <c r="M225" i="46"/>
  <c r="N224" i="46"/>
  <c r="M224" i="46"/>
  <c r="N223" i="46"/>
  <c r="M223" i="46"/>
  <c r="N222" i="46"/>
  <c r="M222" i="46"/>
  <c r="N221" i="46"/>
  <c r="M221" i="46"/>
  <c r="N220" i="46"/>
  <c r="M220" i="46"/>
  <c r="N219" i="46"/>
  <c r="M219" i="46"/>
  <c r="N218" i="46"/>
  <c r="M218" i="46"/>
  <c r="N217" i="46"/>
  <c r="M217" i="46"/>
  <c r="N216" i="46"/>
  <c r="M216" i="46"/>
  <c r="N215" i="46"/>
  <c r="M215" i="46"/>
  <c r="N214" i="46"/>
  <c r="M214" i="46"/>
  <c r="N213" i="46"/>
  <c r="M213" i="46"/>
  <c r="N212" i="46"/>
  <c r="M212" i="46"/>
  <c r="N211" i="46"/>
  <c r="M211" i="46"/>
  <c r="N210" i="46"/>
  <c r="M210" i="46"/>
  <c r="N209" i="46"/>
  <c r="M209" i="46"/>
  <c r="N208" i="46"/>
  <c r="M208" i="46"/>
  <c r="N207" i="46"/>
  <c r="M207" i="46"/>
  <c r="N206" i="46"/>
  <c r="M206" i="46"/>
  <c r="N205" i="46"/>
  <c r="M205" i="46"/>
  <c r="N204" i="46"/>
  <c r="M204" i="46"/>
  <c r="N203" i="46"/>
  <c r="M203" i="46"/>
  <c r="N202" i="46"/>
  <c r="M202" i="46"/>
  <c r="N201" i="46"/>
  <c r="M201" i="46"/>
  <c r="N200" i="46"/>
  <c r="M200" i="46"/>
  <c r="N199" i="46"/>
  <c r="M199" i="46"/>
  <c r="N198" i="46"/>
  <c r="M198" i="46"/>
  <c r="N197" i="46"/>
  <c r="M197" i="46"/>
  <c r="N196" i="46"/>
  <c r="M196" i="46"/>
  <c r="N195" i="46"/>
  <c r="M195" i="46"/>
  <c r="N194" i="46"/>
  <c r="M194" i="46"/>
  <c r="N193" i="46"/>
  <c r="M193" i="46"/>
  <c r="N192" i="46"/>
  <c r="M192" i="46"/>
  <c r="N191" i="46"/>
  <c r="M191" i="46"/>
  <c r="N190" i="46"/>
  <c r="M190" i="46"/>
  <c r="N189" i="46"/>
  <c r="M189" i="46"/>
  <c r="N188" i="46"/>
  <c r="M188" i="46"/>
  <c r="N187" i="46"/>
  <c r="M187" i="46"/>
  <c r="N186" i="46"/>
  <c r="M186" i="46"/>
  <c r="N185" i="46"/>
  <c r="M185" i="46"/>
  <c r="N184" i="46"/>
  <c r="M184" i="46"/>
  <c r="N183" i="46"/>
  <c r="M183" i="46"/>
  <c r="N182" i="46"/>
  <c r="M182" i="46"/>
  <c r="N181" i="46"/>
  <c r="M181" i="46"/>
  <c r="N180" i="46"/>
  <c r="M180" i="46"/>
  <c r="N179" i="46"/>
  <c r="M179" i="46"/>
  <c r="N178" i="46"/>
  <c r="M178" i="46"/>
  <c r="N177" i="46"/>
  <c r="M177" i="46"/>
  <c r="N176" i="46"/>
  <c r="M176" i="46"/>
  <c r="N175" i="46"/>
  <c r="M175" i="46"/>
  <c r="N174" i="46"/>
  <c r="M174" i="46"/>
  <c r="N173" i="46"/>
  <c r="M173" i="46"/>
  <c r="N172" i="46"/>
  <c r="M172" i="46"/>
  <c r="N171" i="46"/>
  <c r="M171" i="46"/>
  <c r="N170" i="46"/>
  <c r="M170" i="46"/>
  <c r="N169" i="46"/>
  <c r="M169" i="46"/>
  <c r="N168" i="46"/>
  <c r="M168" i="46"/>
  <c r="N167" i="46"/>
  <c r="M167" i="46"/>
  <c r="N166" i="46"/>
  <c r="M166" i="46"/>
  <c r="N165" i="46"/>
  <c r="M165" i="46"/>
  <c r="N164" i="46"/>
  <c r="M164" i="46"/>
  <c r="N163" i="46"/>
  <c r="M163" i="46"/>
  <c r="N162" i="46"/>
  <c r="M162" i="46"/>
  <c r="N161" i="46"/>
  <c r="M161" i="46"/>
  <c r="N160" i="46"/>
  <c r="M160" i="46"/>
  <c r="N159" i="46"/>
  <c r="M159" i="46"/>
  <c r="N158" i="46"/>
  <c r="M158" i="46"/>
  <c r="N157" i="46"/>
  <c r="M157" i="46"/>
  <c r="N156" i="46"/>
  <c r="M156" i="46"/>
  <c r="N155" i="46"/>
  <c r="M155" i="46"/>
  <c r="N154" i="46"/>
  <c r="M154" i="46"/>
  <c r="N153" i="46"/>
  <c r="M153" i="46"/>
  <c r="N152" i="46"/>
  <c r="M152" i="46"/>
  <c r="N151" i="46"/>
  <c r="M151" i="46"/>
  <c r="N150" i="46"/>
  <c r="M150" i="46"/>
  <c r="N149" i="46"/>
  <c r="M149" i="46"/>
  <c r="N148" i="46"/>
  <c r="M148" i="46"/>
  <c r="N147" i="46"/>
  <c r="M147" i="46"/>
  <c r="N146" i="46"/>
  <c r="M146" i="46"/>
  <c r="N145" i="46"/>
  <c r="M145" i="46"/>
  <c r="N144" i="46"/>
  <c r="M144" i="46"/>
  <c r="N143" i="46"/>
  <c r="M143" i="46"/>
  <c r="N142" i="46"/>
  <c r="M142" i="46"/>
  <c r="N141" i="46"/>
  <c r="M141" i="46"/>
  <c r="N140" i="46"/>
  <c r="M140" i="46"/>
  <c r="N139" i="46"/>
  <c r="M139" i="46"/>
  <c r="N138" i="46"/>
  <c r="M138" i="46"/>
  <c r="N137" i="46"/>
  <c r="M137" i="46"/>
  <c r="N136" i="46"/>
  <c r="M136" i="46"/>
  <c r="N135" i="46"/>
  <c r="M135" i="46"/>
  <c r="N134" i="46"/>
  <c r="M134" i="46"/>
  <c r="N133" i="46"/>
  <c r="M133" i="46"/>
  <c r="N132" i="46"/>
  <c r="M132" i="46"/>
  <c r="N131" i="46"/>
  <c r="M131" i="46"/>
  <c r="N130" i="46"/>
  <c r="M130" i="46"/>
  <c r="N129" i="46"/>
  <c r="M129" i="46"/>
  <c r="N128" i="46"/>
  <c r="M128" i="46"/>
  <c r="N127" i="46"/>
  <c r="M127" i="46"/>
  <c r="N126" i="46"/>
  <c r="M126" i="46"/>
  <c r="N125" i="46"/>
  <c r="M125" i="46"/>
  <c r="N124" i="46"/>
  <c r="M124" i="46"/>
  <c r="N123" i="46"/>
  <c r="M123" i="46"/>
  <c r="N122" i="46"/>
  <c r="M122" i="46"/>
  <c r="N121" i="46"/>
  <c r="M121" i="46"/>
  <c r="N120" i="46"/>
  <c r="M120" i="46"/>
  <c r="N119" i="46"/>
  <c r="M119" i="46"/>
  <c r="N118" i="46"/>
  <c r="M118" i="46"/>
  <c r="N117" i="46"/>
  <c r="M117" i="46"/>
  <c r="N116" i="46"/>
  <c r="M116" i="46"/>
  <c r="N115" i="46"/>
  <c r="M115" i="46"/>
  <c r="N114" i="46"/>
  <c r="M114" i="46"/>
  <c r="N113" i="46"/>
  <c r="M113" i="46"/>
  <c r="N112" i="46"/>
  <c r="M112" i="46"/>
  <c r="N111" i="46"/>
  <c r="M111" i="46"/>
  <c r="N110" i="46"/>
  <c r="M110" i="46"/>
  <c r="N109" i="46"/>
  <c r="M109" i="46"/>
  <c r="N108" i="46"/>
  <c r="M108" i="46"/>
  <c r="N107" i="46"/>
  <c r="M107" i="46"/>
  <c r="N106" i="46"/>
  <c r="M106" i="46"/>
  <c r="N105" i="46"/>
  <c r="M105" i="46"/>
  <c r="N104" i="46"/>
  <c r="M104" i="46"/>
  <c r="N103" i="46"/>
  <c r="M103" i="46"/>
  <c r="N102" i="46"/>
  <c r="M102" i="46"/>
  <c r="N101" i="46"/>
  <c r="M101" i="46"/>
  <c r="N100" i="46"/>
  <c r="M100" i="46"/>
  <c r="N99" i="46"/>
  <c r="M99" i="46"/>
  <c r="N98" i="46"/>
  <c r="M98" i="46"/>
  <c r="N97" i="46"/>
  <c r="M97" i="46"/>
  <c r="N96" i="46"/>
  <c r="M96" i="46"/>
  <c r="N95" i="46"/>
  <c r="M95" i="46"/>
  <c r="N94" i="46"/>
  <c r="M94" i="46"/>
  <c r="N93" i="46"/>
  <c r="M93" i="46"/>
  <c r="N92" i="46"/>
  <c r="M92" i="46"/>
  <c r="N91" i="46"/>
  <c r="M91" i="46"/>
  <c r="N90" i="46"/>
  <c r="M90" i="46"/>
  <c r="N89" i="46"/>
  <c r="M89" i="46"/>
  <c r="N88" i="46"/>
  <c r="M88" i="46"/>
  <c r="N87" i="46"/>
  <c r="M87" i="46"/>
  <c r="N86" i="46"/>
  <c r="M86" i="46"/>
  <c r="N85" i="46"/>
  <c r="M85" i="46"/>
  <c r="N84" i="46"/>
  <c r="M84" i="46"/>
  <c r="N83" i="46"/>
  <c r="M83" i="46"/>
  <c r="N82" i="46"/>
  <c r="M82" i="46"/>
  <c r="N81" i="46"/>
  <c r="M81" i="46"/>
  <c r="N80" i="46"/>
  <c r="M80" i="46"/>
  <c r="N79" i="46"/>
  <c r="M79" i="46"/>
  <c r="N78" i="46"/>
  <c r="M78" i="46"/>
  <c r="N77" i="46"/>
  <c r="M77" i="46"/>
  <c r="N76" i="46"/>
  <c r="M76" i="46"/>
  <c r="N75" i="46"/>
  <c r="M75" i="46"/>
  <c r="N74" i="46"/>
  <c r="M74" i="46"/>
  <c r="N73" i="46"/>
  <c r="M73" i="46"/>
  <c r="N72" i="46"/>
  <c r="M72" i="46"/>
  <c r="N71" i="46"/>
  <c r="M71" i="46"/>
  <c r="N70" i="46"/>
  <c r="M70" i="46"/>
  <c r="N69" i="46"/>
  <c r="M69" i="46"/>
  <c r="N68" i="46"/>
  <c r="M68" i="46"/>
  <c r="N67" i="46"/>
  <c r="M67" i="46"/>
  <c r="N66" i="46"/>
  <c r="M66" i="46"/>
  <c r="N65" i="46"/>
  <c r="M65" i="46"/>
  <c r="N64" i="46"/>
  <c r="M64" i="46"/>
  <c r="N63" i="46"/>
  <c r="M63" i="46"/>
  <c r="N62" i="46"/>
  <c r="M62" i="46"/>
  <c r="N61" i="46"/>
  <c r="M61" i="46"/>
  <c r="N60" i="46"/>
  <c r="M60" i="46"/>
  <c r="N59" i="46"/>
  <c r="M59" i="46"/>
  <c r="N58" i="46"/>
  <c r="M58" i="46"/>
  <c r="N57" i="46"/>
  <c r="M57" i="46"/>
  <c r="N56" i="46"/>
  <c r="M56" i="46"/>
  <c r="N55" i="46"/>
  <c r="M55" i="46"/>
  <c r="N54" i="46"/>
  <c r="M54" i="46"/>
  <c r="N53" i="46"/>
  <c r="M53" i="46"/>
  <c r="N52" i="46"/>
  <c r="M52" i="46"/>
  <c r="N51" i="46"/>
  <c r="M51" i="46"/>
  <c r="N50" i="46"/>
  <c r="M50" i="46"/>
  <c r="N49" i="46"/>
  <c r="M49" i="46"/>
  <c r="N48" i="46"/>
  <c r="M48" i="46"/>
  <c r="N47" i="46"/>
  <c r="M47" i="46"/>
  <c r="N46" i="46"/>
  <c r="M46" i="46"/>
  <c r="N45" i="46"/>
  <c r="M45" i="46"/>
  <c r="N44" i="46"/>
  <c r="M44" i="46"/>
  <c r="N43" i="46"/>
  <c r="M43" i="46"/>
  <c r="N42" i="46"/>
  <c r="M42" i="46"/>
  <c r="N41" i="46"/>
  <c r="M41" i="46"/>
  <c r="N40" i="46"/>
  <c r="M40" i="46"/>
  <c r="N39" i="46"/>
  <c r="M39" i="46"/>
  <c r="N38" i="46"/>
  <c r="M38" i="46"/>
  <c r="N37" i="46"/>
  <c r="M37" i="46"/>
  <c r="N36" i="46"/>
  <c r="M36" i="46"/>
  <c r="N35" i="46"/>
  <c r="M35" i="46"/>
  <c r="N34" i="46"/>
  <c r="M34" i="46"/>
  <c r="N33" i="46"/>
  <c r="M33" i="46"/>
  <c r="N32" i="46"/>
  <c r="M32" i="46"/>
  <c r="N31" i="46"/>
  <c r="M31" i="46"/>
  <c r="N30" i="46"/>
  <c r="M30" i="46"/>
  <c r="N29" i="46"/>
  <c r="M29" i="46"/>
  <c r="N28" i="46"/>
  <c r="M28" i="46"/>
  <c r="N27" i="46"/>
  <c r="M27" i="46"/>
  <c r="N26" i="46"/>
  <c r="M26" i="46"/>
  <c r="N25" i="46"/>
  <c r="M25" i="46"/>
  <c r="N24" i="46"/>
  <c r="M24" i="46"/>
  <c r="N23" i="46"/>
  <c r="M23" i="46"/>
  <c r="N22" i="46"/>
  <c r="M22" i="46"/>
  <c r="N21" i="46"/>
  <c r="M21" i="46"/>
  <c r="N20" i="46"/>
  <c r="M20" i="46"/>
  <c r="N19" i="46"/>
  <c r="M19" i="46"/>
  <c r="N18" i="46"/>
  <c r="M18" i="46"/>
  <c r="N17" i="46"/>
  <c r="M17" i="46"/>
  <c r="N16" i="46"/>
  <c r="M16" i="46"/>
  <c r="N15" i="46"/>
  <c r="M15" i="46"/>
  <c r="N14" i="46"/>
  <c r="M14" i="46"/>
  <c r="N13" i="46"/>
  <c r="M13" i="46"/>
  <c r="N12" i="46"/>
  <c r="M12" i="46"/>
  <c r="N11" i="46"/>
  <c r="M11" i="46"/>
  <c r="N10" i="46"/>
  <c r="M10" i="46"/>
  <c r="N9" i="46"/>
  <c r="M9" i="46"/>
  <c r="N8" i="46"/>
  <c r="M8" i="46"/>
  <c r="P2006" i="13"/>
  <c r="P2005" i="13"/>
  <c r="P2004" i="13"/>
  <c r="P2003" i="13"/>
  <c r="P2002" i="13"/>
  <c r="P2001" i="13"/>
  <c r="P2000" i="13"/>
  <c r="P1999" i="13"/>
  <c r="N1999" i="13" s="1"/>
  <c r="P1998" i="13"/>
  <c r="P1997" i="13"/>
  <c r="P1996" i="13"/>
  <c r="P1995" i="13"/>
  <c r="P1994" i="13"/>
  <c r="P1993" i="13"/>
  <c r="P1992" i="13"/>
  <c r="P1991" i="13"/>
  <c r="N1991" i="13" s="1"/>
  <c r="P1990" i="13"/>
  <c r="P1989" i="13"/>
  <c r="P1988" i="13"/>
  <c r="P1987" i="13"/>
  <c r="P1986" i="13"/>
  <c r="P1985" i="13"/>
  <c r="P1984" i="13"/>
  <c r="P1983" i="13"/>
  <c r="M1983" i="13" s="1"/>
  <c r="P1982" i="13"/>
  <c r="P1981" i="13"/>
  <c r="P1980" i="13"/>
  <c r="P1979" i="13"/>
  <c r="P1978" i="13"/>
  <c r="P1977" i="13"/>
  <c r="P1976" i="13"/>
  <c r="P1975" i="13"/>
  <c r="M1975" i="13" s="1"/>
  <c r="P1974" i="13"/>
  <c r="P1973" i="13"/>
  <c r="P1972" i="13"/>
  <c r="P1971" i="13"/>
  <c r="P1970" i="13"/>
  <c r="P1969" i="13"/>
  <c r="P1968" i="13"/>
  <c r="P1967" i="13"/>
  <c r="M1967" i="13" s="1"/>
  <c r="P1966" i="13"/>
  <c r="P1965" i="13"/>
  <c r="P1964" i="13"/>
  <c r="P1963" i="13"/>
  <c r="P1962" i="13"/>
  <c r="P1961" i="13"/>
  <c r="P1960" i="13"/>
  <c r="P1959" i="13"/>
  <c r="M1959" i="13" s="1"/>
  <c r="P1958" i="13"/>
  <c r="P1957" i="13"/>
  <c r="P1956" i="13"/>
  <c r="P1955" i="13"/>
  <c r="P1954" i="13"/>
  <c r="P1953" i="13"/>
  <c r="P1952" i="13"/>
  <c r="P1951" i="13"/>
  <c r="M1951" i="13" s="1"/>
  <c r="P1950" i="13"/>
  <c r="P1949" i="13"/>
  <c r="P1948" i="13"/>
  <c r="P1947" i="13"/>
  <c r="P1946" i="13"/>
  <c r="P1945" i="13"/>
  <c r="P1944" i="13"/>
  <c r="P1943" i="13"/>
  <c r="M1943" i="13" s="1"/>
  <c r="P1942" i="13"/>
  <c r="P1941" i="13"/>
  <c r="P1940" i="13"/>
  <c r="P1939" i="13"/>
  <c r="P1938" i="13"/>
  <c r="P1937" i="13"/>
  <c r="P1936" i="13"/>
  <c r="P1935" i="13"/>
  <c r="P1934" i="13"/>
  <c r="P1933" i="13"/>
  <c r="P1932" i="13"/>
  <c r="P1931" i="13"/>
  <c r="P1930" i="13"/>
  <c r="P1929" i="13"/>
  <c r="P1928" i="13"/>
  <c r="P1927" i="13"/>
  <c r="P1926" i="13"/>
  <c r="P1925" i="13"/>
  <c r="P1924" i="13"/>
  <c r="P1923" i="13"/>
  <c r="P1922" i="13"/>
  <c r="P1921" i="13"/>
  <c r="P1920" i="13"/>
  <c r="P1919" i="13"/>
  <c r="P1918" i="13"/>
  <c r="P1917" i="13"/>
  <c r="P1916" i="13"/>
  <c r="P1915" i="13"/>
  <c r="P1914" i="13"/>
  <c r="P1913" i="13"/>
  <c r="P1912" i="13"/>
  <c r="P1911" i="13"/>
  <c r="P1910" i="13"/>
  <c r="P1909" i="13"/>
  <c r="P1908" i="13"/>
  <c r="P1907" i="13"/>
  <c r="P1906" i="13"/>
  <c r="P1905" i="13"/>
  <c r="P1904" i="13"/>
  <c r="P1903" i="13"/>
  <c r="P1902" i="13"/>
  <c r="P1901" i="13"/>
  <c r="P1900" i="13"/>
  <c r="P1899" i="13"/>
  <c r="P1898" i="13"/>
  <c r="P1897" i="13"/>
  <c r="P1896" i="13"/>
  <c r="P1895" i="13"/>
  <c r="P1894" i="13"/>
  <c r="P1893" i="13"/>
  <c r="P1892" i="13"/>
  <c r="P1891" i="13"/>
  <c r="P1890" i="13"/>
  <c r="P1889" i="13"/>
  <c r="P1888" i="13"/>
  <c r="P1887" i="13"/>
  <c r="P1886" i="13"/>
  <c r="P1885" i="13"/>
  <c r="P1884" i="13"/>
  <c r="P1883" i="13"/>
  <c r="P1882" i="13"/>
  <c r="P1881" i="13"/>
  <c r="P1880" i="13"/>
  <c r="P1879" i="13"/>
  <c r="P1878" i="13"/>
  <c r="P1877" i="13"/>
  <c r="P1876" i="13"/>
  <c r="P1875" i="13"/>
  <c r="P1874" i="13"/>
  <c r="P1873" i="13"/>
  <c r="P1872" i="13"/>
  <c r="P1871" i="13"/>
  <c r="P1870" i="13"/>
  <c r="P1869" i="13"/>
  <c r="P1868" i="13"/>
  <c r="P1867" i="13"/>
  <c r="P1866" i="13"/>
  <c r="P1865" i="13"/>
  <c r="P1864" i="13"/>
  <c r="P1863" i="13"/>
  <c r="P1862" i="13"/>
  <c r="P1861" i="13"/>
  <c r="P1860" i="13"/>
  <c r="P1859" i="13"/>
  <c r="P1858" i="13"/>
  <c r="P1857" i="13"/>
  <c r="P1856" i="13"/>
  <c r="P1855" i="13"/>
  <c r="P1854" i="13"/>
  <c r="P1853" i="13"/>
  <c r="P1852" i="13"/>
  <c r="P1851" i="13"/>
  <c r="P1850" i="13"/>
  <c r="P1849" i="13"/>
  <c r="P1848" i="13"/>
  <c r="P1847" i="13"/>
  <c r="P1846" i="13"/>
  <c r="P1845" i="13"/>
  <c r="P1844" i="13"/>
  <c r="P1843" i="13"/>
  <c r="P1842" i="13"/>
  <c r="P1841" i="13"/>
  <c r="P1840" i="13"/>
  <c r="P1839" i="13"/>
  <c r="P1838" i="13"/>
  <c r="P1837" i="13"/>
  <c r="P1836" i="13"/>
  <c r="P1835" i="13"/>
  <c r="P1834" i="13"/>
  <c r="P1833" i="13"/>
  <c r="P1832" i="13"/>
  <c r="P1831" i="13"/>
  <c r="P1830" i="13"/>
  <c r="P1829" i="13"/>
  <c r="P1828" i="13"/>
  <c r="P1827" i="13"/>
  <c r="P1826" i="13"/>
  <c r="P1825" i="13"/>
  <c r="P1824" i="13"/>
  <c r="P1823" i="13"/>
  <c r="P1822" i="13"/>
  <c r="P1821" i="13"/>
  <c r="P1820" i="13"/>
  <c r="P1819" i="13"/>
  <c r="P1818" i="13"/>
  <c r="P1817" i="13"/>
  <c r="P1816" i="13"/>
  <c r="P1815" i="13"/>
  <c r="P1814" i="13"/>
  <c r="P1813" i="13"/>
  <c r="P1812" i="13"/>
  <c r="P1811" i="13"/>
  <c r="P1810" i="13"/>
  <c r="P1809" i="13"/>
  <c r="P1808" i="13"/>
  <c r="P1807" i="13"/>
  <c r="P1806" i="13"/>
  <c r="P1805" i="13"/>
  <c r="P1804" i="13"/>
  <c r="P1803" i="13"/>
  <c r="P1802" i="13"/>
  <c r="P1801" i="13"/>
  <c r="P1800" i="13"/>
  <c r="P1799" i="13"/>
  <c r="P1798" i="13"/>
  <c r="P1797" i="13"/>
  <c r="P1796" i="13"/>
  <c r="P1795" i="13"/>
  <c r="P1794" i="13"/>
  <c r="P1793" i="13"/>
  <c r="P1792" i="13"/>
  <c r="P1791" i="13"/>
  <c r="P1790" i="13"/>
  <c r="P1789" i="13"/>
  <c r="P1788" i="13"/>
  <c r="P1787" i="13"/>
  <c r="P1786" i="13"/>
  <c r="P1785" i="13"/>
  <c r="P1784" i="13"/>
  <c r="P1783" i="13"/>
  <c r="P1782" i="13"/>
  <c r="P1781" i="13"/>
  <c r="P1780" i="13"/>
  <c r="P1779" i="13"/>
  <c r="P1778" i="13"/>
  <c r="P1777" i="13"/>
  <c r="P1776" i="13"/>
  <c r="P1775" i="13"/>
  <c r="P1774" i="13"/>
  <c r="P1773" i="13"/>
  <c r="P1772" i="13"/>
  <c r="P1771" i="13"/>
  <c r="P1770" i="13"/>
  <c r="P1769" i="13"/>
  <c r="P1768" i="13"/>
  <c r="P1767" i="13"/>
  <c r="P1766" i="13"/>
  <c r="P1765" i="13"/>
  <c r="P1764" i="13"/>
  <c r="P1763" i="13"/>
  <c r="P1762" i="13"/>
  <c r="P1761" i="13"/>
  <c r="P1760" i="13"/>
  <c r="P1759" i="13"/>
  <c r="P1758" i="13"/>
  <c r="P1757" i="13"/>
  <c r="P1756" i="13"/>
  <c r="P1755" i="13"/>
  <c r="P1754" i="13"/>
  <c r="P1753" i="13"/>
  <c r="P1752" i="13"/>
  <c r="P1751" i="13"/>
  <c r="P1750" i="13"/>
  <c r="P1749" i="13"/>
  <c r="P1748" i="13"/>
  <c r="P1747" i="13"/>
  <c r="P1746" i="13"/>
  <c r="P1745" i="13"/>
  <c r="P1744" i="13"/>
  <c r="P1743" i="13"/>
  <c r="P1742" i="13"/>
  <c r="P1741" i="13"/>
  <c r="P1740" i="13"/>
  <c r="P1739" i="13"/>
  <c r="P1738" i="13"/>
  <c r="P1737" i="13"/>
  <c r="P1736" i="13"/>
  <c r="P1735" i="13"/>
  <c r="P1734" i="13"/>
  <c r="P1733" i="13"/>
  <c r="P1732" i="13"/>
  <c r="P1731" i="13"/>
  <c r="P1730" i="13"/>
  <c r="P1729" i="13"/>
  <c r="P1728" i="13"/>
  <c r="P1727" i="13"/>
  <c r="P1726" i="13"/>
  <c r="P1725" i="13"/>
  <c r="P1724" i="13"/>
  <c r="P1723" i="13"/>
  <c r="P1722" i="13"/>
  <c r="P1721" i="13"/>
  <c r="P1720" i="13"/>
  <c r="P1719" i="13"/>
  <c r="P1718" i="13"/>
  <c r="P1717" i="13"/>
  <c r="P1716" i="13"/>
  <c r="P1715" i="13"/>
  <c r="P1714" i="13"/>
  <c r="P1713" i="13"/>
  <c r="P1712" i="13"/>
  <c r="P1711" i="13"/>
  <c r="P1710" i="13"/>
  <c r="P1709" i="13"/>
  <c r="P1708" i="13"/>
  <c r="P1707" i="13"/>
  <c r="P1706" i="13"/>
  <c r="P1705" i="13"/>
  <c r="P1704" i="13"/>
  <c r="P1703" i="13"/>
  <c r="P1702" i="13"/>
  <c r="P1701" i="13"/>
  <c r="P1700" i="13"/>
  <c r="P1699" i="13"/>
  <c r="P1698" i="13"/>
  <c r="P1697" i="13"/>
  <c r="P1696" i="13"/>
  <c r="P1695" i="13"/>
  <c r="P1694" i="13"/>
  <c r="P1693" i="13"/>
  <c r="P1692" i="13"/>
  <c r="P1691" i="13"/>
  <c r="P1690" i="13"/>
  <c r="P1689" i="13"/>
  <c r="P1688" i="13"/>
  <c r="P1687" i="13"/>
  <c r="P1686" i="13"/>
  <c r="P1685" i="13"/>
  <c r="P1684" i="13"/>
  <c r="P1683" i="13"/>
  <c r="P1682" i="13"/>
  <c r="P1681" i="13"/>
  <c r="P1680" i="13"/>
  <c r="P1679" i="13"/>
  <c r="P1678" i="13"/>
  <c r="P1677" i="13"/>
  <c r="P1676" i="13"/>
  <c r="P1675" i="13"/>
  <c r="P1674" i="13"/>
  <c r="P1673" i="13"/>
  <c r="P1672" i="13"/>
  <c r="P1671" i="13"/>
  <c r="P1670" i="13"/>
  <c r="P1669" i="13"/>
  <c r="P1668" i="13"/>
  <c r="P1667" i="13"/>
  <c r="P1666" i="13"/>
  <c r="P1665" i="13"/>
  <c r="P1664" i="13"/>
  <c r="P1663" i="13"/>
  <c r="P1662" i="13"/>
  <c r="P1661" i="13"/>
  <c r="P1660" i="13"/>
  <c r="P1659" i="13"/>
  <c r="P1658" i="13"/>
  <c r="P1657" i="13"/>
  <c r="P1656" i="13"/>
  <c r="P1655" i="13"/>
  <c r="P1654" i="13"/>
  <c r="P1653" i="13"/>
  <c r="P1652" i="13"/>
  <c r="P1651" i="13"/>
  <c r="P1650" i="13"/>
  <c r="P1649" i="13"/>
  <c r="P1648" i="13"/>
  <c r="P1647" i="13"/>
  <c r="P1646" i="13"/>
  <c r="P1645" i="13"/>
  <c r="P1644" i="13"/>
  <c r="P1643" i="13"/>
  <c r="P1642" i="13"/>
  <c r="P1641" i="13"/>
  <c r="P1640" i="13"/>
  <c r="P1639" i="13"/>
  <c r="P1638" i="13"/>
  <c r="P1637" i="13"/>
  <c r="P1636" i="13"/>
  <c r="P1635" i="13"/>
  <c r="P1634" i="13"/>
  <c r="P1633" i="13"/>
  <c r="P1632" i="13"/>
  <c r="P1631" i="13"/>
  <c r="P1630" i="13"/>
  <c r="P1629" i="13"/>
  <c r="P1628" i="13"/>
  <c r="P1627" i="13"/>
  <c r="P1626" i="13"/>
  <c r="P1625" i="13"/>
  <c r="P1624" i="13"/>
  <c r="P1623" i="13"/>
  <c r="P1622" i="13"/>
  <c r="P1621" i="13"/>
  <c r="P1620" i="13"/>
  <c r="P1619" i="13"/>
  <c r="P1618" i="13"/>
  <c r="P1617" i="13"/>
  <c r="P1616" i="13"/>
  <c r="P1615" i="13"/>
  <c r="P1614" i="13"/>
  <c r="P1613" i="13"/>
  <c r="P1612" i="13"/>
  <c r="P1611" i="13"/>
  <c r="P1610" i="13"/>
  <c r="P1609" i="13"/>
  <c r="P1608" i="13"/>
  <c r="P1607" i="13"/>
  <c r="P1606" i="13"/>
  <c r="P1605" i="13"/>
  <c r="P1604" i="13"/>
  <c r="P1603" i="13"/>
  <c r="P1602" i="13"/>
  <c r="P1601" i="13"/>
  <c r="P1600" i="13"/>
  <c r="P1599" i="13"/>
  <c r="P1598" i="13"/>
  <c r="P1597" i="13"/>
  <c r="P1596" i="13"/>
  <c r="P1595" i="13"/>
  <c r="P1594" i="13"/>
  <c r="P1593" i="13"/>
  <c r="P1592" i="13"/>
  <c r="P1591" i="13"/>
  <c r="P1590" i="13"/>
  <c r="P1589" i="13"/>
  <c r="P1588" i="13"/>
  <c r="P1587" i="13"/>
  <c r="P1586" i="13"/>
  <c r="P1585" i="13"/>
  <c r="P1584" i="13"/>
  <c r="P1583" i="13"/>
  <c r="P1582" i="13"/>
  <c r="P1581" i="13"/>
  <c r="P1580" i="13"/>
  <c r="P1579" i="13"/>
  <c r="P1578" i="13"/>
  <c r="P1577" i="13"/>
  <c r="P1576" i="13"/>
  <c r="P1575" i="13"/>
  <c r="P1574" i="13"/>
  <c r="P1573" i="13"/>
  <c r="P1572" i="13"/>
  <c r="P1571" i="13"/>
  <c r="P1570" i="13"/>
  <c r="P1569" i="13"/>
  <c r="P1568" i="13"/>
  <c r="P1567" i="13"/>
  <c r="P1566" i="13"/>
  <c r="P1565" i="13"/>
  <c r="P1564" i="13"/>
  <c r="P1563" i="13"/>
  <c r="P1562" i="13"/>
  <c r="P1561" i="13"/>
  <c r="P1560" i="13"/>
  <c r="P1559" i="13"/>
  <c r="P1558" i="13"/>
  <c r="P1557" i="13"/>
  <c r="P1556" i="13"/>
  <c r="P1555" i="13"/>
  <c r="P1554" i="13"/>
  <c r="P1553" i="13"/>
  <c r="P1552" i="13"/>
  <c r="P1551" i="13"/>
  <c r="P1550" i="13"/>
  <c r="P1549" i="13"/>
  <c r="P1548" i="13"/>
  <c r="P1547" i="13"/>
  <c r="P1546" i="13"/>
  <c r="P1545" i="13"/>
  <c r="P1544" i="13"/>
  <c r="P1543" i="13"/>
  <c r="P1542" i="13"/>
  <c r="P1541" i="13"/>
  <c r="P1540" i="13"/>
  <c r="P1539" i="13"/>
  <c r="P1538" i="13"/>
  <c r="P1537" i="13"/>
  <c r="P1536" i="13"/>
  <c r="P1535" i="13"/>
  <c r="P1534" i="13"/>
  <c r="P1533" i="13"/>
  <c r="P1532" i="13"/>
  <c r="P1531" i="13"/>
  <c r="P1530" i="13"/>
  <c r="P1529" i="13"/>
  <c r="P1528" i="13"/>
  <c r="P1527" i="13"/>
  <c r="P1526" i="13"/>
  <c r="P1525" i="13"/>
  <c r="P1524" i="13"/>
  <c r="P1523" i="13"/>
  <c r="P1522" i="13"/>
  <c r="P1521" i="13"/>
  <c r="P1520" i="13"/>
  <c r="P1519" i="13"/>
  <c r="P1518" i="13"/>
  <c r="P1517" i="13"/>
  <c r="P1516" i="13"/>
  <c r="P1515" i="13"/>
  <c r="P1514" i="13"/>
  <c r="P1513" i="13"/>
  <c r="P1512" i="13"/>
  <c r="P1511" i="13"/>
  <c r="P1510" i="13"/>
  <c r="P1509" i="13"/>
  <c r="P1508" i="13"/>
  <c r="P1507" i="13"/>
  <c r="P1506" i="13"/>
  <c r="P1505" i="13"/>
  <c r="P1504" i="13"/>
  <c r="P1503" i="13"/>
  <c r="P1502" i="13"/>
  <c r="P1501" i="13"/>
  <c r="P1500" i="13"/>
  <c r="P1499" i="13"/>
  <c r="P1498" i="13"/>
  <c r="P1497" i="13"/>
  <c r="P1496" i="13"/>
  <c r="P1495" i="13"/>
  <c r="P1494" i="13"/>
  <c r="P1493" i="13"/>
  <c r="P1492" i="13"/>
  <c r="P1491" i="13"/>
  <c r="P1490" i="13"/>
  <c r="P1489" i="13"/>
  <c r="P1488" i="13"/>
  <c r="P1487" i="13"/>
  <c r="P1486" i="13"/>
  <c r="P1485" i="13"/>
  <c r="P1484" i="13"/>
  <c r="P1483" i="13"/>
  <c r="P1482" i="13"/>
  <c r="P1481" i="13"/>
  <c r="P1480" i="13"/>
  <c r="P1479" i="13"/>
  <c r="P1478" i="13"/>
  <c r="P1477" i="13"/>
  <c r="P1476" i="13"/>
  <c r="P1475" i="13"/>
  <c r="P1474" i="13"/>
  <c r="P1473" i="13"/>
  <c r="P1472" i="13"/>
  <c r="P1471" i="13"/>
  <c r="P1470" i="13"/>
  <c r="P1469" i="13"/>
  <c r="P1468" i="13"/>
  <c r="P1467" i="13"/>
  <c r="P1466" i="13"/>
  <c r="P1465" i="13"/>
  <c r="P1464" i="13"/>
  <c r="P1463" i="13"/>
  <c r="P1462" i="13"/>
  <c r="P1461" i="13"/>
  <c r="P1460" i="13"/>
  <c r="P1459" i="13"/>
  <c r="P1458" i="13"/>
  <c r="P1457" i="13"/>
  <c r="P1456" i="13"/>
  <c r="P1455" i="13"/>
  <c r="P1454" i="13"/>
  <c r="P1453" i="13"/>
  <c r="P1452" i="13"/>
  <c r="P1451" i="13"/>
  <c r="P1450" i="13"/>
  <c r="P1449" i="13"/>
  <c r="P1448" i="13"/>
  <c r="P1447" i="13"/>
  <c r="P1446" i="13"/>
  <c r="P1445" i="13"/>
  <c r="P1444" i="13"/>
  <c r="P1443" i="13"/>
  <c r="P1442" i="13"/>
  <c r="P1441" i="13"/>
  <c r="P1440" i="13"/>
  <c r="P1439" i="13"/>
  <c r="P1438" i="13"/>
  <c r="P1437" i="13"/>
  <c r="P1436" i="13"/>
  <c r="P1435" i="13"/>
  <c r="P1434" i="13"/>
  <c r="P1433" i="13"/>
  <c r="P1432" i="13"/>
  <c r="P1431" i="13"/>
  <c r="P1430" i="13"/>
  <c r="P1429" i="13"/>
  <c r="P1428" i="13"/>
  <c r="P1427" i="13"/>
  <c r="P1426" i="13"/>
  <c r="P1425" i="13"/>
  <c r="P1424" i="13"/>
  <c r="P1423" i="13"/>
  <c r="P1422" i="13"/>
  <c r="P1421" i="13"/>
  <c r="P1420" i="13"/>
  <c r="P1419" i="13"/>
  <c r="P1418" i="13"/>
  <c r="P1417" i="13"/>
  <c r="P1416" i="13"/>
  <c r="P1415" i="13"/>
  <c r="P1414" i="13"/>
  <c r="P1413" i="13"/>
  <c r="P1412" i="13"/>
  <c r="P1411" i="13"/>
  <c r="P1410" i="13"/>
  <c r="P1409" i="13"/>
  <c r="P1408" i="13"/>
  <c r="P1407" i="13"/>
  <c r="P1406" i="13"/>
  <c r="P1405" i="13"/>
  <c r="P1404" i="13"/>
  <c r="P1403" i="13"/>
  <c r="P1402" i="13"/>
  <c r="P1401" i="13"/>
  <c r="P1400" i="13"/>
  <c r="P1399" i="13"/>
  <c r="P1398" i="13"/>
  <c r="P1397" i="13"/>
  <c r="P1396" i="13"/>
  <c r="P1395" i="13"/>
  <c r="P1394" i="13"/>
  <c r="P1393" i="13"/>
  <c r="P1392" i="13"/>
  <c r="P1391" i="13"/>
  <c r="P1390" i="13"/>
  <c r="P1389" i="13"/>
  <c r="P1388" i="13"/>
  <c r="P1387" i="13"/>
  <c r="P1386" i="13"/>
  <c r="P1385" i="13"/>
  <c r="P1384" i="13"/>
  <c r="P1383" i="13"/>
  <c r="P1382" i="13"/>
  <c r="P1381" i="13"/>
  <c r="P1380" i="13"/>
  <c r="P1379" i="13"/>
  <c r="P1378" i="13"/>
  <c r="P1377" i="13"/>
  <c r="P1376" i="13"/>
  <c r="P1375" i="13"/>
  <c r="P1374" i="13"/>
  <c r="P1373" i="13"/>
  <c r="P1372" i="13"/>
  <c r="P1371" i="13"/>
  <c r="P1370" i="13"/>
  <c r="P1369" i="13"/>
  <c r="P1368" i="13"/>
  <c r="P1367" i="13"/>
  <c r="P1366" i="13"/>
  <c r="P1365" i="13"/>
  <c r="P1364" i="13"/>
  <c r="P1363" i="13"/>
  <c r="P1362" i="13"/>
  <c r="P1361" i="13"/>
  <c r="P1360" i="13"/>
  <c r="P1359" i="13"/>
  <c r="P1358" i="13"/>
  <c r="P1357" i="13"/>
  <c r="P1356" i="13"/>
  <c r="P1355" i="13"/>
  <c r="P1354" i="13"/>
  <c r="P1353" i="13"/>
  <c r="P1352" i="13"/>
  <c r="P1351" i="13"/>
  <c r="P1350" i="13"/>
  <c r="P1349" i="13"/>
  <c r="P1348" i="13"/>
  <c r="P1347" i="13"/>
  <c r="P1346" i="13"/>
  <c r="P1345" i="13"/>
  <c r="P1344" i="13"/>
  <c r="P1343" i="13"/>
  <c r="P1342" i="13"/>
  <c r="P1341" i="13"/>
  <c r="P1340" i="13"/>
  <c r="P1339" i="13"/>
  <c r="P1338" i="13"/>
  <c r="P1337" i="13"/>
  <c r="P1336" i="13"/>
  <c r="P1335" i="13"/>
  <c r="P1334" i="13"/>
  <c r="P1333" i="13"/>
  <c r="P1332" i="13"/>
  <c r="P1331" i="13"/>
  <c r="P1330" i="13"/>
  <c r="P1329" i="13"/>
  <c r="P1328" i="13"/>
  <c r="P1327" i="13"/>
  <c r="P1326" i="13"/>
  <c r="P1325" i="13"/>
  <c r="P1324" i="13"/>
  <c r="P1323" i="13"/>
  <c r="P1322" i="13"/>
  <c r="P1321" i="13"/>
  <c r="P1320" i="13"/>
  <c r="P1319" i="13"/>
  <c r="P1318" i="13"/>
  <c r="P1317" i="13"/>
  <c r="P1316" i="13"/>
  <c r="P1315" i="13"/>
  <c r="P1314" i="13"/>
  <c r="P1313" i="13"/>
  <c r="P1312" i="13"/>
  <c r="P1311" i="13"/>
  <c r="P1310" i="13"/>
  <c r="P1309" i="13"/>
  <c r="P1308" i="13"/>
  <c r="P1307" i="13"/>
  <c r="P1306" i="13"/>
  <c r="P1305" i="13"/>
  <c r="P1304" i="13"/>
  <c r="P1303" i="13"/>
  <c r="P1302" i="13"/>
  <c r="P1301" i="13"/>
  <c r="P1300" i="13"/>
  <c r="P1299" i="13"/>
  <c r="P1298" i="13"/>
  <c r="P1297" i="13"/>
  <c r="P1296" i="13"/>
  <c r="P1295" i="13"/>
  <c r="P1294" i="13"/>
  <c r="P1293" i="13"/>
  <c r="P1292" i="13"/>
  <c r="P1291" i="13"/>
  <c r="P1290" i="13"/>
  <c r="P1289" i="13"/>
  <c r="P1288" i="13"/>
  <c r="P1287" i="13"/>
  <c r="P1286" i="13"/>
  <c r="P1285" i="13"/>
  <c r="P1284" i="13"/>
  <c r="P1283" i="13"/>
  <c r="P1282" i="13"/>
  <c r="P1281" i="13"/>
  <c r="P1280" i="13"/>
  <c r="P1279" i="13"/>
  <c r="P1278" i="13"/>
  <c r="P1277" i="13"/>
  <c r="P1276" i="13"/>
  <c r="P1275" i="13"/>
  <c r="P1274" i="13"/>
  <c r="P1273" i="13"/>
  <c r="P1272" i="13"/>
  <c r="P1271" i="13"/>
  <c r="P1270" i="13"/>
  <c r="P1269" i="13"/>
  <c r="P1268" i="13"/>
  <c r="P1267" i="13"/>
  <c r="P1266" i="13"/>
  <c r="P1265" i="13"/>
  <c r="P1264" i="13"/>
  <c r="P1263" i="13"/>
  <c r="P1262" i="13"/>
  <c r="P1261" i="13"/>
  <c r="P1260" i="13"/>
  <c r="P1259" i="13"/>
  <c r="P1258" i="13"/>
  <c r="P1257" i="13"/>
  <c r="P1256" i="13"/>
  <c r="P1255" i="13"/>
  <c r="P1254" i="13"/>
  <c r="P1253" i="13"/>
  <c r="P1252" i="13"/>
  <c r="P1251" i="13"/>
  <c r="P1250" i="13"/>
  <c r="P1249" i="13"/>
  <c r="P1248" i="13"/>
  <c r="P1247" i="13"/>
  <c r="P1246" i="13"/>
  <c r="P1245" i="13"/>
  <c r="P1244" i="13"/>
  <c r="P1243" i="13"/>
  <c r="P1242" i="13"/>
  <c r="P1241" i="13"/>
  <c r="P1240" i="13"/>
  <c r="P1239" i="13"/>
  <c r="P1238" i="13"/>
  <c r="P1237" i="13"/>
  <c r="P1236" i="13"/>
  <c r="P1235" i="13"/>
  <c r="P1234" i="13"/>
  <c r="P1233" i="13"/>
  <c r="P1232" i="13"/>
  <c r="P1231" i="13"/>
  <c r="P1230" i="13"/>
  <c r="P1229" i="13"/>
  <c r="P1228" i="13"/>
  <c r="P1227" i="13"/>
  <c r="P1226" i="13"/>
  <c r="P1225" i="13"/>
  <c r="P1224" i="13"/>
  <c r="P1223" i="13"/>
  <c r="P1222" i="13"/>
  <c r="P1221" i="13"/>
  <c r="P1220" i="13"/>
  <c r="P1219" i="13"/>
  <c r="P1218" i="13"/>
  <c r="P1217" i="13"/>
  <c r="P1216" i="13"/>
  <c r="P1215" i="13"/>
  <c r="P1214" i="13"/>
  <c r="P1213" i="13"/>
  <c r="P1212" i="13"/>
  <c r="P1211" i="13"/>
  <c r="P1210" i="13"/>
  <c r="P1209" i="13"/>
  <c r="P1208" i="13"/>
  <c r="P1207" i="13"/>
  <c r="P1206" i="13"/>
  <c r="P1205" i="13"/>
  <c r="P1204" i="13"/>
  <c r="P1203" i="13"/>
  <c r="P1202" i="13"/>
  <c r="P1201" i="13"/>
  <c r="P1200" i="13"/>
  <c r="P1199" i="13"/>
  <c r="P1198" i="13"/>
  <c r="P1197" i="13"/>
  <c r="P1196" i="13"/>
  <c r="P1195" i="13"/>
  <c r="P1194" i="13"/>
  <c r="P1193" i="13"/>
  <c r="P1192" i="13"/>
  <c r="P1191" i="13"/>
  <c r="P1190" i="13"/>
  <c r="P1189" i="13"/>
  <c r="P1188" i="13"/>
  <c r="P1187" i="13"/>
  <c r="P1186" i="13"/>
  <c r="P1185" i="13"/>
  <c r="P1184" i="13"/>
  <c r="P1183" i="13"/>
  <c r="P1182" i="13"/>
  <c r="P1181" i="13"/>
  <c r="P1180" i="13"/>
  <c r="P1179" i="13"/>
  <c r="P1178" i="13"/>
  <c r="P1177" i="13"/>
  <c r="P1176" i="13"/>
  <c r="P1175" i="13"/>
  <c r="P1174" i="13"/>
  <c r="P1173" i="13"/>
  <c r="P1172" i="13"/>
  <c r="P1171" i="13"/>
  <c r="P1170" i="13"/>
  <c r="P1169" i="13"/>
  <c r="P1168" i="13"/>
  <c r="P1167" i="13"/>
  <c r="P1166" i="13"/>
  <c r="P1165" i="13"/>
  <c r="P1164" i="13"/>
  <c r="P1163" i="13"/>
  <c r="P1162" i="13"/>
  <c r="P1161" i="13"/>
  <c r="P1160" i="13"/>
  <c r="P1159" i="13"/>
  <c r="P1158" i="13"/>
  <c r="P1157" i="13"/>
  <c r="P1156" i="13"/>
  <c r="P1155" i="13"/>
  <c r="P1154" i="13"/>
  <c r="P1153" i="13"/>
  <c r="P1152" i="13"/>
  <c r="P1151" i="13"/>
  <c r="P1150" i="13"/>
  <c r="P1149" i="13"/>
  <c r="P1148" i="13"/>
  <c r="P1147" i="13"/>
  <c r="P1146" i="13"/>
  <c r="P1145" i="13"/>
  <c r="P1144" i="13"/>
  <c r="P1143" i="13"/>
  <c r="P1142" i="13"/>
  <c r="P1141" i="13"/>
  <c r="P1140" i="13"/>
  <c r="P1139" i="13"/>
  <c r="P1138" i="13"/>
  <c r="P1137" i="13"/>
  <c r="P1136" i="13"/>
  <c r="P1135" i="13"/>
  <c r="P1134" i="13"/>
  <c r="P1133" i="13"/>
  <c r="P1132" i="13"/>
  <c r="P1131" i="13"/>
  <c r="P1130" i="13"/>
  <c r="P1129" i="13"/>
  <c r="P1128" i="13"/>
  <c r="P1127" i="13"/>
  <c r="P1126" i="13"/>
  <c r="P1125" i="13"/>
  <c r="P1124" i="13"/>
  <c r="P1123" i="13"/>
  <c r="P1122" i="13"/>
  <c r="P1121" i="13"/>
  <c r="P1120" i="13"/>
  <c r="P1119" i="13"/>
  <c r="P1118" i="13"/>
  <c r="P1117" i="13"/>
  <c r="P1116" i="13"/>
  <c r="P1115" i="13"/>
  <c r="P1114" i="13"/>
  <c r="P1113" i="13"/>
  <c r="P1112" i="13"/>
  <c r="P1111" i="13"/>
  <c r="P1110" i="13"/>
  <c r="P1109" i="13"/>
  <c r="P1108" i="13"/>
  <c r="P1107" i="13"/>
  <c r="P1106" i="13"/>
  <c r="P1105" i="13"/>
  <c r="P1104" i="13"/>
  <c r="P1103" i="13"/>
  <c r="P1102" i="13"/>
  <c r="P1101" i="13"/>
  <c r="P1100" i="13"/>
  <c r="P1099" i="13"/>
  <c r="P1098" i="13"/>
  <c r="P1097" i="13"/>
  <c r="P1096" i="13"/>
  <c r="P1095" i="13"/>
  <c r="P1094" i="13"/>
  <c r="P1093" i="13"/>
  <c r="P1092" i="13"/>
  <c r="P1091" i="13"/>
  <c r="P1090" i="13"/>
  <c r="P1089" i="13"/>
  <c r="P1088" i="13"/>
  <c r="P1087" i="13"/>
  <c r="P1086" i="13"/>
  <c r="P1085" i="13"/>
  <c r="P1084" i="13"/>
  <c r="P1083" i="13"/>
  <c r="P1082" i="13"/>
  <c r="P1081" i="13"/>
  <c r="P1080" i="13"/>
  <c r="P1079" i="13"/>
  <c r="P1078" i="13"/>
  <c r="P1077" i="13"/>
  <c r="P1076" i="13"/>
  <c r="P1075" i="13"/>
  <c r="P1074" i="13"/>
  <c r="P1073" i="13"/>
  <c r="P1072" i="13"/>
  <c r="P1071" i="13"/>
  <c r="P1070" i="13"/>
  <c r="P1069" i="13"/>
  <c r="P1068" i="13"/>
  <c r="P1067" i="13"/>
  <c r="P1066" i="13"/>
  <c r="P1065" i="13"/>
  <c r="P1064" i="13"/>
  <c r="P1063" i="13"/>
  <c r="P1062" i="13"/>
  <c r="P1061" i="13"/>
  <c r="P1060" i="13"/>
  <c r="P1059" i="13"/>
  <c r="P1058" i="13"/>
  <c r="P1057" i="13"/>
  <c r="P1056" i="13"/>
  <c r="P1055" i="13"/>
  <c r="P1054" i="13"/>
  <c r="P1053" i="13"/>
  <c r="P1052" i="13"/>
  <c r="P1051" i="13"/>
  <c r="P1050" i="13"/>
  <c r="P1049" i="13"/>
  <c r="P1048" i="13"/>
  <c r="P1047" i="13"/>
  <c r="P1046" i="13"/>
  <c r="P1045" i="13"/>
  <c r="P1044" i="13"/>
  <c r="P1043" i="13"/>
  <c r="P1042" i="13"/>
  <c r="P1041" i="13"/>
  <c r="P1040" i="13"/>
  <c r="P1039" i="13"/>
  <c r="P1038" i="13"/>
  <c r="P1037" i="13"/>
  <c r="P1036" i="13"/>
  <c r="P1035" i="13"/>
  <c r="P1034" i="13"/>
  <c r="P1033" i="13"/>
  <c r="P1032" i="13"/>
  <c r="P1031" i="13"/>
  <c r="P1030" i="13"/>
  <c r="P1029" i="13"/>
  <c r="P1028" i="13"/>
  <c r="P1027" i="13"/>
  <c r="P1026" i="13"/>
  <c r="P1025" i="13"/>
  <c r="P1024" i="13"/>
  <c r="P1023" i="13"/>
  <c r="P1022" i="13"/>
  <c r="P1021" i="13"/>
  <c r="P1020" i="13"/>
  <c r="P1019" i="13"/>
  <c r="P1018" i="13"/>
  <c r="P1017" i="13"/>
  <c r="P1016" i="13"/>
  <c r="P1015" i="13"/>
  <c r="P1014" i="13"/>
  <c r="P1013" i="13"/>
  <c r="P1012" i="13"/>
  <c r="P1011" i="13"/>
  <c r="P1010" i="13"/>
  <c r="P1009" i="13"/>
  <c r="P1008" i="13"/>
  <c r="P1007" i="13"/>
  <c r="P1006" i="13"/>
  <c r="P1005" i="13"/>
  <c r="P1004" i="13"/>
  <c r="P1003" i="13"/>
  <c r="P1002" i="13"/>
  <c r="P1001" i="13"/>
  <c r="P1000" i="13"/>
  <c r="P999" i="13"/>
  <c r="P998" i="13"/>
  <c r="P997" i="13"/>
  <c r="P996" i="13"/>
  <c r="P995" i="13"/>
  <c r="P994" i="13"/>
  <c r="P993" i="13"/>
  <c r="P992" i="13"/>
  <c r="P991" i="13"/>
  <c r="P990" i="13"/>
  <c r="P989" i="13"/>
  <c r="P988" i="13"/>
  <c r="P987" i="13"/>
  <c r="P986" i="13"/>
  <c r="P985" i="13"/>
  <c r="P984" i="13"/>
  <c r="P983" i="13"/>
  <c r="P982" i="13"/>
  <c r="P981" i="13"/>
  <c r="P980" i="13"/>
  <c r="P979" i="13"/>
  <c r="P978" i="13"/>
  <c r="P977" i="13"/>
  <c r="P976" i="13"/>
  <c r="P975" i="13"/>
  <c r="P974" i="13"/>
  <c r="P973" i="13"/>
  <c r="P972" i="13"/>
  <c r="P971" i="13"/>
  <c r="P970" i="13"/>
  <c r="P969" i="13"/>
  <c r="P968" i="13"/>
  <c r="P967" i="13"/>
  <c r="P966" i="13"/>
  <c r="P965" i="13"/>
  <c r="P964" i="13"/>
  <c r="P963" i="13"/>
  <c r="P962" i="13"/>
  <c r="P961" i="13"/>
  <c r="P960" i="13"/>
  <c r="P959" i="13"/>
  <c r="P958" i="13"/>
  <c r="P957" i="13"/>
  <c r="P956" i="13"/>
  <c r="P955" i="13"/>
  <c r="P954" i="13"/>
  <c r="P953" i="13"/>
  <c r="P952" i="13"/>
  <c r="P951" i="13"/>
  <c r="P950" i="13"/>
  <c r="P949" i="13"/>
  <c r="P948" i="13"/>
  <c r="P947" i="13"/>
  <c r="P946" i="13"/>
  <c r="P945" i="13"/>
  <c r="P944" i="13"/>
  <c r="P943" i="13"/>
  <c r="P942" i="13"/>
  <c r="P941" i="13"/>
  <c r="P940" i="13"/>
  <c r="P939" i="13"/>
  <c r="P938" i="13"/>
  <c r="P937" i="13"/>
  <c r="P936" i="13"/>
  <c r="P935" i="13"/>
  <c r="P934" i="13"/>
  <c r="P933" i="13"/>
  <c r="P932" i="13"/>
  <c r="P931" i="13"/>
  <c r="P930" i="13"/>
  <c r="P929" i="13"/>
  <c r="P928" i="13"/>
  <c r="P927" i="13"/>
  <c r="P926" i="13"/>
  <c r="P925" i="13"/>
  <c r="P924" i="13"/>
  <c r="P923" i="13"/>
  <c r="P922" i="13"/>
  <c r="P921" i="13"/>
  <c r="P920" i="13"/>
  <c r="P919" i="13"/>
  <c r="P918" i="13"/>
  <c r="P917" i="13"/>
  <c r="P916" i="13"/>
  <c r="P915" i="13"/>
  <c r="P914" i="13"/>
  <c r="P913" i="13"/>
  <c r="P912" i="13"/>
  <c r="P911" i="13"/>
  <c r="P910" i="13"/>
  <c r="P909" i="13"/>
  <c r="P908" i="13"/>
  <c r="P907" i="13"/>
  <c r="P906" i="13"/>
  <c r="P905" i="13"/>
  <c r="P904" i="13"/>
  <c r="P903" i="13"/>
  <c r="P902" i="13"/>
  <c r="P901" i="13"/>
  <c r="P900" i="13"/>
  <c r="P899" i="13"/>
  <c r="P898" i="13"/>
  <c r="P897" i="13"/>
  <c r="P896" i="13"/>
  <c r="P895" i="13"/>
  <c r="P894" i="13"/>
  <c r="P893" i="13"/>
  <c r="P892" i="13"/>
  <c r="P891" i="13"/>
  <c r="P890" i="13"/>
  <c r="P889" i="13"/>
  <c r="P888" i="13"/>
  <c r="P887" i="13"/>
  <c r="P886" i="13"/>
  <c r="P885" i="13"/>
  <c r="P884" i="13"/>
  <c r="P883" i="13"/>
  <c r="P882" i="13"/>
  <c r="P881" i="13"/>
  <c r="P880" i="13"/>
  <c r="P879" i="13"/>
  <c r="P878" i="13"/>
  <c r="P877" i="13"/>
  <c r="P876" i="13"/>
  <c r="P875" i="13"/>
  <c r="P874" i="13"/>
  <c r="P873" i="13"/>
  <c r="P872" i="13"/>
  <c r="P871" i="13"/>
  <c r="P870" i="13"/>
  <c r="P869" i="13"/>
  <c r="P868" i="13"/>
  <c r="P867" i="13"/>
  <c r="P866" i="13"/>
  <c r="P865" i="13"/>
  <c r="P864" i="13"/>
  <c r="P863" i="13"/>
  <c r="P862" i="13"/>
  <c r="P861" i="13"/>
  <c r="P860" i="13"/>
  <c r="P859" i="13"/>
  <c r="P858" i="13"/>
  <c r="P857" i="13"/>
  <c r="P856" i="13"/>
  <c r="P855" i="13"/>
  <c r="P854" i="13"/>
  <c r="P853" i="13"/>
  <c r="P852" i="13"/>
  <c r="P851" i="13"/>
  <c r="P850" i="13"/>
  <c r="P849" i="13"/>
  <c r="P848" i="13"/>
  <c r="P847" i="13"/>
  <c r="P846" i="13"/>
  <c r="P845" i="13"/>
  <c r="P844" i="13"/>
  <c r="P843" i="13"/>
  <c r="P842" i="13"/>
  <c r="P841" i="13"/>
  <c r="P840" i="13"/>
  <c r="P839" i="13"/>
  <c r="P838" i="13"/>
  <c r="P837" i="13"/>
  <c r="P836" i="13"/>
  <c r="P835" i="13"/>
  <c r="P834" i="13"/>
  <c r="P833" i="13"/>
  <c r="P832" i="13"/>
  <c r="P831" i="13"/>
  <c r="P830" i="13"/>
  <c r="P829" i="13"/>
  <c r="P828" i="13"/>
  <c r="P827" i="13"/>
  <c r="P826" i="13"/>
  <c r="P825" i="13"/>
  <c r="P824" i="13"/>
  <c r="P823" i="13"/>
  <c r="P822" i="13"/>
  <c r="P821" i="13"/>
  <c r="P820" i="13"/>
  <c r="P819" i="13"/>
  <c r="P818" i="13"/>
  <c r="P817" i="13"/>
  <c r="P816" i="13"/>
  <c r="P815" i="13"/>
  <c r="P814" i="13"/>
  <c r="P813" i="13"/>
  <c r="P812" i="13"/>
  <c r="P811" i="13"/>
  <c r="P810" i="13"/>
  <c r="P809" i="13"/>
  <c r="P808" i="13"/>
  <c r="P807" i="13"/>
  <c r="P806" i="13"/>
  <c r="P805" i="13"/>
  <c r="P804" i="13"/>
  <c r="P803" i="13"/>
  <c r="P802" i="13"/>
  <c r="P801" i="13"/>
  <c r="P800" i="13"/>
  <c r="P799" i="13"/>
  <c r="P798" i="13"/>
  <c r="P797" i="13"/>
  <c r="P796" i="13"/>
  <c r="P795" i="13"/>
  <c r="P794" i="13"/>
  <c r="P793" i="13"/>
  <c r="P792" i="13"/>
  <c r="P791" i="13"/>
  <c r="P790" i="13"/>
  <c r="P789" i="13"/>
  <c r="P788" i="13"/>
  <c r="P787" i="13"/>
  <c r="P786" i="13"/>
  <c r="P785" i="13"/>
  <c r="P784" i="13"/>
  <c r="P783" i="13"/>
  <c r="P782" i="13"/>
  <c r="P781" i="13"/>
  <c r="P780" i="13"/>
  <c r="P779" i="13"/>
  <c r="P778" i="13"/>
  <c r="P777" i="13"/>
  <c r="P776" i="13"/>
  <c r="P775" i="13"/>
  <c r="P774" i="13"/>
  <c r="P773" i="13"/>
  <c r="P772" i="13"/>
  <c r="P771" i="13"/>
  <c r="P770" i="13"/>
  <c r="P769" i="13"/>
  <c r="P768" i="13"/>
  <c r="P767" i="13"/>
  <c r="P766" i="13"/>
  <c r="P765" i="13"/>
  <c r="P764" i="13"/>
  <c r="P763" i="13"/>
  <c r="P762" i="13"/>
  <c r="P761" i="13"/>
  <c r="P760" i="13"/>
  <c r="P759" i="13"/>
  <c r="P758" i="13"/>
  <c r="P757" i="13"/>
  <c r="P756" i="13"/>
  <c r="P755" i="13"/>
  <c r="P754" i="13"/>
  <c r="P753" i="13"/>
  <c r="P752" i="13"/>
  <c r="P751" i="13"/>
  <c r="P750" i="13"/>
  <c r="P749" i="13"/>
  <c r="P748" i="13"/>
  <c r="P747" i="13"/>
  <c r="P746" i="13"/>
  <c r="P745" i="13"/>
  <c r="P744" i="13"/>
  <c r="P743" i="13"/>
  <c r="P742" i="13"/>
  <c r="P741" i="13"/>
  <c r="P740" i="13"/>
  <c r="P739" i="13"/>
  <c r="P738" i="13"/>
  <c r="P737" i="13"/>
  <c r="P736" i="13"/>
  <c r="P735" i="13"/>
  <c r="P734" i="13"/>
  <c r="P733" i="13"/>
  <c r="P732" i="13"/>
  <c r="P731" i="13"/>
  <c r="P730" i="13"/>
  <c r="P729" i="13"/>
  <c r="P728" i="13"/>
  <c r="P727" i="13"/>
  <c r="P726" i="13"/>
  <c r="P725" i="13"/>
  <c r="P724" i="13"/>
  <c r="P723" i="13"/>
  <c r="P722" i="13"/>
  <c r="P721" i="13"/>
  <c r="P720" i="13"/>
  <c r="P719" i="13"/>
  <c r="P718" i="13"/>
  <c r="P717" i="13"/>
  <c r="P716" i="13"/>
  <c r="P715" i="13"/>
  <c r="P714" i="13"/>
  <c r="P713" i="13"/>
  <c r="P712" i="13"/>
  <c r="P711" i="13"/>
  <c r="P710" i="13"/>
  <c r="P709" i="13"/>
  <c r="P708" i="13"/>
  <c r="P707" i="13"/>
  <c r="P706" i="13"/>
  <c r="P705" i="13"/>
  <c r="P704" i="13"/>
  <c r="P703" i="13"/>
  <c r="P702" i="13"/>
  <c r="P701" i="13"/>
  <c r="P700" i="13"/>
  <c r="P699" i="13"/>
  <c r="P698" i="13"/>
  <c r="P697" i="13"/>
  <c r="P696" i="13"/>
  <c r="P695" i="13"/>
  <c r="P694" i="13"/>
  <c r="P693" i="13"/>
  <c r="P692" i="13"/>
  <c r="P691" i="13"/>
  <c r="P690" i="13"/>
  <c r="P689" i="13"/>
  <c r="P688" i="13"/>
  <c r="P687" i="13"/>
  <c r="P686" i="13"/>
  <c r="P685" i="13"/>
  <c r="P684" i="13"/>
  <c r="P683" i="13"/>
  <c r="P682" i="13"/>
  <c r="P681" i="13"/>
  <c r="P680" i="13"/>
  <c r="P679" i="13"/>
  <c r="P678" i="13"/>
  <c r="P677" i="13"/>
  <c r="P676" i="13"/>
  <c r="P675" i="13"/>
  <c r="P674" i="13"/>
  <c r="P673" i="13"/>
  <c r="P672" i="13"/>
  <c r="P671" i="13"/>
  <c r="P670" i="13"/>
  <c r="P669" i="13"/>
  <c r="P668" i="13"/>
  <c r="P667" i="13"/>
  <c r="P666" i="13"/>
  <c r="P665" i="13"/>
  <c r="P664" i="13"/>
  <c r="P663" i="13"/>
  <c r="P662" i="13"/>
  <c r="P661" i="13"/>
  <c r="P660" i="13"/>
  <c r="P659" i="13"/>
  <c r="P658" i="13"/>
  <c r="P657" i="13"/>
  <c r="P656" i="13"/>
  <c r="P655" i="13"/>
  <c r="P654" i="13"/>
  <c r="P653" i="13"/>
  <c r="P652" i="13"/>
  <c r="P651" i="13"/>
  <c r="P650" i="13"/>
  <c r="P649" i="13"/>
  <c r="P648" i="13"/>
  <c r="P647" i="13"/>
  <c r="P646" i="13"/>
  <c r="P645" i="13"/>
  <c r="P644" i="13"/>
  <c r="P643" i="13"/>
  <c r="P642" i="13"/>
  <c r="P641" i="13"/>
  <c r="P640" i="13"/>
  <c r="P639" i="13"/>
  <c r="P638" i="13"/>
  <c r="P637" i="13"/>
  <c r="P636" i="13"/>
  <c r="P635" i="13"/>
  <c r="P634" i="13"/>
  <c r="P633" i="13"/>
  <c r="P632" i="13"/>
  <c r="P631" i="13"/>
  <c r="P630" i="13"/>
  <c r="P629" i="13"/>
  <c r="P628" i="13"/>
  <c r="P627" i="13"/>
  <c r="P626" i="13"/>
  <c r="P625" i="13"/>
  <c r="P624" i="13"/>
  <c r="P623" i="13"/>
  <c r="P622" i="13"/>
  <c r="P621" i="13"/>
  <c r="P620" i="13"/>
  <c r="P619" i="13"/>
  <c r="P618" i="13"/>
  <c r="P617" i="13"/>
  <c r="P616" i="13"/>
  <c r="P615" i="13"/>
  <c r="P614" i="13"/>
  <c r="P613" i="13"/>
  <c r="P612" i="13"/>
  <c r="P611" i="13"/>
  <c r="P610" i="13"/>
  <c r="P609" i="13"/>
  <c r="P608" i="13"/>
  <c r="P607" i="13"/>
  <c r="P606" i="13"/>
  <c r="P605" i="13"/>
  <c r="P604" i="13"/>
  <c r="P603" i="13"/>
  <c r="P602" i="13"/>
  <c r="P601" i="13"/>
  <c r="P600" i="13"/>
  <c r="P599" i="13"/>
  <c r="P598" i="13"/>
  <c r="P597" i="13"/>
  <c r="P596" i="13"/>
  <c r="P595" i="13"/>
  <c r="P594" i="13"/>
  <c r="P593" i="13"/>
  <c r="P592" i="13"/>
  <c r="P591" i="13"/>
  <c r="P590" i="13"/>
  <c r="P589" i="13"/>
  <c r="P588" i="13"/>
  <c r="P587" i="13"/>
  <c r="P586" i="13"/>
  <c r="P585" i="13"/>
  <c r="P584" i="13"/>
  <c r="P583" i="13"/>
  <c r="P582" i="13"/>
  <c r="P581" i="13"/>
  <c r="P580" i="13"/>
  <c r="P579" i="13"/>
  <c r="P578" i="13"/>
  <c r="P577" i="13"/>
  <c r="P576" i="13"/>
  <c r="P575" i="13"/>
  <c r="P574" i="13"/>
  <c r="P573" i="13"/>
  <c r="P572" i="13"/>
  <c r="P571" i="13"/>
  <c r="P570" i="13"/>
  <c r="P569" i="13"/>
  <c r="P568" i="13"/>
  <c r="P567" i="13"/>
  <c r="P566" i="13"/>
  <c r="P565" i="13"/>
  <c r="P564" i="13"/>
  <c r="P563" i="13"/>
  <c r="P562" i="13"/>
  <c r="P561" i="13"/>
  <c r="P560" i="13"/>
  <c r="P559" i="13"/>
  <c r="P558" i="13"/>
  <c r="P557" i="13"/>
  <c r="P556" i="13"/>
  <c r="P555" i="13"/>
  <c r="P554" i="13"/>
  <c r="P553" i="13"/>
  <c r="P552" i="13"/>
  <c r="P551" i="13"/>
  <c r="P550" i="13"/>
  <c r="P549" i="13"/>
  <c r="P548" i="13"/>
  <c r="P547" i="13"/>
  <c r="P546" i="13"/>
  <c r="P545" i="13"/>
  <c r="P544" i="13"/>
  <c r="P543" i="13"/>
  <c r="P542" i="13"/>
  <c r="P541" i="13"/>
  <c r="P540" i="13"/>
  <c r="P539" i="13"/>
  <c r="P538" i="13"/>
  <c r="P537" i="13"/>
  <c r="P536" i="13"/>
  <c r="P535" i="13"/>
  <c r="P534" i="13"/>
  <c r="P533" i="13"/>
  <c r="P532" i="13"/>
  <c r="P531" i="13"/>
  <c r="P530" i="13"/>
  <c r="P529" i="13"/>
  <c r="P528" i="13"/>
  <c r="P527" i="13"/>
  <c r="P526" i="13"/>
  <c r="P525" i="13"/>
  <c r="P524" i="13"/>
  <c r="P523" i="13"/>
  <c r="P522" i="13"/>
  <c r="P521" i="13"/>
  <c r="P520" i="13"/>
  <c r="P519" i="13"/>
  <c r="P518" i="13"/>
  <c r="P517" i="13"/>
  <c r="P516" i="13"/>
  <c r="P515" i="13"/>
  <c r="P514" i="13"/>
  <c r="P513" i="13"/>
  <c r="P512" i="13"/>
  <c r="P511" i="13"/>
  <c r="P510" i="13"/>
  <c r="P509" i="13"/>
  <c r="P508" i="13"/>
  <c r="P507" i="13"/>
  <c r="P506" i="13"/>
  <c r="P505" i="13"/>
  <c r="P504" i="13"/>
  <c r="P503" i="13"/>
  <c r="P502" i="13"/>
  <c r="P501" i="13"/>
  <c r="P500" i="13"/>
  <c r="P499" i="13"/>
  <c r="P498" i="13"/>
  <c r="P497" i="13"/>
  <c r="P496" i="13"/>
  <c r="P495" i="13"/>
  <c r="P494" i="13"/>
  <c r="P493" i="13"/>
  <c r="P492" i="13"/>
  <c r="P491" i="13"/>
  <c r="P490" i="13"/>
  <c r="P489" i="13"/>
  <c r="P488" i="13"/>
  <c r="P487" i="13"/>
  <c r="P486" i="13"/>
  <c r="P485" i="13"/>
  <c r="P484" i="13"/>
  <c r="P483" i="13"/>
  <c r="P482" i="13"/>
  <c r="P481" i="13"/>
  <c r="P480" i="13"/>
  <c r="P479" i="13"/>
  <c r="P478" i="13"/>
  <c r="P477" i="13"/>
  <c r="P476" i="13"/>
  <c r="P475" i="13"/>
  <c r="P474" i="13"/>
  <c r="P473" i="13"/>
  <c r="P472" i="13"/>
  <c r="P471" i="13"/>
  <c r="P470" i="13"/>
  <c r="P469" i="13"/>
  <c r="P468" i="13"/>
  <c r="P467" i="13"/>
  <c r="P466" i="13"/>
  <c r="P465" i="13"/>
  <c r="P464" i="13"/>
  <c r="P463" i="13"/>
  <c r="P462" i="13"/>
  <c r="P461" i="13"/>
  <c r="P460" i="13"/>
  <c r="P459" i="13"/>
  <c r="P458" i="13"/>
  <c r="P457" i="13"/>
  <c r="P456" i="13"/>
  <c r="P455" i="13"/>
  <c r="P454" i="13"/>
  <c r="P453" i="13"/>
  <c r="P452" i="13"/>
  <c r="P451" i="13"/>
  <c r="P450" i="13"/>
  <c r="P449" i="13"/>
  <c r="P448" i="13"/>
  <c r="P447" i="13"/>
  <c r="P446" i="13"/>
  <c r="P445" i="13"/>
  <c r="P444" i="13"/>
  <c r="P443" i="13"/>
  <c r="P442" i="13"/>
  <c r="P441" i="13"/>
  <c r="P440" i="13"/>
  <c r="P439" i="13"/>
  <c r="P438" i="13"/>
  <c r="P437" i="13"/>
  <c r="P436" i="13"/>
  <c r="P435" i="13"/>
  <c r="P434" i="13"/>
  <c r="P433" i="13"/>
  <c r="P432" i="13"/>
  <c r="P431" i="13"/>
  <c r="P430" i="13"/>
  <c r="P429" i="13"/>
  <c r="P428" i="13"/>
  <c r="P427" i="13"/>
  <c r="P426" i="13"/>
  <c r="P425" i="13"/>
  <c r="P424" i="13"/>
  <c r="P423" i="13"/>
  <c r="P422" i="13"/>
  <c r="P421" i="13"/>
  <c r="P420" i="13"/>
  <c r="P419" i="13"/>
  <c r="P418" i="13"/>
  <c r="P417" i="13"/>
  <c r="P416" i="13"/>
  <c r="P415" i="13"/>
  <c r="P414" i="13"/>
  <c r="P413" i="13"/>
  <c r="P412" i="13"/>
  <c r="P411" i="13"/>
  <c r="P410" i="13"/>
  <c r="P409" i="13"/>
  <c r="P408" i="13"/>
  <c r="P407" i="13"/>
  <c r="P406" i="13"/>
  <c r="P405" i="13"/>
  <c r="P404" i="13"/>
  <c r="P403" i="13"/>
  <c r="P402" i="13"/>
  <c r="P401" i="13"/>
  <c r="P400" i="13"/>
  <c r="P399" i="13"/>
  <c r="P398" i="13"/>
  <c r="P397" i="13"/>
  <c r="P396" i="13"/>
  <c r="P395" i="13"/>
  <c r="P394" i="13"/>
  <c r="P393" i="13"/>
  <c r="P392" i="13"/>
  <c r="P391" i="13"/>
  <c r="P390" i="13"/>
  <c r="P389" i="13"/>
  <c r="P388" i="13"/>
  <c r="P387" i="13"/>
  <c r="P386" i="13"/>
  <c r="P385" i="13"/>
  <c r="P384" i="13"/>
  <c r="P383" i="13"/>
  <c r="P382" i="13"/>
  <c r="P381" i="13"/>
  <c r="P380" i="13"/>
  <c r="P379" i="13"/>
  <c r="P378" i="13"/>
  <c r="P377" i="13"/>
  <c r="P376" i="13"/>
  <c r="P375" i="13"/>
  <c r="P374" i="13"/>
  <c r="P373" i="13"/>
  <c r="P372" i="13"/>
  <c r="P371" i="13"/>
  <c r="P370" i="13"/>
  <c r="P369" i="13"/>
  <c r="P368" i="13"/>
  <c r="P367" i="13"/>
  <c r="P366" i="13"/>
  <c r="P365" i="13"/>
  <c r="P364" i="13"/>
  <c r="P363" i="13"/>
  <c r="P362" i="13"/>
  <c r="P361" i="13"/>
  <c r="P360" i="13"/>
  <c r="P359" i="13"/>
  <c r="P358" i="13"/>
  <c r="P357" i="13"/>
  <c r="P356" i="13"/>
  <c r="P355" i="13"/>
  <c r="P354" i="13"/>
  <c r="P353" i="13"/>
  <c r="P352" i="13"/>
  <c r="P351" i="13"/>
  <c r="P350" i="13"/>
  <c r="P349" i="13"/>
  <c r="P348" i="13"/>
  <c r="P347" i="13"/>
  <c r="P346" i="13"/>
  <c r="P345" i="13"/>
  <c r="P344" i="13"/>
  <c r="P343" i="13"/>
  <c r="P342" i="13"/>
  <c r="P341" i="13"/>
  <c r="P340" i="13"/>
  <c r="P339" i="13"/>
  <c r="P338" i="13"/>
  <c r="P337" i="13"/>
  <c r="P336" i="13"/>
  <c r="P335" i="13"/>
  <c r="P334" i="13"/>
  <c r="P333" i="13"/>
  <c r="P332" i="13"/>
  <c r="P331" i="13"/>
  <c r="P330" i="13"/>
  <c r="P329" i="13"/>
  <c r="P328" i="13"/>
  <c r="P327" i="13"/>
  <c r="P326" i="13"/>
  <c r="P325" i="13"/>
  <c r="P324" i="13"/>
  <c r="P323" i="13"/>
  <c r="P322" i="13"/>
  <c r="P321" i="13"/>
  <c r="P320" i="13"/>
  <c r="P319" i="13"/>
  <c r="P318" i="13"/>
  <c r="P317" i="13"/>
  <c r="P316" i="13"/>
  <c r="P315" i="13"/>
  <c r="P314" i="13"/>
  <c r="P313" i="13"/>
  <c r="P312" i="13"/>
  <c r="P311" i="13"/>
  <c r="P310" i="13"/>
  <c r="P309" i="13"/>
  <c r="P308" i="13"/>
  <c r="P307" i="13"/>
  <c r="P306" i="13"/>
  <c r="P305" i="13"/>
  <c r="P304" i="13"/>
  <c r="P303" i="13"/>
  <c r="P302" i="13"/>
  <c r="P301" i="13"/>
  <c r="P300" i="13"/>
  <c r="P299" i="13"/>
  <c r="P298" i="13"/>
  <c r="P297" i="13"/>
  <c r="P296" i="13"/>
  <c r="P295" i="13"/>
  <c r="P294" i="13"/>
  <c r="P293" i="13"/>
  <c r="P292" i="13"/>
  <c r="P291" i="13"/>
  <c r="P290" i="13"/>
  <c r="P289" i="13"/>
  <c r="P288" i="13"/>
  <c r="P287" i="13"/>
  <c r="P286" i="13"/>
  <c r="P285" i="13"/>
  <c r="P284" i="13"/>
  <c r="P283" i="13"/>
  <c r="P282" i="13"/>
  <c r="P281" i="13"/>
  <c r="P280" i="13"/>
  <c r="P279" i="13"/>
  <c r="P278" i="13"/>
  <c r="P277" i="13"/>
  <c r="P276" i="13"/>
  <c r="P275" i="13"/>
  <c r="P274" i="13"/>
  <c r="P273" i="13"/>
  <c r="P272" i="13"/>
  <c r="P271" i="13"/>
  <c r="P270" i="13"/>
  <c r="P269" i="13"/>
  <c r="P268" i="13"/>
  <c r="P267" i="13"/>
  <c r="P266" i="13"/>
  <c r="P265" i="13"/>
  <c r="P264" i="13"/>
  <c r="P263" i="13"/>
  <c r="P262" i="13"/>
  <c r="P261" i="13"/>
  <c r="P260" i="13"/>
  <c r="P259" i="13"/>
  <c r="P258" i="13"/>
  <c r="P257" i="13"/>
  <c r="P256" i="13"/>
  <c r="P255" i="13"/>
  <c r="P254" i="13"/>
  <c r="P253" i="13"/>
  <c r="P252" i="13"/>
  <c r="P251" i="13"/>
  <c r="P250" i="13"/>
  <c r="P249" i="13"/>
  <c r="P248" i="13"/>
  <c r="P247" i="13"/>
  <c r="P246" i="13"/>
  <c r="P245" i="13"/>
  <c r="P244" i="13"/>
  <c r="P243" i="13"/>
  <c r="P242" i="13"/>
  <c r="P241" i="13"/>
  <c r="P240" i="13"/>
  <c r="P239" i="13"/>
  <c r="P238" i="13"/>
  <c r="P237" i="13"/>
  <c r="P236" i="13"/>
  <c r="P235" i="13"/>
  <c r="P234" i="13"/>
  <c r="P233" i="13"/>
  <c r="P232" i="13"/>
  <c r="P231" i="13"/>
  <c r="P230" i="13"/>
  <c r="P229" i="13"/>
  <c r="P228" i="13"/>
  <c r="P227" i="13"/>
  <c r="P226" i="13"/>
  <c r="P225" i="13"/>
  <c r="P224" i="13"/>
  <c r="P223" i="13"/>
  <c r="P222" i="13"/>
  <c r="P221" i="13"/>
  <c r="P220" i="13"/>
  <c r="P219" i="13"/>
  <c r="P218" i="13"/>
  <c r="P217" i="13"/>
  <c r="P216" i="13"/>
  <c r="P215" i="13"/>
  <c r="P214" i="13"/>
  <c r="P213" i="13"/>
  <c r="P212" i="13"/>
  <c r="P211" i="13"/>
  <c r="P210" i="13"/>
  <c r="P209" i="13"/>
  <c r="P208" i="13"/>
  <c r="P207" i="13"/>
  <c r="P206" i="13"/>
  <c r="P205" i="13"/>
  <c r="P204" i="13"/>
  <c r="P203" i="13"/>
  <c r="P202" i="13"/>
  <c r="P201" i="13"/>
  <c r="P200" i="13"/>
  <c r="P199" i="13"/>
  <c r="P198" i="13"/>
  <c r="P197" i="13"/>
  <c r="P196" i="13"/>
  <c r="P195" i="13"/>
  <c r="P194" i="13"/>
  <c r="P193" i="13"/>
  <c r="P192" i="13"/>
  <c r="P191" i="13"/>
  <c r="P190" i="13"/>
  <c r="P189" i="13"/>
  <c r="P188" i="13"/>
  <c r="P187" i="13"/>
  <c r="P186" i="13"/>
  <c r="P185" i="13"/>
  <c r="P184" i="13"/>
  <c r="P183" i="13"/>
  <c r="P182" i="13"/>
  <c r="P181" i="13"/>
  <c r="P180" i="13"/>
  <c r="P179" i="13"/>
  <c r="P178" i="13"/>
  <c r="P177" i="13"/>
  <c r="P176" i="13"/>
  <c r="P175" i="13"/>
  <c r="P174" i="13"/>
  <c r="P173" i="13"/>
  <c r="P172" i="13"/>
  <c r="P171" i="13"/>
  <c r="P170" i="13"/>
  <c r="P169" i="13"/>
  <c r="P168" i="13"/>
  <c r="P167" i="13"/>
  <c r="P166" i="13"/>
  <c r="P165" i="13"/>
  <c r="P164" i="13"/>
  <c r="P163" i="13"/>
  <c r="P162" i="13"/>
  <c r="P161" i="13"/>
  <c r="P160" i="13"/>
  <c r="P159" i="13"/>
  <c r="P158" i="13"/>
  <c r="P157" i="13"/>
  <c r="P156" i="13"/>
  <c r="P155" i="13"/>
  <c r="P154" i="13"/>
  <c r="P153" i="13"/>
  <c r="P152" i="13"/>
  <c r="P151" i="13"/>
  <c r="P150" i="13"/>
  <c r="P149" i="13"/>
  <c r="P148" i="13"/>
  <c r="P147" i="13"/>
  <c r="P146" i="13"/>
  <c r="P145" i="13"/>
  <c r="P144" i="13"/>
  <c r="P143" i="13"/>
  <c r="P142" i="13"/>
  <c r="P141" i="13"/>
  <c r="P140" i="13"/>
  <c r="P139" i="13"/>
  <c r="P138" i="13"/>
  <c r="P137" i="13"/>
  <c r="P136" i="13"/>
  <c r="P135" i="13"/>
  <c r="P134" i="13"/>
  <c r="P133" i="13"/>
  <c r="P132" i="13"/>
  <c r="P131" i="13"/>
  <c r="P130" i="13"/>
  <c r="P129" i="13"/>
  <c r="P128" i="13"/>
  <c r="P127" i="13"/>
  <c r="P126" i="13"/>
  <c r="P125" i="13"/>
  <c r="P124" i="13"/>
  <c r="P123" i="13"/>
  <c r="P122" i="13"/>
  <c r="P121" i="13"/>
  <c r="P120" i="13"/>
  <c r="P119" i="13"/>
  <c r="P118" i="13"/>
  <c r="P117" i="13"/>
  <c r="P116" i="13"/>
  <c r="P115" i="13"/>
  <c r="P114" i="13"/>
  <c r="P113" i="13"/>
  <c r="P112" i="13"/>
  <c r="P111" i="13"/>
  <c r="P110" i="13"/>
  <c r="P109" i="13"/>
  <c r="P108" i="13"/>
  <c r="P107" i="13"/>
  <c r="P106" i="13"/>
  <c r="P105" i="13"/>
  <c r="H2006" i="13"/>
  <c r="N2006" i="13"/>
  <c r="M2006" i="13"/>
  <c r="J2006" i="13"/>
  <c r="I2006" i="13"/>
  <c r="N2005" i="13"/>
  <c r="M2005" i="13"/>
  <c r="J2005" i="13"/>
  <c r="I2005" i="13"/>
  <c r="H2005" i="13"/>
  <c r="N2004" i="13"/>
  <c r="M2004" i="13"/>
  <c r="J2004" i="13"/>
  <c r="I2004" i="13"/>
  <c r="H2004" i="13"/>
  <c r="N2003" i="13"/>
  <c r="M2003" i="13"/>
  <c r="J2003" i="13"/>
  <c r="I2003" i="13"/>
  <c r="H2003" i="13"/>
  <c r="N2002" i="13"/>
  <c r="M2002" i="13"/>
  <c r="J2002" i="13"/>
  <c r="I2002" i="13"/>
  <c r="H2002" i="13"/>
  <c r="N2001" i="13"/>
  <c r="M2001" i="13"/>
  <c r="J2001" i="13"/>
  <c r="I2001" i="13"/>
  <c r="H2001" i="13"/>
  <c r="N2000" i="13"/>
  <c r="M2000" i="13"/>
  <c r="J2000" i="13"/>
  <c r="I2000" i="13"/>
  <c r="H2000" i="13"/>
  <c r="J1999" i="13"/>
  <c r="I1999" i="13"/>
  <c r="H1999" i="13"/>
  <c r="N1998" i="13"/>
  <c r="M1998" i="13"/>
  <c r="J1998" i="13"/>
  <c r="I1998" i="13"/>
  <c r="H1998" i="13"/>
  <c r="N1997" i="13"/>
  <c r="M1997" i="13"/>
  <c r="J1997" i="13"/>
  <c r="I1997" i="13"/>
  <c r="H1997" i="13"/>
  <c r="N1996" i="13"/>
  <c r="M1996" i="13"/>
  <c r="J1996" i="13"/>
  <c r="I1996" i="13"/>
  <c r="H1996" i="13"/>
  <c r="N1995" i="13"/>
  <c r="M1995" i="13"/>
  <c r="J1995" i="13"/>
  <c r="I1995" i="13"/>
  <c r="H1995" i="13"/>
  <c r="N1994" i="13"/>
  <c r="M1994" i="13"/>
  <c r="J1994" i="13"/>
  <c r="I1994" i="13"/>
  <c r="H1994" i="13"/>
  <c r="N1993" i="13"/>
  <c r="M1993" i="13"/>
  <c r="J1993" i="13"/>
  <c r="I1993" i="13"/>
  <c r="H1993" i="13"/>
  <c r="N1992" i="13"/>
  <c r="M1992" i="13"/>
  <c r="J1992" i="13"/>
  <c r="I1992" i="13"/>
  <c r="H1992" i="13"/>
  <c r="J1991" i="13"/>
  <c r="I1991" i="13"/>
  <c r="H1991" i="13"/>
  <c r="N1990" i="13"/>
  <c r="M1990" i="13"/>
  <c r="J1990" i="13"/>
  <c r="I1990" i="13"/>
  <c r="H1990" i="13"/>
  <c r="N1989" i="13"/>
  <c r="M1989" i="13"/>
  <c r="J1989" i="13"/>
  <c r="I1989" i="13"/>
  <c r="H1989" i="13"/>
  <c r="N1988" i="13"/>
  <c r="M1988" i="13"/>
  <c r="J1988" i="13"/>
  <c r="I1988" i="13"/>
  <c r="H1988" i="13"/>
  <c r="N1987" i="13"/>
  <c r="M1987" i="13"/>
  <c r="J1987" i="13"/>
  <c r="I1987" i="13"/>
  <c r="H1987" i="13"/>
  <c r="N1986" i="13"/>
  <c r="M1986" i="13"/>
  <c r="J1986" i="13"/>
  <c r="I1986" i="13"/>
  <c r="H1986" i="13"/>
  <c r="N1985" i="13"/>
  <c r="M1985" i="13"/>
  <c r="J1985" i="13"/>
  <c r="I1985" i="13"/>
  <c r="H1985" i="13"/>
  <c r="N1984" i="13"/>
  <c r="M1984" i="13"/>
  <c r="J1984" i="13"/>
  <c r="I1984" i="13"/>
  <c r="H1984" i="13"/>
  <c r="N1983" i="13"/>
  <c r="J1983" i="13"/>
  <c r="I1983" i="13"/>
  <c r="H1983" i="13"/>
  <c r="N1982" i="13"/>
  <c r="M1982" i="13"/>
  <c r="J1982" i="13"/>
  <c r="I1982" i="13"/>
  <c r="H1982" i="13"/>
  <c r="N1981" i="13"/>
  <c r="M1981" i="13"/>
  <c r="J1981" i="13"/>
  <c r="I1981" i="13"/>
  <c r="H1981" i="13"/>
  <c r="N1980" i="13"/>
  <c r="M1980" i="13"/>
  <c r="J1980" i="13"/>
  <c r="I1980" i="13"/>
  <c r="H1980" i="13"/>
  <c r="N1979" i="13"/>
  <c r="M1979" i="13"/>
  <c r="J1979" i="13"/>
  <c r="I1979" i="13"/>
  <c r="H1979" i="13"/>
  <c r="N1978" i="13"/>
  <c r="M1978" i="13"/>
  <c r="J1978" i="13"/>
  <c r="I1978" i="13"/>
  <c r="H1978" i="13"/>
  <c r="N1977" i="13"/>
  <c r="M1977" i="13"/>
  <c r="J1977" i="13"/>
  <c r="I1977" i="13"/>
  <c r="H1977" i="13"/>
  <c r="N1976" i="13"/>
  <c r="M1976" i="13"/>
  <c r="J1976" i="13"/>
  <c r="I1976" i="13"/>
  <c r="H1976" i="13"/>
  <c r="N1975" i="13"/>
  <c r="J1975" i="13"/>
  <c r="I1975" i="13"/>
  <c r="H1975" i="13"/>
  <c r="N1974" i="13"/>
  <c r="M1974" i="13"/>
  <c r="J1974" i="13"/>
  <c r="I1974" i="13"/>
  <c r="H1974" i="13"/>
  <c r="N1973" i="13"/>
  <c r="M1973" i="13"/>
  <c r="J1973" i="13"/>
  <c r="I1973" i="13"/>
  <c r="H1973" i="13"/>
  <c r="N1972" i="13"/>
  <c r="M1972" i="13"/>
  <c r="J1972" i="13"/>
  <c r="I1972" i="13"/>
  <c r="H1972" i="13"/>
  <c r="N1971" i="13"/>
  <c r="M1971" i="13"/>
  <c r="J1971" i="13"/>
  <c r="I1971" i="13"/>
  <c r="H1971" i="13"/>
  <c r="N1970" i="13"/>
  <c r="M1970" i="13"/>
  <c r="J1970" i="13"/>
  <c r="I1970" i="13"/>
  <c r="H1970" i="13"/>
  <c r="N1969" i="13"/>
  <c r="M1969" i="13"/>
  <c r="J1969" i="13"/>
  <c r="I1969" i="13"/>
  <c r="H1969" i="13"/>
  <c r="N1968" i="13"/>
  <c r="M1968" i="13"/>
  <c r="J1968" i="13"/>
  <c r="I1968" i="13"/>
  <c r="H1968" i="13"/>
  <c r="N1967" i="13"/>
  <c r="J1967" i="13"/>
  <c r="I1967" i="13"/>
  <c r="H1967" i="13"/>
  <c r="N1966" i="13"/>
  <c r="M1966" i="13"/>
  <c r="J1966" i="13"/>
  <c r="I1966" i="13"/>
  <c r="H1966" i="13"/>
  <c r="N1965" i="13"/>
  <c r="M1965" i="13"/>
  <c r="J1965" i="13"/>
  <c r="I1965" i="13"/>
  <c r="H1965" i="13"/>
  <c r="N1964" i="13"/>
  <c r="M1964" i="13"/>
  <c r="J1964" i="13"/>
  <c r="I1964" i="13"/>
  <c r="H1964" i="13"/>
  <c r="N1963" i="13"/>
  <c r="M1963" i="13"/>
  <c r="J1963" i="13"/>
  <c r="I1963" i="13"/>
  <c r="H1963" i="13"/>
  <c r="N1962" i="13"/>
  <c r="M1962" i="13"/>
  <c r="J1962" i="13"/>
  <c r="I1962" i="13"/>
  <c r="H1962" i="13"/>
  <c r="N1961" i="13"/>
  <c r="M1961" i="13"/>
  <c r="J1961" i="13"/>
  <c r="I1961" i="13"/>
  <c r="H1961" i="13"/>
  <c r="N1960" i="13"/>
  <c r="M1960" i="13"/>
  <c r="J1960" i="13"/>
  <c r="I1960" i="13"/>
  <c r="H1960" i="13"/>
  <c r="N1959" i="13"/>
  <c r="J1959" i="13"/>
  <c r="I1959" i="13"/>
  <c r="H1959" i="13"/>
  <c r="N1958" i="13"/>
  <c r="M1958" i="13"/>
  <c r="J1958" i="13"/>
  <c r="I1958" i="13"/>
  <c r="H1958" i="13"/>
  <c r="N1957" i="13"/>
  <c r="M1957" i="13"/>
  <c r="J1957" i="13"/>
  <c r="I1957" i="13"/>
  <c r="H1957" i="13"/>
  <c r="N1956" i="13"/>
  <c r="M1956" i="13"/>
  <c r="J1956" i="13"/>
  <c r="I1956" i="13"/>
  <c r="H1956" i="13"/>
  <c r="N1955" i="13"/>
  <c r="M1955" i="13"/>
  <c r="J1955" i="13"/>
  <c r="I1955" i="13"/>
  <c r="H1955" i="13"/>
  <c r="N1954" i="13"/>
  <c r="M1954" i="13"/>
  <c r="J1954" i="13"/>
  <c r="I1954" i="13"/>
  <c r="H1954" i="13"/>
  <c r="N1953" i="13"/>
  <c r="M1953" i="13"/>
  <c r="J1953" i="13"/>
  <c r="I1953" i="13"/>
  <c r="H1953" i="13"/>
  <c r="N1952" i="13"/>
  <c r="M1952" i="13"/>
  <c r="J1952" i="13"/>
  <c r="I1952" i="13"/>
  <c r="H1952" i="13"/>
  <c r="N1951" i="13"/>
  <c r="J1951" i="13"/>
  <c r="I1951" i="13"/>
  <c r="H1951" i="13"/>
  <c r="N1950" i="13"/>
  <c r="M1950" i="13"/>
  <c r="J1950" i="13"/>
  <c r="I1950" i="13"/>
  <c r="H1950" i="13"/>
  <c r="N1949" i="13"/>
  <c r="M1949" i="13"/>
  <c r="J1949" i="13"/>
  <c r="I1949" i="13"/>
  <c r="H1949" i="13"/>
  <c r="N1948" i="13"/>
  <c r="M1948" i="13"/>
  <c r="J1948" i="13"/>
  <c r="I1948" i="13"/>
  <c r="H1948" i="13"/>
  <c r="N1947" i="13"/>
  <c r="M1947" i="13"/>
  <c r="J1947" i="13"/>
  <c r="I1947" i="13"/>
  <c r="H1947" i="13"/>
  <c r="N1946" i="13"/>
  <c r="M1946" i="13"/>
  <c r="J1946" i="13"/>
  <c r="I1946" i="13"/>
  <c r="H1946" i="13"/>
  <c r="N1945" i="13"/>
  <c r="M1945" i="13"/>
  <c r="J1945" i="13"/>
  <c r="I1945" i="13"/>
  <c r="H1945" i="13"/>
  <c r="N1944" i="13"/>
  <c r="M1944" i="13"/>
  <c r="J1944" i="13"/>
  <c r="I1944" i="13"/>
  <c r="H1944" i="13"/>
  <c r="N1943" i="13"/>
  <c r="J1943" i="13"/>
  <c r="I1943" i="13"/>
  <c r="H1943" i="13"/>
  <c r="N1942" i="13"/>
  <c r="M1942" i="13"/>
  <c r="J1942" i="13"/>
  <c r="I1942" i="13"/>
  <c r="H1942" i="13"/>
  <c r="N1941" i="13"/>
  <c r="M1941" i="13"/>
  <c r="J1941" i="13"/>
  <c r="I1941" i="13"/>
  <c r="H1941" i="13"/>
  <c r="N1940" i="13"/>
  <c r="M1940" i="13"/>
  <c r="J1940" i="13"/>
  <c r="I1940" i="13"/>
  <c r="H1940" i="13"/>
  <c r="N1939" i="13"/>
  <c r="M1939" i="13"/>
  <c r="J1939" i="13"/>
  <c r="I1939" i="13"/>
  <c r="H1939" i="13"/>
  <c r="N1938" i="13"/>
  <c r="M1938" i="13"/>
  <c r="J1938" i="13"/>
  <c r="I1938" i="13"/>
  <c r="H1938" i="13"/>
  <c r="N1937" i="13"/>
  <c r="M1937" i="13"/>
  <c r="J1937" i="13"/>
  <c r="I1937" i="13"/>
  <c r="H1937" i="13"/>
  <c r="N1936" i="13"/>
  <c r="M1936" i="13"/>
  <c r="J1936" i="13"/>
  <c r="I1936" i="13"/>
  <c r="H1936" i="13"/>
  <c r="N1935" i="13"/>
  <c r="M1935" i="13"/>
  <c r="J1935" i="13"/>
  <c r="I1935" i="13"/>
  <c r="H1935" i="13"/>
  <c r="N1934" i="13"/>
  <c r="M1934" i="13"/>
  <c r="J1934" i="13"/>
  <c r="I1934" i="13"/>
  <c r="H1934" i="13"/>
  <c r="N1933" i="13"/>
  <c r="M1933" i="13"/>
  <c r="J1933" i="13"/>
  <c r="I1933" i="13"/>
  <c r="H1933" i="13"/>
  <c r="N1932" i="13"/>
  <c r="M1932" i="13"/>
  <c r="J1932" i="13"/>
  <c r="I1932" i="13"/>
  <c r="H1932" i="13"/>
  <c r="N1931" i="13"/>
  <c r="M1931" i="13"/>
  <c r="J1931" i="13"/>
  <c r="I1931" i="13"/>
  <c r="H1931" i="13"/>
  <c r="N1930" i="13"/>
  <c r="M1930" i="13"/>
  <c r="J1930" i="13"/>
  <c r="I1930" i="13"/>
  <c r="H1930" i="13"/>
  <c r="N1929" i="13"/>
  <c r="M1929" i="13"/>
  <c r="J1929" i="13"/>
  <c r="I1929" i="13"/>
  <c r="H1929" i="13"/>
  <c r="N1928" i="13"/>
  <c r="M1928" i="13"/>
  <c r="J1928" i="13"/>
  <c r="I1928" i="13"/>
  <c r="H1928" i="13"/>
  <c r="N1927" i="13"/>
  <c r="M1927" i="13"/>
  <c r="J1927" i="13"/>
  <c r="I1927" i="13"/>
  <c r="H1927" i="13"/>
  <c r="N1926" i="13"/>
  <c r="M1926" i="13"/>
  <c r="J1926" i="13"/>
  <c r="I1926" i="13"/>
  <c r="H1926" i="13"/>
  <c r="N1925" i="13"/>
  <c r="M1925" i="13"/>
  <c r="J1925" i="13"/>
  <c r="I1925" i="13"/>
  <c r="H1925" i="13"/>
  <c r="N1924" i="13"/>
  <c r="M1924" i="13"/>
  <c r="J1924" i="13"/>
  <c r="I1924" i="13"/>
  <c r="H1924" i="13"/>
  <c r="N1923" i="13"/>
  <c r="M1923" i="13"/>
  <c r="J1923" i="13"/>
  <c r="I1923" i="13"/>
  <c r="H1923" i="13"/>
  <c r="N1922" i="13"/>
  <c r="M1922" i="13"/>
  <c r="J1922" i="13"/>
  <c r="I1922" i="13"/>
  <c r="H1922" i="13"/>
  <c r="N1921" i="13"/>
  <c r="M1921" i="13"/>
  <c r="J1921" i="13"/>
  <c r="I1921" i="13"/>
  <c r="H1921" i="13"/>
  <c r="N1920" i="13"/>
  <c r="M1920" i="13"/>
  <c r="J1920" i="13"/>
  <c r="I1920" i="13"/>
  <c r="H1920" i="13"/>
  <c r="N1919" i="13"/>
  <c r="M1919" i="13"/>
  <c r="J1919" i="13"/>
  <c r="I1919" i="13"/>
  <c r="H1919" i="13"/>
  <c r="N1918" i="13"/>
  <c r="M1918" i="13"/>
  <c r="J1918" i="13"/>
  <c r="I1918" i="13"/>
  <c r="H1918" i="13"/>
  <c r="N1917" i="13"/>
  <c r="M1917" i="13"/>
  <c r="J1917" i="13"/>
  <c r="I1917" i="13"/>
  <c r="H1917" i="13"/>
  <c r="N1916" i="13"/>
  <c r="M1916" i="13"/>
  <c r="J1916" i="13"/>
  <c r="I1916" i="13"/>
  <c r="H1916" i="13"/>
  <c r="N1915" i="13"/>
  <c r="M1915" i="13"/>
  <c r="J1915" i="13"/>
  <c r="I1915" i="13"/>
  <c r="H1915" i="13"/>
  <c r="N1914" i="13"/>
  <c r="M1914" i="13"/>
  <c r="J1914" i="13"/>
  <c r="I1914" i="13"/>
  <c r="H1914" i="13"/>
  <c r="N1913" i="13"/>
  <c r="M1913" i="13"/>
  <c r="J1913" i="13"/>
  <c r="I1913" i="13"/>
  <c r="H1913" i="13"/>
  <c r="N1912" i="13"/>
  <c r="M1912" i="13"/>
  <c r="J1912" i="13"/>
  <c r="I1912" i="13"/>
  <c r="H1912" i="13"/>
  <c r="N1911" i="13"/>
  <c r="M1911" i="13"/>
  <c r="J1911" i="13"/>
  <c r="I1911" i="13"/>
  <c r="H1911" i="13"/>
  <c r="N1910" i="13"/>
  <c r="M1910" i="13"/>
  <c r="J1910" i="13"/>
  <c r="I1910" i="13"/>
  <c r="H1910" i="13"/>
  <c r="N1909" i="13"/>
  <c r="M1909" i="13"/>
  <c r="J1909" i="13"/>
  <c r="I1909" i="13"/>
  <c r="H1909" i="13"/>
  <c r="N1908" i="13"/>
  <c r="M1908" i="13"/>
  <c r="J1908" i="13"/>
  <c r="I1908" i="13"/>
  <c r="H1908" i="13"/>
  <c r="N1907" i="13"/>
  <c r="M1907" i="13"/>
  <c r="J1907" i="13"/>
  <c r="I1907" i="13"/>
  <c r="H1907" i="13"/>
  <c r="N1906" i="13"/>
  <c r="M1906" i="13"/>
  <c r="J1906" i="13"/>
  <c r="I1906" i="13"/>
  <c r="H1906" i="13"/>
  <c r="N1905" i="13"/>
  <c r="M1905" i="13"/>
  <c r="J1905" i="13"/>
  <c r="I1905" i="13"/>
  <c r="H1905" i="13"/>
  <c r="N1904" i="13"/>
  <c r="M1904" i="13"/>
  <c r="J1904" i="13"/>
  <c r="I1904" i="13"/>
  <c r="H1904" i="13"/>
  <c r="N1903" i="13"/>
  <c r="M1903" i="13"/>
  <c r="J1903" i="13"/>
  <c r="I1903" i="13"/>
  <c r="H1903" i="13"/>
  <c r="N1902" i="13"/>
  <c r="M1902" i="13"/>
  <c r="J1902" i="13"/>
  <c r="I1902" i="13"/>
  <c r="H1902" i="13"/>
  <c r="N1901" i="13"/>
  <c r="M1901" i="13"/>
  <c r="J1901" i="13"/>
  <c r="I1901" i="13"/>
  <c r="H1901" i="13"/>
  <c r="N1900" i="13"/>
  <c r="M1900" i="13"/>
  <c r="J1900" i="13"/>
  <c r="I1900" i="13"/>
  <c r="H1900" i="13"/>
  <c r="N1899" i="13"/>
  <c r="M1899" i="13"/>
  <c r="J1899" i="13"/>
  <c r="I1899" i="13"/>
  <c r="H1899" i="13"/>
  <c r="N1898" i="13"/>
  <c r="M1898" i="13"/>
  <c r="J1898" i="13"/>
  <c r="I1898" i="13"/>
  <c r="H1898" i="13"/>
  <c r="N1897" i="13"/>
  <c r="M1897" i="13"/>
  <c r="J1897" i="13"/>
  <c r="I1897" i="13"/>
  <c r="H1897" i="13"/>
  <c r="N1896" i="13"/>
  <c r="M1896" i="13"/>
  <c r="J1896" i="13"/>
  <c r="I1896" i="13"/>
  <c r="H1896" i="13"/>
  <c r="N1895" i="13"/>
  <c r="M1895" i="13"/>
  <c r="J1895" i="13"/>
  <c r="I1895" i="13"/>
  <c r="H1895" i="13"/>
  <c r="N1894" i="13"/>
  <c r="M1894" i="13"/>
  <c r="J1894" i="13"/>
  <c r="I1894" i="13"/>
  <c r="H1894" i="13"/>
  <c r="N1893" i="13"/>
  <c r="M1893" i="13"/>
  <c r="J1893" i="13"/>
  <c r="I1893" i="13"/>
  <c r="H1893" i="13"/>
  <c r="N1892" i="13"/>
  <c r="M1892" i="13"/>
  <c r="J1892" i="13"/>
  <c r="I1892" i="13"/>
  <c r="H1892" i="13"/>
  <c r="N1891" i="13"/>
  <c r="M1891" i="13"/>
  <c r="J1891" i="13"/>
  <c r="I1891" i="13"/>
  <c r="H1891" i="13"/>
  <c r="N1890" i="13"/>
  <c r="M1890" i="13"/>
  <c r="J1890" i="13"/>
  <c r="I1890" i="13"/>
  <c r="H1890" i="13"/>
  <c r="N1889" i="13"/>
  <c r="M1889" i="13"/>
  <c r="J1889" i="13"/>
  <c r="I1889" i="13"/>
  <c r="H1889" i="13"/>
  <c r="N1888" i="13"/>
  <c r="M1888" i="13"/>
  <c r="J1888" i="13"/>
  <c r="I1888" i="13"/>
  <c r="H1888" i="13"/>
  <c r="N1887" i="13"/>
  <c r="M1887" i="13"/>
  <c r="J1887" i="13"/>
  <c r="I1887" i="13"/>
  <c r="H1887" i="13"/>
  <c r="N1886" i="13"/>
  <c r="M1886" i="13"/>
  <c r="J1886" i="13"/>
  <c r="I1886" i="13"/>
  <c r="H1886" i="13"/>
  <c r="N1885" i="13"/>
  <c r="M1885" i="13"/>
  <c r="J1885" i="13"/>
  <c r="I1885" i="13"/>
  <c r="H1885" i="13"/>
  <c r="N1884" i="13"/>
  <c r="M1884" i="13"/>
  <c r="J1884" i="13"/>
  <c r="I1884" i="13"/>
  <c r="H1884" i="13"/>
  <c r="N1883" i="13"/>
  <c r="M1883" i="13"/>
  <c r="J1883" i="13"/>
  <c r="I1883" i="13"/>
  <c r="H1883" i="13"/>
  <c r="N1882" i="13"/>
  <c r="M1882" i="13"/>
  <c r="J1882" i="13"/>
  <c r="I1882" i="13"/>
  <c r="H1882" i="13"/>
  <c r="N1881" i="13"/>
  <c r="M1881" i="13"/>
  <c r="J1881" i="13"/>
  <c r="I1881" i="13"/>
  <c r="H1881" i="13"/>
  <c r="N1880" i="13"/>
  <c r="M1880" i="13"/>
  <c r="J1880" i="13"/>
  <c r="I1880" i="13"/>
  <c r="H1880" i="13"/>
  <c r="N1879" i="13"/>
  <c r="M1879" i="13"/>
  <c r="J1879" i="13"/>
  <c r="I1879" i="13"/>
  <c r="H1879" i="13"/>
  <c r="N1878" i="13"/>
  <c r="M1878" i="13"/>
  <c r="J1878" i="13"/>
  <c r="I1878" i="13"/>
  <c r="H1878" i="13"/>
  <c r="N1877" i="13"/>
  <c r="M1877" i="13"/>
  <c r="J1877" i="13"/>
  <c r="I1877" i="13"/>
  <c r="H1877" i="13"/>
  <c r="N1876" i="13"/>
  <c r="M1876" i="13"/>
  <c r="J1876" i="13"/>
  <c r="I1876" i="13"/>
  <c r="H1876" i="13"/>
  <c r="N1875" i="13"/>
  <c r="M1875" i="13"/>
  <c r="J1875" i="13"/>
  <c r="I1875" i="13"/>
  <c r="H1875" i="13"/>
  <c r="N1874" i="13"/>
  <c r="M1874" i="13"/>
  <c r="J1874" i="13"/>
  <c r="I1874" i="13"/>
  <c r="H1874" i="13"/>
  <c r="N1873" i="13"/>
  <c r="M1873" i="13"/>
  <c r="J1873" i="13"/>
  <c r="I1873" i="13"/>
  <c r="H1873" i="13"/>
  <c r="N1872" i="13"/>
  <c r="M1872" i="13"/>
  <c r="J1872" i="13"/>
  <c r="I1872" i="13"/>
  <c r="H1872" i="13"/>
  <c r="N1871" i="13"/>
  <c r="M1871" i="13"/>
  <c r="J1871" i="13"/>
  <c r="I1871" i="13"/>
  <c r="H1871" i="13"/>
  <c r="N1870" i="13"/>
  <c r="M1870" i="13"/>
  <c r="J1870" i="13"/>
  <c r="I1870" i="13"/>
  <c r="H1870" i="13"/>
  <c r="N1869" i="13"/>
  <c r="M1869" i="13"/>
  <c r="J1869" i="13"/>
  <c r="I1869" i="13"/>
  <c r="H1869" i="13"/>
  <c r="N1868" i="13"/>
  <c r="M1868" i="13"/>
  <c r="J1868" i="13"/>
  <c r="I1868" i="13"/>
  <c r="H1868" i="13"/>
  <c r="N1867" i="13"/>
  <c r="M1867" i="13"/>
  <c r="J1867" i="13"/>
  <c r="I1867" i="13"/>
  <c r="H1867" i="13"/>
  <c r="N1866" i="13"/>
  <c r="M1866" i="13"/>
  <c r="J1866" i="13"/>
  <c r="I1866" i="13"/>
  <c r="H1866" i="13"/>
  <c r="N1865" i="13"/>
  <c r="M1865" i="13"/>
  <c r="J1865" i="13"/>
  <c r="I1865" i="13"/>
  <c r="H1865" i="13"/>
  <c r="N1864" i="13"/>
  <c r="M1864" i="13"/>
  <c r="J1864" i="13"/>
  <c r="I1864" i="13"/>
  <c r="H1864" i="13"/>
  <c r="N1863" i="13"/>
  <c r="M1863" i="13"/>
  <c r="J1863" i="13"/>
  <c r="I1863" i="13"/>
  <c r="H1863" i="13"/>
  <c r="N1862" i="13"/>
  <c r="M1862" i="13"/>
  <c r="J1862" i="13"/>
  <c r="I1862" i="13"/>
  <c r="H1862" i="13"/>
  <c r="N1861" i="13"/>
  <c r="M1861" i="13"/>
  <c r="J1861" i="13"/>
  <c r="I1861" i="13"/>
  <c r="H1861" i="13"/>
  <c r="N1860" i="13"/>
  <c r="M1860" i="13"/>
  <c r="J1860" i="13"/>
  <c r="I1860" i="13"/>
  <c r="H1860" i="13"/>
  <c r="N1859" i="13"/>
  <c r="M1859" i="13"/>
  <c r="J1859" i="13"/>
  <c r="I1859" i="13"/>
  <c r="H1859" i="13"/>
  <c r="N1858" i="13"/>
  <c r="M1858" i="13"/>
  <c r="J1858" i="13"/>
  <c r="I1858" i="13"/>
  <c r="H1858" i="13"/>
  <c r="N1857" i="13"/>
  <c r="M1857" i="13"/>
  <c r="J1857" i="13"/>
  <c r="I1857" i="13"/>
  <c r="H1857" i="13"/>
  <c r="N1856" i="13"/>
  <c r="M1856" i="13"/>
  <c r="J1856" i="13"/>
  <c r="I1856" i="13"/>
  <c r="H1856" i="13"/>
  <c r="N1855" i="13"/>
  <c r="M1855" i="13"/>
  <c r="J1855" i="13"/>
  <c r="I1855" i="13"/>
  <c r="H1855" i="13"/>
  <c r="N1854" i="13"/>
  <c r="M1854" i="13"/>
  <c r="J1854" i="13"/>
  <c r="I1854" i="13"/>
  <c r="H1854" i="13"/>
  <c r="N1853" i="13"/>
  <c r="M1853" i="13"/>
  <c r="J1853" i="13"/>
  <c r="I1853" i="13"/>
  <c r="H1853" i="13"/>
  <c r="N1852" i="13"/>
  <c r="M1852" i="13"/>
  <c r="J1852" i="13"/>
  <c r="I1852" i="13"/>
  <c r="H1852" i="13"/>
  <c r="N1851" i="13"/>
  <c r="M1851" i="13"/>
  <c r="J1851" i="13"/>
  <c r="I1851" i="13"/>
  <c r="H1851" i="13"/>
  <c r="N1850" i="13"/>
  <c r="M1850" i="13"/>
  <c r="J1850" i="13"/>
  <c r="I1850" i="13"/>
  <c r="H1850" i="13"/>
  <c r="N1849" i="13"/>
  <c r="M1849" i="13"/>
  <c r="J1849" i="13"/>
  <c r="I1849" i="13"/>
  <c r="H1849" i="13"/>
  <c r="N1848" i="13"/>
  <c r="M1848" i="13"/>
  <c r="J1848" i="13"/>
  <c r="I1848" i="13"/>
  <c r="H1848" i="13"/>
  <c r="N1847" i="13"/>
  <c r="M1847" i="13"/>
  <c r="J1847" i="13"/>
  <c r="I1847" i="13"/>
  <c r="H1847" i="13"/>
  <c r="N1846" i="13"/>
  <c r="M1846" i="13"/>
  <c r="J1846" i="13"/>
  <c r="I1846" i="13"/>
  <c r="H1846" i="13"/>
  <c r="N1845" i="13"/>
  <c r="M1845" i="13"/>
  <c r="J1845" i="13"/>
  <c r="I1845" i="13"/>
  <c r="H1845" i="13"/>
  <c r="N1844" i="13"/>
  <c r="M1844" i="13"/>
  <c r="J1844" i="13"/>
  <c r="I1844" i="13"/>
  <c r="H1844" i="13"/>
  <c r="N1843" i="13"/>
  <c r="M1843" i="13"/>
  <c r="J1843" i="13"/>
  <c r="I1843" i="13"/>
  <c r="H1843" i="13"/>
  <c r="N1842" i="13"/>
  <c r="M1842" i="13"/>
  <c r="J1842" i="13"/>
  <c r="I1842" i="13"/>
  <c r="H1842" i="13"/>
  <c r="N1841" i="13"/>
  <c r="M1841" i="13"/>
  <c r="J1841" i="13"/>
  <c r="I1841" i="13"/>
  <c r="H1841" i="13"/>
  <c r="N1840" i="13"/>
  <c r="M1840" i="13"/>
  <c r="J1840" i="13"/>
  <c r="I1840" i="13"/>
  <c r="H1840" i="13"/>
  <c r="N1839" i="13"/>
  <c r="M1839" i="13"/>
  <c r="J1839" i="13"/>
  <c r="I1839" i="13"/>
  <c r="H1839" i="13"/>
  <c r="N1838" i="13"/>
  <c r="M1838" i="13"/>
  <c r="J1838" i="13"/>
  <c r="I1838" i="13"/>
  <c r="H1838" i="13"/>
  <c r="N1837" i="13"/>
  <c r="M1837" i="13"/>
  <c r="J1837" i="13"/>
  <c r="I1837" i="13"/>
  <c r="H1837" i="13"/>
  <c r="N1836" i="13"/>
  <c r="M1836" i="13"/>
  <c r="J1836" i="13"/>
  <c r="I1836" i="13"/>
  <c r="H1836" i="13"/>
  <c r="N1835" i="13"/>
  <c r="M1835" i="13"/>
  <c r="J1835" i="13"/>
  <c r="I1835" i="13"/>
  <c r="H1835" i="13"/>
  <c r="N1834" i="13"/>
  <c r="M1834" i="13"/>
  <c r="J1834" i="13"/>
  <c r="I1834" i="13"/>
  <c r="H1834" i="13"/>
  <c r="N1833" i="13"/>
  <c r="M1833" i="13"/>
  <c r="J1833" i="13"/>
  <c r="I1833" i="13"/>
  <c r="H1833" i="13"/>
  <c r="N1832" i="13"/>
  <c r="M1832" i="13"/>
  <c r="J1832" i="13"/>
  <c r="I1832" i="13"/>
  <c r="H1832" i="13"/>
  <c r="N1831" i="13"/>
  <c r="M1831" i="13"/>
  <c r="J1831" i="13"/>
  <c r="I1831" i="13"/>
  <c r="H1831" i="13"/>
  <c r="N1830" i="13"/>
  <c r="M1830" i="13"/>
  <c r="J1830" i="13"/>
  <c r="I1830" i="13"/>
  <c r="H1830" i="13"/>
  <c r="N1829" i="13"/>
  <c r="M1829" i="13"/>
  <c r="J1829" i="13"/>
  <c r="I1829" i="13"/>
  <c r="H1829" i="13"/>
  <c r="N1828" i="13"/>
  <c r="M1828" i="13"/>
  <c r="J1828" i="13"/>
  <c r="I1828" i="13"/>
  <c r="H1828" i="13"/>
  <c r="N1827" i="13"/>
  <c r="M1827" i="13"/>
  <c r="J1827" i="13"/>
  <c r="I1827" i="13"/>
  <c r="H1827" i="13"/>
  <c r="N1826" i="13"/>
  <c r="M1826" i="13"/>
  <c r="J1826" i="13"/>
  <c r="I1826" i="13"/>
  <c r="H1826" i="13"/>
  <c r="N1825" i="13"/>
  <c r="M1825" i="13"/>
  <c r="J1825" i="13"/>
  <c r="I1825" i="13"/>
  <c r="H1825" i="13"/>
  <c r="N1824" i="13"/>
  <c r="M1824" i="13"/>
  <c r="J1824" i="13"/>
  <c r="I1824" i="13"/>
  <c r="H1824" i="13"/>
  <c r="N1823" i="13"/>
  <c r="M1823" i="13"/>
  <c r="J1823" i="13"/>
  <c r="I1823" i="13"/>
  <c r="H1823" i="13"/>
  <c r="N1822" i="13"/>
  <c r="M1822" i="13"/>
  <c r="J1822" i="13"/>
  <c r="I1822" i="13"/>
  <c r="H1822" i="13"/>
  <c r="N1821" i="13"/>
  <c r="M1821" i="13"/>
  <c r="J1821" i="13"/>
  <c r="I1821" i="13"/>
  <c r="H1821" i="13"/>
  <c r="N1820" i="13"/>
  <c r="M1820" i="13"/>
  <c r="J1820" i="13"/>
  <c r="I1820" i="13"/>
  <c r="H1820" i="13"/>
  <c r="N1819" i="13"/>
  <c r="M1819" i="13"/>
  <c r="J1819" i="13"/>
  <c r="I1819" i="13"/>
  <c r="H1819" i="13"/>
  <c r="N1818" i="13"/>
  <c r="M1818" i="13"/>
  <c r="J1818" i="13"/>
  <c r="I1818" i="13"/>
  <c r="H1818" i="13"/>
  <c r="N1817" i="13"/>
  <c r="M1817" i="13"/>
  <c r="J1817" i="13"/>
  <c r="I1817" i="13"/>
  <c r="H1817" i="13"/>
  <c r="N1816" i="13"/>
  <c r="M1816" i="13"/>
  <c r="J1816" i="13"/>
  <c r="I1816" i="13"/>
  <c r="H1816" i="13"/>
  <c r="N1815" i="13"/>
  <c r="M1815" i="13"/>
  <c r="J1815" i="13"/>
  <c r="I1815" i="13"/>
  <c r="H1815" i="13"/>
  <c r="N1814" i="13"/>
  <c r="M1814" i="13"/>
  <c r="J1814" i="13"/>
  <c r="I1814" i="13"/>
  <c r="H1814" i="13"/>
  <c r="N1813" i="13"/>
  <c r="M1813" i="13"/>
  <c r="J1813" i="13"/>
  <c r="I1813" i="13"/>
  <c r="H1813" i="13"/>
  <c r="N1812" i="13"/>
  <c r="M1812" i="13"/>
  <c r="J1812" i="13"/>
  <c r="I1812" i="13"/>
  <c r="H1812" i="13"/>
  <c r="N1811" i="13"/>
  <c r="M1811" i="13"/>
  <c r="J1811" i="13"/>
  <c r="I1811" i="13"/>
  <c r="H1811" i="13"/>
  <c r="N1810" i="13"/>
  <c r="M1810" i="13"/>
  <c r="J1810" i="13"/>
  <c r="I1810" i="13"/>
  <c r="H1810" i="13"/>
  <c r="N1809" i="13"/>
  <c r="M1809" i="13"/>
  <c r="J1809" i="13"/>
  <c r="I1809" i="13"/>
  <c r="H1809" i="13"/>
  <c r="N1808" i="13"/>
  <c r="M1808" i="13"/>
  <c r="J1808" i="13"/>
  <c r="I1808" i="13"/>
  <c r="H1808" i="13"/>
  <c r="N1807" i="13"/>
  <c r="M1807" i="13"/>
  <c r="J1807" i="13"/>
  <c r="I1807" i="13"/>
  <c r="H1807" i="13"/>
  <c r="N1806" i="13"/>
  <c r="M1806" i="13"/>
  <c r="J1806" i="13"/>
  <c r="I1806" i="13"/>
  <c r="H1806" i="13"/>
  <c r="N1805" i="13"/>
  <c r="M1805" i="13"/>
  <c r="J1805" i="13"/>
  <c r="I1805" i="13"/>
  <c r="H1805" i="13"/>
  <c r="N1804" i="13"/>
  <c r="M1804" i="13"/>
  <c r="J1804" i="13"/>
  <c r="I1804" i="13"/>
  <c r="H1804" i="13"/>
  <c r="N1803" i="13"/>
  <c r="M1803" i="13"/>
  <c r="J1803" i="13"/>
  <c r="I1803" i="13"/>
  <c r="H1803" i="13"/>
  <c r="N1802" i="13"/>
  <c r="M1802" i="13"/>
  <c r="J1802" i="13"/>
  <c r="I1802" i="13"/>
  <c r="H1802" i="13"/>
  <c r="N1801" i="13"/>
  <c r="M1801" i="13"/>
  <c r="J1801" i="13"/>
  <c r="I1801" i="13"/>
  <c r="H1801" i="13"/>
  <c r="N1800" i="13"/>
  <c r="M1800" i="13"/>
  <c r="J1800" i="13"/>
  <c r="I1800" i="13"/>
  <c r="H1800" i="13"/>
  <c r="N1799" i="13"/>
  <c r="M1799" i="13"/>
  <c r="J1799" i="13"/>
  <c r="I1799" i="13"/>
  <c r="H1799" i="13"/>
  <c r="N1798" i="13"/>
  <c r="M1798" i="13"/>
  <c r="J1798" i="13"/>
  <c r="I1798" i="13"/>
  <c r="H1798" i="13"/>
  <c r="N1797" i="13"/>
  <c r="M1797" i="13"/>
  <c r="J1797" i="13"/>
  <c r="I1797" i="13"/>
  <c r="H1797" i="13"/>
  <c r="N1796" i="13"/>
  <c r="M1796" i="13"/>
  <c r="J1796" i="13"/>
  <c r="I1796" i="13"/>
  <c r="H1796" i="13"/>
  <c r="N1795" i="13"/>
  <c r="M1795" i="13"/>
  <c r="J1795" i="13"/>
  <c r="I1795" i="13"/>
  <c r="H1795" i="13"/>
  <c r="N1794" i="13"/>
  <c r="M1794" i="13"/>
  <c r="J1794" i="13"/>
  <c r="I1794" i="13"/>
  <c r="H1794" i="13"/>
  <c r="N1793" i="13"/>
  <c r="M1793" i="13"/>
  <c r="J1793" i="13"/>
  <c r="I1793" i="13"/>
  <c r="H1793" i="13"/>
  <c r="N1792" i="13"/>
  <c r="M1792" i="13"/>
  <c r="J1792" i="13"/>
  <c r="I1792" i="13"/>
  <c r="H1792" i="13"/>
  <c r="N1791" i="13"/>
  <c r="M1791" i="13"/>
  <c r="J1791" i="13"/>
  <c r="I1791" i="13"/>
  <c r="H1791" i="13"/>
  <c r="N1790" i="13"/>
  <c r="M1790" i="13"/>
  <c r="J1790" i="13"/>
  <c r="I1790" i="13"/>
  <c r="H1790" i="13"/>
  <c r="N1789" i="13"/>
  <c r="M1789" i="13"/>
  <c r="J1789" i="13"/>
  <c r="I1789" i="13"/>
  <c r="H1789" i="13"/>
  <c r="N1788" i="13"/>
  <c r="M1788" i="13"/>
  <c r="J1788" i="13"/>
  <c r="I1788" i="13"/>
  <c r="H1788" i="13"/>
  <c r="N1787" i="13"/>
  <c r="M1787" i="13"/>
  <c r="J1787" i="13"/>
  <c r="I1787" i="13"/>
  <c r="H1787" i="13"/>
  <c r="N1786" i="13"/>
  <c r="M1786" i="13"/>
  <c r="J1786" i="13"/>
  <c r="I1786" i="13"/>
  <c r="H1786" i="13"/>
  <c r="N1785" i="13"/>
  <c r="M1785" i="13"/>
  <c r="J1785" i="13"/>
  <c r="I1785" i="13"/>
  <c r="H1785" i="13"/>
  <c r="N1784" i="13"/>
  <c r="M1784" i="13"/>
  <c r="J1784" i="13"/>
  <c r="I1784" i="13"/>
  <c r="H1784" i="13"/>
  <c r="N1783" i="13"/>
  <c r="M1783" i="13"/>
  <c r="J1783" i="13"/>
  <c r="I1783" i="13"/>
  <c r="H1783" i="13"/>
  <c r="N1782" i="13"/>
  <c r="M1782" i="13"/>
  <c r="J1782" i="13"/>
  <c r="I1782" i="13"/>
  <c r="H1782" i="13"/>
  <c r="N1781" i="13"/>
  <c r="M1781" i="13"/>
  <c r="J1781" i="13"/>
  <c r="I1781" i="13"/>
  <c r="H1781" i="13"/>
  <c r="N1780" i="13"/>
  <c r="M1780" i="13"/>
  <c r="J1780" i="13"/>
  <c r="I1780" i="13"/>
  <c r="H1780" i="13"/>
  <c r="N1779" i="13"/>
  <c r="M1779" i="13"/>
  <c r="J1779" i="13"/>
  <c r="I1779" i="13"/>
  <c r="H1779" i="13"/>
  <c r="N1778" i="13"/>
  <c r="M1778" i="13"/>
  <c r="J1778" i="13"/>
  <c r="I1778" i="13"/>
  <c r="H1778" i="13"/>
  <c r="N1777" i="13"/>
  <c r="M1777" i="13"/>
  <c r="J1777" i="13"/>
  <c r="I1777" i="13"/>
  <c r="H1777" i="13"/>
  <c r="N1776" i="13"/>
  <c r="M1776" i="13"/>
  <c r="J1776" i="13"/>
  <c r="I1776" i="13"/>
  <c r="H1776" i="13"/>
  <c r="N1775" i="13"/>
  <c r="M1775" i="13"/>
  <c r="J1775" i="13"/>
  <c r="I1775" i="13"/>
  <c r="H1775" i="13"/>
  <c r="N1774" i="13"/>
  <c r="M1774" i="13"/>
  <c r="J1774" i="13"/>
  <c r="I1774" i="13"/>
  <c r="H1774" i="13"/>
  <c r="N1773" i="13"/>
  <c r="M1773" i="13"/>
  <c r="J1773" i="13"/>
  <c r="I1773" i="13"/>
  <c r="H1773" i="13"/>
  <c r="N1772" i="13"/>
  <c r="M1772" i="13"/>
  <c r="J1772" i="13"/>
  <c r="I1772" i="13"/>
  <c r="H1772" i="13"/>
  <c r="N1771" i="13"/>
  <c r="M1771" i="13"/>
  <c r="J1771" i="13"/>
  <c r="I1771" i="13"/>
  <c r="H1771" i="13"/>
  <c r="N1770" i="13"/>
  <c r="M1770" i="13"/>
  <c r="J1770" i="13"/>
  <c r="I1770" i="13"/>
  <c r="H1770" i="13"/>
  <c r="N1769" i="13"/>
  <c r="M1769" i="13"/>
  <c r="J1769" i="13"/>
  <c r="I1769" i="13"/>
  <c r="H1769" i="13"/>
  <c r="N1768" i="13"/>
  <c r="M1768" i="13"/>
  <c r="J1768" i="13"/>
  <c r="I1768" i="13"/>
  <c r="H1768" i="13"/>
  <c r="N1767" i="13"/>
  <c r="M1767" i="13"/>
  <c r="J1767" i="13"/>
  <c r="I1767" i="13"/>
  <c r="H1767" i="13"/>
  <c r="N1766" i="13"/>
  <c r="M1766" i="13"/>
  <c r="J1766" i="13"/>
  <c r="I1766" i="13"/>
  <c r="H1766" i="13"/>
  <c r="N1765" i="13"/>
  <c r="M1765" i="13"/>
  <c r="J1765" i="13"/>
  <c r="I1765" i="13"/>
  <c r="H1765" i="13"/>
  <c r="N1764" i="13"/>
  <c r="M1764" i="13"/>
  <c r="J1764" i="13"/>
  <c r="I1764" i="13"/>
  <c r="H1764" i="13"/>
  <c r="N1763" i="13"/>
  <c r="M1763" i="13"/>
  <c r="J1763" i="13"/>
  <c r="I1763" i="13"/>
  <c r="H1763" i="13"/>
  <c r="N1762" i="13"/>
  <c r="M1762" i="13"/>
  <c r="J1762" i="13"/>
  <c r="I1762" i="13"/>
  <c r="H1762" i="13"/>
  <c r="N1761" i="13"/>
  <c r="M1761" i="13"/>
  <c r="J1761" i="13"/>
  <c r="I1761" i="13"/>
  <c r="H1761" i="13"/>
  <c r="N1760" i="13"/>
  <c r="M1760" i="13"/>
  <c r="J1760" i="13"/>
  <c r="I1760" i="13"/>
  <c r="H1760" i="13"/>
  <c r="N1759" i="13"/>
  <c r="M1759" i="13"/>
  <c r="J1759" i="13"/>
  <c r="I1759" i="13"/>
  <c r="H1759" i="13"/>
  <c r="N1758" i="13"/>
  <c r="M1758" i="13"/>
  <c r="J1758" i="13"/>
  <c r="I1758" i="13"/>
  <c r="H1758" i="13"/>
  <c r="N1757" i="13"/>
  <c r="M1757" i="13"/>
  <c r="J1757" i="13"/>
  <c r="I1757" i="13"/>
  <c r="H1757" i="13"/>
  <c r="N1756" i="13"/>
  <c r="M1756" i="13"/>
  <c r="J1756" i="13"/>
  <c r="I1756" i="13"/>
  <c r="H1756" i="13"/>
  <c r="N1755" i="13"/>
  <c r="M1755" i="13"/>
  <c r="J1755" i="13"/>
  <c r="I1755" i="13"/>
  <c r="H1755" i="13"/>
  <c r="N1754" i="13"/>
  <c r="M1754" i="13"/>
  <c r="J1754" i="13"/>
  <c r="I1754" i="13"/>
  <c r="H1754" i="13"/>
  <c r="N1753" i="13"/>
  <c r="M1753" i="13"/>
  <c r="J1753" i="13"/>
  <c r="I1753" i="13"/>
  <c r="H1753" i="13"/>
  <c r="N1752" i="13"/>
  <c r="M1752" i="13"/>
  <c r="J1752" i="13"/>
  <c r="I1752" i="13"/>
  <c r="H1752" i="13"/>
  <c r="N1751" i="13"/>
  <c r="M1751" i="13"/>
  <c r="J1751" i="13"/>
  <c r="I1751" i="13"/>
  <c r="H1751" i="13"/>
  <c r="N1750" i="13"/>
  <c r="M1750" i="13"/>
  <c r="J1750" i="13"/>
  <c r="I1750" i="13"/>
  <c r="H1750" i="13"/>
  <c r="N1749" i="13"/>
  <c r="M1749" i="13"/>
  <c r="J1749" i="13"/>
  <c r="I1749" i="13"/>
  <c r="H1749" i="13"/>
  <c r="N1748" i="13"/>
  <c r="M1748" i="13"/>
  <c r="J1748" i="13"/>
  <c r="I1748" i="13"/>
  <c r="H1748" i="13"/>
  <c r="N1747" i="13"/>
  <c r="M1747" i="13"/>
  <c r="J1747" i="13"/>
  <c r="I1747" i="13"/>
  <c r="H1747" i="13"/>
  <c r="N1746" i="13"/>
  <c r="M1746" i="13"/>
  <c r="J1746" i="13"/>
  <c r="I1746" i="13"/>
  <c r="H1746" i="13"/>
  <c r="N1745" i="13"/>
  <c r="M1745" i="13"/>
  <c r="J1745" i="13"/>
  <c r="I1745" i="13"/>
  <c r="H1745" i="13"/>
  <c r="N1744" i="13"/>
  <c r="M1744" i="13"/>
  <c r="J1744" i="13"/>
  <c r="I1744" i="13"/>
  <c r="H1744" i="13"/>
  <c r="N1743" i="13"/>
  <c r="M1743" i="13"/>
  <c r="J1743" i="13"/>
  <c r="I1743" i="13"/>
  <c r="H1743" i="13"/>
  <c r="N1742" i="13"/>
  <c r="M1742" i="13"/>
  <c r="J1742" i="13"/>
  <c r="I1742" i="13"/>
  <c r="H1742" i="13"/>
  <c r="N1741" i="13"/>
  <c r="M1741" i="13"/>
  <c r="J1741" i="13"/>
  <c r="I1741" i="13"/>
  <c r="H1741" i="13"/>
  <c r="N1740" i="13"/>
  <c r="M1740" i="13"/>
  <c r="J1740" i="13"/>
  <c r="I1740" i="13"/>
  <c r="H1740" i="13"/>
  <c r="N1739" i="13"/>
  <c r="M1739" i="13"/>
  <c r="J1739" i="13"/>
  <c r="I1739" i="13"/>
  <c r="H1739" i="13"/>
  <c r="N1738" i="13"/>
  <c r="M1738" i="13"/>
  <c r="J1738" i="13"/>
  <c r="I1738" i="13"/>
  <c r="H1738" i="13"/>
  <c r="N1737" i="13"/>
  <c r="M1737" i="13"/>
  <c r="J1737" i="13"/>
  <c r="I1737" i="13"/>
  <c r="H1737" i="13"/>
  <c r="N1736" i="13"/>
  <c r="M1736" i="13"/>
  <c r="J1736" i="13"/>
  <c r="I1736" i="13"/>
  <c r="H1736" i="13"/>
  <c r="N1735" i="13"/>
  <c r="M1735" i="13"/>
  <c r="J1735" i="13"/>
  <c r="I1735" i="13"/>
  <c r="H1735" i="13"/>
  <c r="N1734" i="13"/>
  <c r="M1734" i="13"/>
  <c r="J1734" i="13"/>
  <c r="I1734" i="13"/>
  <c r="H1734" i="13"/>
  <c r="N1733" i="13"/>
  <c r="M1733" i="13"/>
  <c r="J1733" i="13"/>
  <c r="I1733" i="13"/>
  <c r="H1733" i="13"/>
  <c r="N1732" i="13"/>
  <c r="M1732" i="13"/>
  <c r="J1732" i="13"/>
  <c r="I1732" i="13"/>
  <c r="H1732" i="13"/>
  <c r="N1731" i="13"/>
  <c r="M1731" i="13"/>
  <c r="J1731" i="13"/>
  <c r="I1731" i="13"/>
  <c r="H1731" i="13"/>
  <c r="N1730" i="13"/>
  <c r="M1730" i="13"/>
  <c r="J1730" i="13"/>
  <c r="I1730" i="13"/>
  <c r="H1730" i="13"/>
  <c r="N1729" i="13"/>
  <c r="M1729" i="13"/>
  <c r="J1729" i="13"/>
  <c r="I1729" i="13"/>
  <c r="H1729" i="13"/>
  <c r="N1728" i="13"/>
  <c r="M1728" i="13"/>
  <c r="J1728" i="13"/>
  <c r="I1728" i="13"/>
  <c r="H1728" i="13"/>
  <c r="N1727" i="13"/>
  <c r="M1727" i="13"/>
  <c r="J1727" i="13"/>
  <c r="I1727" i="13"/>
  <c r="H1727" i="13"/>
  <c r="N1726" i="13"/>
  <c r="M1726" i="13"/>
  <c r="J1726" i="13"/>
  <c r="I1726" i="13"/>
  <c r="H1726" i="13"/>
  <c r="N1725" i="13"/>
  <c r="M1725" i="13"/>
  <c r="J1725" i="13"/>
  <c r="I1725" i="13"/>
  <c r="H1725" i="13"/>
  <c r="N1724" i="13"/>
  <c r="M1724" i="13"/>
  <c r="J1724" i="13"/>
  <c r="I1724" i="13"/>
  <c r="H1724" i="13"/>
  <c r="N1723" i="13"/>
  <c r="M1723" i="13"/>
  <c r="J1723" i="13"/>
  <c r="I1723" i="13"/>
  <c r="H1723" i="13"/>
  <c r="N1722" i="13"/>
  <c r="M1722" i="13"/>
  <c r="J1722" i="13"/>
  <c r="I1722" i="13"/>
  <c r="H1722" i="13"/>
  <c r="N1721" i="13"/>
  <c r="M1721" i="13"/>
  <c r="J1721" i="13"/>
  <c r="I1721" i="13"/>
  <c r="H1721" i="13"/>
  <c r="N1720" i="13"/>
  <c r="M1720" i="13"/>
  <c r="J1720" i="13"/>
  <c r="I1720" i="13"/>
  <c r="H1720" i="13"/>
  <c r="N1719" i="13"/>
  <c r="M1719" i="13"/>
  <c r="J1719" i="13"/>
  <c r="I1719" i="13"/>
  <c r="H1719" i="13"/>
  <c r="N1718" i="13"/>
  <c r="M1718" i="13"/>
  <c r="J1718" i="13"/>
  <c r="I1718" i="13"/>
  <c r="H1718" i="13"/>
  <c r="N1717" i="13"/>
  <c r="M1717" i="13"/>
  <c r="J1717" i="13"/>
  <c r="I1717" i="13"/>
  <c r="H1717" i="13"/>
  <c r="N1716" i="13"/>
  <c r="M1716" i="13"/>
  <c r="J1716" i="13"/>
  <c r="I1716" i="13"/>
  <c r="H1716" i="13"/>
  <c r="N1715" i="13"/>
  <c r="M1715" i="13"/>
  <c r="J1715" i="13"/>
  <c r="I1715" i="13"/>
  <c r="H1715" i="13"/>
  <c r="N1714" i="13"/>
  <c r="M1714" i="13"/>
  <c r="J1714" i="13"/>
  <c r="I1714" i="13"/>
  <c r="H1714" i="13"/>
  <c r="N1713" i="13"/>
  <c r="M1713" i="13"/>
  <c r="J1713" i="13"/>
  <c r="I1713" i="13"/>
  <c r="H1713" i="13"/>
  <c r="N1712" i="13"/>
  <c r="M1712" i="13"/>
  <c r="J1712" i="13"/>
  <c r="I1712" i="13"/>
  <c r="H1712" i="13"/>
  <c r="N1711" i="13"/>
  <c r="M1711" i="13"/>
  <c r="J1711" i="13"/>
  <c r="I1711" i="13"/>
  <c r="H1711" i="13"/>
  <c r="N1710" i="13"/>
  <c r="M1710" i="13"/>
  <c r="J1710" i="13"/>
  <c r="I1710" i="13"/>
  <c r="H1710" i="13"/>
  <c r="N1709" i="13"/>
  <c r="M1709" i="13"/>
  <c r="J1709" i="13"/>
  <c r="I1709" i="13"/>
  <c r="H1709" i="13"/>
  <c r="N1708" i="13"/>
  <c r="M1708" i="13"/>
  <c r="J1708" i="13"/>
  <c r="I1708" i="13"/>
  <c r="H1708" i="13"/>
  <c r="N1707" i="13"/>
  <c r="M1707" i="13"/>
  <c r="J1707" i="13"/>
  <c r="I1707" i="13"/>
  <c r="H1707" i="13"/>
  <c r="N1706" i="13"/>
  <c r="M1706" i="13"/>
  <c r="J1706" i="13"/>
  <c r="I1706" i="13"/>
  <c r="H1706" i="13"/>
  <c r="N1705" i="13"/>
  <c r="M1705" i="13"/>
  <c r="J1705" i="13"/>
  <c r="I1705" i="13"/>
  <c r="H1705" i="13"/>
  <c r="N1704" i="13"/>
  <c r="M1704" i="13"/>
  <c r="J1704" i="13"/>
  <c r="I1704" i="13"/>
  <c r="H1704" i="13"/>
  <c r="N1703" i="13"/>
  <c r="M1703" i="13"/>
  <c r="J1703" i="13"/>
  <c r="I1703" i="13"/>
  <c r="H1703" i="13"/>
  <c r="N1702" i="13"/>
  <c r="M1702" i="13"/>
  <c r="J1702" i="13"/>
  <c r="I1702" i="13"/>
  <c r="H1702" i="13"/>
  <c r="N1701" i="13"/>
  <c r="M1701" i="13"/>
  <c r="J1701" i="13"/>
  <c r="I1701" i="13"/>
  <c r="H1701" i="13"/>
  <c r="N1700" i="13"/>
  <c r="M1700" i="13"/>
  <c r="J1700" i="13"/>
  <c r="I1700" i="13"/>
  <c r="H1700" i="13"/>
  <c r="N1699" i="13"/>
  <c r="M1699" i="13"/>
  <c r="J1699" i="13"/>
  <c r="I1699" i="13"/>
  <c r="H1699" i="13"/>
  <c r="N1698" i="13"/>
  <c r="M1698" i="13"/>
  <c r="J1698" i="13"/>
  <c r="I1698" i="13"/>
  <c r="H1698" i="13"/>
  <c r="N1697" i="13"/>
  <c r="M1697" i="13"/>
  <c r="J1697" i="13"/>
  <c r="I1697" i="13"/>
  <c r="H1697" i="13"/>
  <c r="N1696" i="13"/>
  <c r="M1696" i="13"/>
  <c r="J1696" i="13"/>
  <c r="I1696" i="13"/>
  <c r="H1696" i="13"/>
  <c r="N1695" i="13"/>
  <c r="M1695" i="13"/>
  <c r="J1695" i="13"/>
  <c r="I1695" i="13"/>
  <c r="H1695" i="13"/>
  <c r="N1694" i="13"/>
  <c r="M1694" i="13"/>
  <c r="J1694" i="13"/>
  <c r="I1694" i="13"/>
  <c r="H1694" i="13"/>
  <c r="N1693" i="13"/>
  <c r="M1693" i="13"/>
  <c r="J1693" i="13"/>
  <c r="I1693" i="13"/>
  <c r="H1693" i="13"/>
  <c r="N1692" i="13"/>
  <c r="M1692" i="13"/>
  <c r="J1692" i="13"/>
  <c r="I1692" i="13"/>
  <c r="H1692" i="13"/>
  <c r="N1691" i="13"/>
  <c r="M1691" i="13"/>
  <c r="J1691" i="13"/>
  <c r="I1691" i="13"/>
  <c r="H1691" i="13"/>
  <c r="N1690" i="13"/>
  <c r="M1690" i="13"/>
  <c r="J1690" i="13"/>
  <c r="I1690" i="13"/>
  <c r="H1690" i="13"/>
  <c r="N1689" i="13"/>
  <c r="M1689" i="13"/>
  <c r="J1689" i="13"/>
  <c r="I1689" i="13"/>
  <c r="H1689" i="13"/>
  <c r="N1688" i="13"/>
  <c r="M1688" i="13"/>
  <c r="J1688" i="13"/>
  <c r="I1688" i="13"/>
  <c r="H1688" i="13"/>
  <c r="N1687" i="13"/>
  <c r="M1687" i="13"/>
  <c r="J1687" i="13"/>
  <c r="I1687" i="13"/>
  <c r="H1687" i="13"/>
  <c r="N1686" i="13"/>
  <c r="M1686" i="13"/>
  <c r="J1686" i="13"/>
  <c r="I1686" i="13"/>
  <c r="H1686" i="13"/>
  <c r="N1685" i="13"/>
  <c r="M1685" i="13"/>
  <c r="J1685" i="13"/>
  <c r="I1685" i="13"/>
  <c r="H1685" i="13"/>
  <c r="N1684" i="13"/>
  <c r="M1684" i="13"/>
  <c r="J1684" i="13"/>
  <c r="I1684" i="13"/>
  <c r="H1684" i="13"/>
  <c r="N1683" i="13"/>
  <c r="M1683" i="13"/>
  <c r="J1683" i="13"/>
  <c r="I1683" i="13"/>
  <c r="H1683" i="13"/>
  <c r="N1682" i="13"/>
  <c r="M1682" i="13"/>
  <c r="J1682" i="13"/>
  <c r="I1682" i="13"/>
  <c r="H1682" i="13"/>
  <c r="N1681" i="13"/>
  <c r="M1681" i="13"/>
  <c r="J1681" i="13"/>
  <c r="I1681" i="13"/>
  <c r="H1681" i="13"/>
  <c r="N1680" i="13"/>
  <c r="M1680" i="13"/>
  <c r="J1680" i="13"/>
  <c r="I1680" i="13"/>
  <c r="H1680" i="13"/>
  <c r="N1679" i="13"/>
  <c r="M1679" i="13"/>
  <c r="J1679" i="13"/>
  <c r="I1679" i="13"/>
  <c r="H1679" i="13"/>
  <c r="N1678" i="13"/>
  <c r="M1678" i="13"/>
  <c r="J1678" i="13"/>
  <c r="I1678" i="13"/>
  <c r="H1678" i="13"/>
  <c r="N1677" i="13"/>
  <c r="M1677" i="13"/>
  <c r="J1677" i="13"/>
  <c r="I1677" i="13"/>
  <c r="H1677" i="13"/>
  <c r="N1676" i="13"/>
  <c r="M1676" i="13"/>
  <c r="J1676" i="13"/>
  <c r="I1676" i="13"/>
  <c r="H1676" i="13"/>
  <c r="N1675" i="13"/>
  <c r="M1675" i="13"/>
  <c r="J1675" i="13"/>
  <c r="I1675" i="13"/>
  <c r="H1675" i="13"/>
  <c r="N1674" i="13"/>
  <c r="M1674" i="13"/>
  <c r="J1674" i="13"/>
  <c r="I1674" i="13"/>
  <c r="H1674" i="13"/>
  <c r="N1673" i="13"/>
  <c r="M1673" i="13"/>
  <c r="J1673" i="13"/>
  <c r="I1673" i="13"/>
  <c r="H1673" i="13"/>
  <c r="N1672" i="13"/>
  <c r="M1672" i="13"/>
  <c r="J1672" i="13"/>
  <c r="I1672" i="13"/>
  <c r="H1672" i="13"/>
  <c r="N1671" i="13"/>
  <c r="M1671" i="13"/>
  <c r="J1671" i="13"/>
  <c r="I1671" i="13"/>
  <c r="H1671" i="13"/>
  <c r="N1670" i="13"/>
  <c r="M1670" i="13"/>
  <c r="J1670" i="13"/>
  <c r="I1670" i="13"/>
  <c r="H1670" i="13"/>
  <c r="N1669" i="13"/>
  <c r="M1669" i="13"/>
  <c r="J1669" i="13"/>
  <c r="I1669" i="13"/>
  <c r="H1669" i="13"/>
  <c r="N1668" i="13"/>
  <c r="M1668" i="13"/>
  <c r="J1668" i="13"/>
  <c r="I1668" i="13"/>
  <c r="H1668" i="13"/>
  <c r="N1667" i="13"/>
  <c r="M1667" i="13"/>
  <c r="J1667" i="13"/>
  <c r="I1667" i="13"/>
  <c r="H1667" i="13"/>
  <c r="N1666" i="13"/>
  <c r="M1666" i="13"/>
  <c r="J1666" i="13"/>
  <c r="I1666" i="13"/>
  <c r="H1666" i="13"/>
  <c r="N1665" i="13"/>
  <c r="M1665" i="13"/>
  <c r="J1665" i="13"/>
  <c r="I1665" i="13"/>
  <c r="H1665" i="13"/>
  <c r="N1664" i="13"/>
  <c r="M1664" i="13"/>
  <c r="J1664" i="13"/>
  <c r="I1664" i="13"/>
  <c r="H1664" i="13"/>
  <c r="N1663" i="13"/>
  <c r="M1663" i="13"/>
  <c r="J1663" i="13"/>
  <c r="I1663" i="13"/>
  <c r="H1663" i="13"/>
  <c r="N1662" i="13"/>
  <c r="M1662" i="13"/>
  <c r="J1662" i="13"/>
  <c r="I1662" i="13"/>
  <c r="H1662" i="13"/>
  <c r="N1661" i="13"/>
  <c r="M1661" i="13"/>
  <c r="J1661" i="13"/>
  <c r="I1661" i="13"/>
  <c r="H1661" i="13"/>
  <c r="N1660" i="13"/>
  <c r="M1660" i="13"/>
  <c r="J1660" i="13"/>
  <c r="I1660" i="13"/>
  <c r="H1660" i="13"/>
  <c r="N1659" i="13"/>
  <c r="M1659" i="13"/>
  <c r="J1659" i="13"/>
  <c r="I1659" i="13"/>
  <c r="H1659" i="13"/>
  <c r="N1658" i="13"/>
  <c r="M1658" i="13"/>
  <c r="J1658" i="13"/>
  <c r="I1658" i="13"/>
  <c r="H1658" i="13"/>
  <c r="N1657" i="13"/>
  <c r="M1657" i="13"/>
  <c r="J1657" i="13"/>
  <c r="I1657" i="13"/>
  <c r="H1657" i="13"/>
  <c r="N1656" i="13"/>
  <c r="M1656" i="13"/>
  <c r="J1656" i="13"/>
  <c r="I1656" i="13"/>
  <c r="H1656" i="13"/>
  <c r="N1655" i="13"/>
  <c r="M1655" i="13"/>
  <c r="J1655" i="13"/>
  <c r="I1655" i="13"/>
  <c r="H1655" i="13"/>
  <c r="N1654" i="13"/>
  <c r="M1654" i="13"/>
  <c r="J1654" i="13"/>
  <c r="I1654" i="13"/>
  <c r="H1654" i="13"/>
  <c r="N1653" i="13"/>
  <c r="M1653" i="13"/>
  <c r="J1653" i="13"/>
  <c r="I1653" i="13"/>
  <c r="H1653" i="13"/>
  <c r="N1652" i="13"/>
  <c r="M1652" i="13"/>
  <c r="J1652" i="13"/>
  <c r="I1652" i="13"/>
  <c r="H1652" i="13"/>
  <c r="N1651" i="13"/>
  <c r="M1651" i="13"/>
  <c r="J1651" i="13"/>
  <c r="I1651" i="13"/>
  <c r="H1651" i="13"/>
  <c r="N1650" i="13"/>
  <c r="M1650" i="13"/>
  <c r="J1650" i="13"/>
  <c r="I1650" i="13"/>
  <c r="H1650" i="13"/>
  <c r="N1649" i="13"/>
  <c r="M1649" i="13"/>
  <c r="J1649" i="13"/>
  <c r="I1649" i="13"/>
  <c r="H1649" i="13"/>
  <c r="N1648" i="13"/>
  <c r="M1648" i="13"/>
  <c r="J1648" i="13"/>
  <c r="I1648" i="13"/>
  <c r="H1648" i="13"/>
  <c r="N1647" i="13"/>
  <c r="M1647" i="13"/>
  <c r="J1647" i="13"/>
  <c r="I1647" i="13"/>
  <c r="H1647" i="13"/>
  <c r="N1646" i="13"/>
  <c r="M1646" i="13"/>
  <c r="J1646" i="13"/>
  <c r="I1646" i="13"/>
  <c r="H1646" i="13"/>
  <c r="N1645" i="13"/>
  <c r="M1645" i="13"/>
  <c r="J1645" i="13"/>
  <c r="I1645" i="13"/>
  <c r="H1645" i="13"/>
  <c r="N1644" i="13"/>
  <c r="M1644" i="13"/>
  <c r="J1644" i="13"/>
  <c r="I1644" i="13"/>
  <c r="H1644" i="13"/>
  <c r="N1643" i="13"/>
  <c r="M1643" i="13"/>
  <c r="J1643" i="13"/>
  <c r="I1643" i="13"/>
  <c r="H1643" i="13"/>
  <c r="N1642" i="13"/>
  <c r="M1642" i="13"/>
  <c r="J1642" i="13"/>
  <c r="I1642" i="13"/>
  <c r="H1642" i="13"/>
  <c r="N1641" i="13"/>
  <c r="M1641" i="13"/>
  <c r="J1641" i="13"/>
  <c r="I1641" i="13"/>
  <c r="H1641" i="13"/>
  <c r="N1640" i="13"/>
  <c r="M1640" i="13"/>
  <c r="J1640" i="13"/>
  <c r="I1640" i="13"/>
  <c r="H1640" i="13"/>
  <c r="N1639" i="13"/>
  <c r="M1639" i="13"/>
  <c r="J1639" i="13"/>
  <c r="I1639" i="13"/>
  <c r="H1639" i="13"/>
  <c r="N1638" i="13"/>
  <c r="M1638" i="13"/>
  <c r="J1638" i="13"/>
  <c r="I1638" i="13"/>
  <c r="H1638" i="13"/>
  <c r="N1637" i="13"/>
  <c r="M1637" i="13"/>
  <c r="J1637" i="13"/>
  <c r="I1637" i="13"/>
  <c r="H1637" i="13"/>
  <c r="N1636" i="13"/>
  <c r="M1636" i="13"/>
  <c r="J1636" i="13"/>
  <c r="I1636" i="13"/>
  <c r="H1636" i="13"/>
  <c r="N1635" i="13"/>
  <c r="M1635" i="13"/>
  <c r="J1635" i="13"/>
  <c r="I1635" i="13"/>
  <c r="H1635" i="13"/>
  <c r="N1634" i="13"/>
  <c r="M1634" i="13"/>
  <c r="J1634" i="13"/>
  <c r="I1634" i="13"/>
  <c r="H1634" i="13"/>
  <c r="N1633" i="13"/>
  <c r="M1633" i="13"/>
  <c r="J1633" i="13"/>
  <c r="I1633" i="13"/>
  <c r="H1633" i="13"/>
  <c r="N1632" i="13"/>
  <c r="M1632" i="13"/>
  <c r="J1632" i="13"/>
  <c r="I1632" i="13"/>
  <c r="H1632" i="13"/>
  <c r="N1631" i="13"/>
  <c r="M1631" i="13"/>
  <c r="J1631" i="13"/>
  <c r="I1631" i="13"/>
  <c r="H1631" i="13"/>
  <c r="N1630" i="13"/>
  <c r="M1630" i="13"/>
  <c r="J1630" i="13"/>
  <c r="I1630" i="13"/>
  <c r="H1630" i="13"/>
  <c r="N1629" i="13"/>
  <c r="M1629" i="13"/>
  <c r="J1629" i="13"/>
  <c r="I1629" i="13"/>
  <c r="H1629" i="13"/>
  <c r="N1628" i="13"/>
  <c r="M1628" i="13"/>
  <c r="J1628" i="13"/>
  <c r="I1628" i="13"/>
  <c r="H1628" i="13"/>
  <c r="N1627" i="13"/>
  <c r="M1627" i="13"/>
  <c r="J1627" i="13"/>
  <c r="I1627" i="13"/>
  <c r="H1627" i="13"/>
  <c r="N1626" i="13"/>
  <c r="M1626" i="13"/>
  <c r="J1626" i="13"/>
  <c r="I1626" i="13"/>
  <c r="H1626" i="13"/>
  <c r="N1625" i="13"/>
  <c r="M1625" i="13"/>
  <c r="J1625" i="13"/>
  <c r="I1625" i="13"/>
  <c r="H1625" i="13"/>
  <c r="N1624" i="13"/>
  <c r="M1624" i="13"/>
  <c r="J1624" i="13"/>
  <c r="I1624" i="13"/>
  <c r="H1624" i="13"/>
  <c r="N1623" i="13"/>
  <c r="M1623" i="13"/>
  <c r="J1623" i="13"/>
  <c r="I1623" i="13"/>
  <c r="H1623" i="13"/>
  <c r="N1622" i="13"/>
  <c r="M1622" i="13"/>
  <c r="J1622" i="13"/>
  <c r="I1622" i="13"/>
  <c r="H1622" i="13"/>
  <c r="N1621" i="13"/>
  <c r="M1621" i="13"/>
  <c r="J1621" i="13"/>
  <c r="I1621" i="13"/>
  <c r="H1621" i="13"/>
  <c r="N1620" i="13"/>
  <c r="M1620" i="13"/>
  <c r="J1620" i="13"/>
  <c r="I1620" i="13"/>
  <c r="H1620" i="13"/>
  <c r="N1619" i="13"/>
  <c r="M1619" i="13"/>
  <c r="J1619" i="13"/>
  <c r="I1619" i="13"/>
  <c r="H1619" i="13"/>
  <c r="N1618" i="13"/>
  <c r="M1618" i="13"/>
  <c r="J1618" i="13"/>
  <c r="I1618" i="13"/>
  <c r="H1618" i="13"/>
  <c r="N1617" i="13"/>
  <c r="M1617" i="13"/>
  <c r="J1617" i="13"/>
  <c r="I1617" i="13"/>
  <c r="H1617" i="13"/>
  <c r="N1616" i="13"/>
  <c r="M1616" i="13"/>
  <c r="J1616" i="13"/>
  <c r="I1616" i="13"/>
  <c r="H1616" i="13"/>
  <c r="N1615" i="13"/>
  <c r="M1615" i="13"/>
  <c r="J1615" i="13"/>
  <c r="I1615" i="13"/>
  <c r="H1615" i="13"/>
  <c r="N1614" i="13"/>
  <c r="M1614" i="13"/>
  <c r="J1614" i="13"/>
  <c r="I1614" i="13"/>
  <c r="H1614" i="13"/>
  <c r="N1613" i="13"/>
  <c r="M1613" i="13"/>
  <c r="J1613" i="13"/>
  <c r="I1613" i="13"/>
  <c r="H1613" i="13"/>
  <c r="N1612" i="13"/>
  <c r="M1612" i="13"/>
  <c r="J1612" i="13"/>
  <c r="I1612" i="13"/>
  <c r="H1612" i="13"/>
  <c r="N1611" i="13"/>
  <c r="M1611" i="13"/>
  <c r="J1611" i="13"/>
  <c r="I1611" i="13"/>
  <c r="H1611" i="13"/>
  <c r="N1610" i="13"/>
  <c r="M1610" i="13"/>
  <c r="J1610" i="13"/>
  <c r="I1610" i="13"/>
  <c r="H1610" i="13"/>
  <c r="N1609" i="13"/>
  <c r="M1609" i="13"/>
  <c r="J1609" i="13"/>
  <c r="I1609" i="13"/>
  <c r="H1609" i="13"/>
  <c r="N1608" i="13"/>
  <c r="M1608" i="13"/>
  <c r="J1608" i="13"/>
  <c r="I1608" i="13"/>
  <c r="H1608" i="13"/>
  <c r="N1607" i="13"/>
  <c r="M1607" i="13"/>
  <c r="J1607" i="13"/>
  <c r="I1607" i="13"/>
  <c r="H1607" i="13"/>
  <c r="N1606" i="13"/>
  <c r="M1606" i="13"/>
  <c r="J1606" i="13"/>
  <c r="I1606" i="13"/>
  <c r="H1606" i="13"/>
  <c r="N1605" i="13"/>
  <c r="M1605" i="13"/>
  <c r="J1605" i="13"/>
  <c r="I1605" i="13"/>
  <c r="H1605" i="13"/>
  <c r="N1604" i="13"/>
  <c r="M1604" i="13"/>
  <c r="J1604" i="13"/>
  <c r="I1604" i="13"/>
  <c r="H1604" i="13"/>
  <c r="N1603" i="13"/>
  <c r="M1603" i="13"/>
  <c r="J1603" i="13"/>
  <c r="I1603" i="13"/>
  <c r="H1603" i="13"/>
  <c r="N1602" i="13"/>
  <c r="M1602" i="13"/>
  <c r="J1602" i="13"/>
  <c r="I1602" i="13"/>
  <c r="H1602" i="13"/>
  <c r="N1601" i="13"/>
  <c r="M1601" i="13"/>
  <c r="J1601" i="13"/>
  <c r="I1601" i="13"/>
  <c r="H1601" i="13"/>
  <c r="N1600" i="13"/>
  <c r="M1600" i="13"/>
  <c r="J1600" i="13"/>
  <c r="I1600" i="13"/>
  <c r="H1600" i="13"/>
  <c r="N1599" i="13"/>
  <c r="M1599" i="13"/>
  <c r="J1599" i="13"/>
  <c r="I1599" i="13"/>
  <c r="H1599" i="13"/>
  <c r="N1598" i="13"/>
  <c r="M1598" i="13"/>
  <c r="J1598" i="13"/>
  <c r="I1598" i="13"/>
  <c r="H1598" i="13"/>
  <c r="N1597" i="13"/>
  <c r="M1597" i="13"/>
  <c r="J1597" i="13"/>
  <c r="I1597" i="13"/>
  <c r="H1597" i="13"/>
  <c r="N1596" i="13"/>
  <c r="M1596" i="13"/>
  <c r="J1596" i="13"/>
  <c r="I1596" i="13"/>
  <c r="H1596" i="13"/>
  <c r="N1595" i="13"/>
  <c r="M1595" i="13"/>
  <c r="J1595" i="13"/>
  <c r="I1595" i="13"/>
  <c r="H1595" i="13"/>
  <c r="N1594" i="13"/>
  <c r="M1594" i="13"/>
  <c r="J1594" i="13"/>
  <c r="I1594" i="13"/>
  <c r="H1594" i="13"/>
  <c r="N1593" i="13"/>
  <c r="M1593" i="13"/>
  <c r="J1593" i="13"/>
  <c r="I1593" i="13"/>
  <c r="H1593" i="13"/>
  <c r="N1592" i="13"/>
  <c r="M1592" i="13"/>
  <c r="J1592" i="13"/>
  <c r="I1592" i="13"/>
  <c r="H1592" i="13"/>
  <c r="N1591" i="13"/>
  <c r="M1591" i="13"/>
  <c r="J1591" i="13"/>
  <c r="I1591" i="13"/>
  <c r="H1591" i="13"/>
  <c r="N1590" i="13"/>
  <c r="M1590" i="13"/>
  <c r="J1590" i="13"/>
  <c r="I1590" i="13"/>
  <c r="H1590" i="13"/>
  <c r="N1589" i="13"/>
  <c r="M1589" i="13"/>
  <c r="J1589" i="13"/>
  <c r="I1589" i="13"/>
  <c r="H1589" i="13"/>
  <c r="N1588" i="13"/>
  <c r="M1588" i="13"/>
  <c r="J1588" i="13"/>
  <c r="I1588" i="13"/>
  <c r="H1588" i="13"/>
  <c r="N1587" i="13"/>
  <c r="M1587" i="13"/>
  <c r="J1587" i="13"/>
  <c r="I1587" i="13"/>
  <c r="H1587" i="13"/>
  <c r="N1586" i="13"/>
  <c r="M1586" i="13"/>
  <c r="J1586" i="13"/>
  <c r="I1586" i="13"/>
  <c r="H1586" i="13"/>
  <c r="N1585" i="13"/>
  <c r="M1585" i="13"/>
  <c r="J1585" i="13"/>
  <c r="I1585" i="13"/>
  <c r="H1585" i="13"/>
  <c r="N1584" i="13"/>
  <c r="M1584" i="13"/>
  <c r="J1584" i="13"/>
  <c r="I1584" i="13"/>
  <c r="H1584" i="13"/>
  <c r="N1583" i="13"/>
  <c r="M1583" i="13"/>
  <c r="J1583" i="13"/>
  <c r="I1583" i="13"/>
  <c r="H1583" i="13"/>
  <c r="N1582" i="13"/>
  <c r="M1582" i="13"/>
  <c r="J1582" i="13"/>
  <c r="I1582" i="13"/>
  <c r="H1582" i="13"/>
  <c r="N1581" i="13"/>
  <c r="M1581" i="13"/>
  <c r="J1581" i="13"/>
  <c r="I1581" i="13"/>
  <c r="H1581" i="13"/>
  <c r="N1580" i="13"/>
  <c r="M1580" i="13"/>
  <c r="J1580" i="13"/>
  <c r="I1580" i="13"/>
  <c r="H1580" i="13"/>
  <c r="N1579" i="13"/>
  <c r="M1579" i="13"/>
  <c r="J1579" i="13"/>
  <c r="I1579" i="13"/>
  <c r="H1579" i="13"/>
  <c r="N1578" i="13"/>
  <c r="M1578" i="13"/>
  <c r="J1578" i="13"/>
  <c r="I1578" i="13"/>
  <c r="H1578" i="13"/>
  <c r="N1577" i="13"/>
  <c r="M1577" i="13"/>
  <c r="J1577" i="13"/>
  <c r="I1577" i="13"/>
  <c r="H1577" i="13"/>
  <c r="N1576" i="13"/>
  <c r="M1576" i="13"/>
  <c r="J1576" i="13"/>
  <c r="I1576" i="13"/>
  <c r="H1576" i="13"/>
  <c r="N1575" i="13"/>
  <c r="M1575" i="13"/>
  <c r="J1575" i="13"/>
  <c r="I1575" i="13"/>
  <c r="H1575" i="13"/>
  <c r="N1574" i="13"/>
  <c r="M1574" i="13"/>
  <c r="J1574" i="13"/>
  <c r="I1574" i="13"/>
  <c r="H1574" i="13"/>
  <c r="N1573" i="13"/>
  <c r="M1573" i="13"/>
  <c r="J1573" i="13"/>
  <c r="I1573" i="13"/>
  <c r="H1573" i="13"/>
  <c r="N1572" i="13"/>
  <c r="M1572" i="13"/>
  <c r="J1572" i="13"/>
  <c r="I1572" i="13"/>
  <c r="H1572" i="13"/>
  <c r="N1571" i="13"/>
  <c r="M1571" i="13"/>
  <c r="J1571" i="13"/>
  <c r="I1571" i="13"/>
  <c r="H1571" i="13"/>
  <c r="N1570" i="13"/>
  <c r="M1570" i="13"/>
  <c r="J1570" i="13"/>
  <c r="I1570" i="13"/>
  <c r="H1570" i="13"/>
  <c r="N1569" i="13"/>
  <c r="M1569" i="13"/>
  <c r="J1569" i="13"/>
  <c r="I1569" i="13"/>
  <c r="H1569" i="13"/>
  <c r="N1568" i="13"/>
  <c r="M1568" i="13"/>
  <c r="J1568" i="13"/>
  <c r="I1568" i="13"/>
  <c r="H1568" i="13"/>
  <c r="N1567" i="13"/>
  <c r="M1567" i="13"/>
  <c r="J1567" i="13"/>
  <c r="I1567" i="13"/>
  <c r="H1567" i="13"/>
  <c r="N1566" i="13"/>
  <c r="M1566" i="13"/>
  <c r="J1566" i="13"/>
  <c r="I1566" i="13"/>
  <c r="H1566" i="13"/>
  <c r="N1565" i="13"/>
  <c r="M1565" i="13"/>
  <c r="J1565" i="13"/>
  <c r="I1565" i="13"/>
  <c r="H1565" i="13"/>
  <c r="N1564" i="13"/>
  <c r="M1564" i="13"/>
  <c r="J1564" i="13"/>
  <c r="I1564" i="13"/>
  <c r="H1564" i="13"/>
  <c r="N1563" i="13"/>
  <c r="M1563" i="13"/>
  <c r="J1563" i="13"/>
  <c r="I1563" i="13"/>
  <c r="H1563" i="13"/>
  <c r="N1562" i="13"/>
  <c r="M1562" i="13"/>
  <c r="J1562" i="13"/>
  <c r="I1562" i="13"/>
  <c r="H1562" i="13"/>
  <c r="N1561" i="13"/>
  <c r="M1561" i="13"/>
  <c r="J1561" i="13"/>
  <c r="I1561" i="13"/>
  <c r="H1561" i="13"/>
  <c r="N1560" i="13"/>
  <c r="M1560" i="13"/>
  <c r="J1560" i="13"/>
  <c r="I1560" i="13"/>
  <c r="H1560" i="13"/>
  <c r="N1559" i="13"/>
  <c r="M1559" i="13"/>
  <c r="J1559" i="13"/>
  <c r="I1559" i="13"/>
  <c r="H1559" i="13"/>
  <c r="N1558" i="13"/>
  <c r="M1558" i="13"/>
  <c r="J1558" i="13"/>
  <c r="I1558" i="13"/>
  <c r="H1558" i="13"/>
  <c r="N1557" i="13"/>
  <c r="M1557" i="13"/>
  <c r="J1557" i="13"/>
  <c r="I1557" i="13"/>
  <c r="H1557" i="13"/>
  <c r="N1556" i="13"/>
  <c r="M1556" i="13"/>
  <c r="J1556" i="13"/>
  <c r="I1556" i="13"/>
  <c r="H1556" i="13"/>
  <c r="N1555" i="13"/>
  <c r="M1555" i="13"/>
  <c r="J1555" i="13"/>
  <c r="I1555" i="13"/>
  <c r="H1555" i="13"/>
  <c r="N1554" i="13"/>
  <c r="M1554" i="13"/>
  <c r="J1554" i="13"/>
  <c r="I1554" i="13"/>
  <c r="H1554" i="13"/>
  <c r="N1553" i="13"/>
  <c r="M1553" i="13"/>
  <c r="J1553" i="13"/>
  <c r="I1553" i="13"/>
  <c r="H1553" i="13"/>
  <c r="N1552" i="13"/>
  <c r="M1552" i="13"/>
  <c r="J1552" i="13"/>
  <c r="I1552" i="13"/>
  <c r="H1552" i="13"/>
  <c r="N1551" i="13"/>
  <c r="M1551" i="13"/>
  <c r="J1551" i="13"/>
  <c r="I1551" i="13"/>
  <c r="H1551" i="13"/>
  <c r="N1550" i="13"/>
  <c r="M1550" i="13"/>
  <c r="J1550" i="13"/>
  <c r="I1550" i="13"/>
  <c r="H1550" i="13"/>
  <c r="N1549" i="13"/>
  <c r="M1549" i="13"/>
  <c r="J1549" i="13"/>
  <c r="I1549" i="13"/>
  <c r="H1549" i="13"/>
  <c r="N1548" i="13"/>
  <c r="M1548" i="13"/>
  <c r="J1548" i="13"/>
  <c r="I1548" i="13"/>
  <c r="H1548" i="13"/>
  <c r="N1547" i="13"/>
  <c r="M1547" i="13"/>
  <c r="J1547" i="13"/>
  <c r="I1547" i="13"/>
  <c r="H1547" i="13"/>
  <c r="N1546" i="13"/>
  <c r="M1546" i="13"/>
  <c r="J1546" i="13"/>
  <c r="I1546" i="13"/>
  <c r="H1546" i="13"/>
  <c r="N1545" i="13"/>
  <c r="M1545" i="13"/>
  <c r="J1545" i="13"/>
  <c r="I1545" i="13"/>
  <c r="H1545" i="13"/>
  <c r="N1544" i="13"/>
  <c r="M1544" i="13"/>
  <c r="J1544" i="13"/>
  <c r="I1544" i="13"/>
  <c r="H1544" i="13"/>
  <c r="N1543" i="13"/>
  <c r="M1543" i="13"/>
  <c r="J1543" i="13"/>
  <c r="I1543" i="13"/>
  <c r="H1543" i="13"/>
  <c r="N1542" i="13"/>
  <c r="M1542" i="13"/>
  <c r="J1542" i="13"/>
  <c r="I1542" i="13"/>
  <c r="H1542" i="13"/>
  <c r="N1541" i="13"/>
  <c r="M1541" i="13"/>
  <c r="J1541" i="13"/>
  <c r="I1541" i="13"/>
  <c r="H1541" i="13"/>
  <c r="N1540" i="13"/>
  <c r="M1540" i="13"/>
  <c r="J1540" i="13"/>
  <c r="I1540" i="13"/>
  <c r="H1540" i="13"/>
  <c r="N1539" i="13"/>
  <c r="M1539" i="13"/>
  <c r="J1539" i="13"/>
  <c r="I1539" i="13"/>
  <c r="H1539" i="13"/>
  <c r="N1538" i="13"/>
  <c r="M1538" i="13"/>
  <c r="J1538" i="13"/>
  <c r="I1538" i="13"/>
  <c r="H1538" i="13"/>
  <c r="N1537" i="13"/>
  <c r="M1537" i="13"/>
  <c r="J1537" i="13"/>
  <c r="I1537" i="13"/>
  <c r="H1537" i="13"/>
  <c r="N1536" i="13"/>
  <c r="M1536" i="13"/>
  <c r="J1536" i="13"/>
  <c r="I1536" i="13"/>
  <c r="H1536" i="13"/>
  <c r="N1535" i="13"/>
  <c r="M1535" i="13"/>
  <c r="J1535" i="13"/>
  <c r="I1535" i="13"/>
  <c r="H1535" i="13"/>
  <c r="N1534" i="13"/>
  <c r="M1534" i="13"/>
  <c r="J1534" i="13"/>
  <c r="I1534" i="13"/>
  <c r="H1534" i="13"/>
  <c r="N1533" i="13"/>
  <c r="M1533" i="13"/>
  <c r="J1533" i="13"/>
  <c r="I1533" i="13"/>
  <c r="H1533" i="13"/>
  <c r="N1532" i="13"/>
  <c r="M1532" i="13"/>
  <c r="J1532" i="13"/>
  <c r="I1532" i="13"/>
  <c r="H1532" i="13"/>
  <c r="N1531" i="13"/>
  <c r="M1531" i="13"/>
  <c r="J1531" i="13"/>
  <c r="I1531" i="13"/>
  <c r="H1531" i="13"/>
  <c r="N1530" i="13"/>
  <c r="M1530" i="13"/>
  <c r="J1530" i="13"/>
  <c r="I1530" i="13"/>
  <c r="H1530" i="13"/>
  <c r="N1529" i="13"/>
  <c r="M1529" i="13"/>
  <c r="J1529" i="13"/>
  <c r="I1529" i="13"/>
  <c r="H1529" i="13"/>
  <c r="N1528" i="13"/>
  <c r="M1528" i="13"/>
  <c r="J1528" i="13"/>
  <c r="I1528" i="13"/>
  <c r="H1528" i="13"/>
  <c r="N1527" i="13"/>
  <c r="M1527" i="13"/>
  <c r="J1527" i="13"/>
  <c r="I1527" i="13"/>
  <c r="H1527" i="13"/>
  <c r="N1526" i="13"/>
  <c r="M1526" i="13"/>
  <c r="J1526" i="13"/>
  <c r="I1526" i="13"/>
  <c r="H1526" i="13"/>
  <c r="N1525" i="13"/>
  <c r="M1525" i="13"/>
  <c r="J1525" i="13"/>
  <c r="I1525" i="13"/>
  <c r="H1525" i="13"/>
  <c r="N1524" i="13"/>
  <c r="M1524" i="13"/>
  <c r="J1524" i="13"/>
  <c r="I1524" i="13"/>
  <c r="H1524" i="13"/>
  <c r="N1523" i="13"/>
  <c r="M1523" i="13"/>
  <c r="J1523" i="13"/>
  <c r="I1523" i="13"/>
  <c r="H1523" i="13"/>
  <c r="N1522" i="13"/>
  <c r="M1522" i="13"/>
  <c r="J1522" i="13"/>
  <c r="I1522" i="13"/>
  <c r="H1522" i="13"/>
  <c r="N1521" i="13"/>
  <c r="M1521" i="13"/>
  <c r="J1521" i="13"/>
  <c r="I1521" i="13"/>
  <c r="H1521" i="13"/>
  <c r="N1520" i="13"/>
  <c r="M1520" i="13"/>
  <c r="J1520" i="13"/>
  <c r="I1520" i="13"/>
  <c r="H1520" i="13"/>
  <c r="N1519" i="13"/>
  <c r="M1519" i="13"/>
  <c r="J1519" i="13"/>
  <c r="I1519" i="13"/>
  <c r="H1519" i="13"/>
  <c r="N1518" i="13"/>
  <c r="M1518" i="13"/>
  <c r="J1518" i="13"/>
  <c r="I1518" i="13"/>
  <c r="H1518" i="13"/>
  <c r="N1517" i="13"/>
  <c r="M1517" i="13"/>
  <c r="J1517" i="13"/>
  <c r="I1517" i="13"/>
  <c r="H1517" i="13"/>
  <c r="N1516" i="13"/>
  <c r="M1516" i="13"/>
  <c r="J1516" i="13"/>
  <c r="I1516" i="13"/>
  <c r="H1516" i="13"/>
  <c r="N1515" i="13"/>
  <c r="M1515" i="13"/>
  <c r="J1515" i="13"/>
  <c r="I1515" i="13"/>
  <c r="H1515" i="13"/>
  <c r="N1514" i="13"/>
  <c r="M1514" i="13"/>
  <c r="J1514" i="13"/>
  <c r="I1514" i="13"/>
  <c r="H1514" i="13"/>
  <c r="N1513" i="13"/>
  <c r="M1513" i="13"/>
  <c r="J1513" i="13"/>
  <c r="I1513" i="13"/>
  <c r="H1513" i="13"/>
  <c r="N1512" i="13"/>
  <c r="M1512" i="13"/>
  <c r="J1512" i="13"/>
  <c r="I1512" i="13"/>
  <c r="H1512" i="13"/>
  <c r="N1511" i="13"/>
  <c r="M1511" i="13"/>
  <c r="J1511" i="13"/>
  <c r="I1511" i="13"/>
  <c r="H1511" i="13"/>
  <c r="N1510" i="13"/>
  <c r="M1510" i="13"/>
  <c r="J1510" i="13"/>
  <c r="I1510" i="13"/>
  <c r="H1510" i="13"/>
  <c r="N1509" i="13"/>
  <c r="M1509" i="13"/>
  <c r="J1509" i="13"/>
  <c r="I1509" i="13"/>
  <c r="H1509" i="13"/>
  <c r="N1508" i="13"/>
  <c r="M1508" i="13"/>
  <c r="J1508" i="13"/>
  <c r="I1508" i="13"/>
  <c r="H1508" i="13"/>
  <c r="N1507" i="13"/>
  <c r="M1507" i="13"/>
  <c r="J1507" i="13"/>
  <c r="I1507" i="13"/>
  <c r="H1507" i="13"/>
  <c r="N1506" i="13"/>
  <c r="M1506" i="13"/>
  <c r="J1506" i="13"/>
  <c r="I1506" i="13"/>
  <c r="H1506" i="13"/>
  <c r="N1505" i="13"/>
  <c r="M1505" i="13"/>
  <c r="J1505" i="13"/>
  <c r="I1505" i="13"/>
  <c r="H1505" i="13"/>
  <c r="N1504" i="13"/>
  <c r="M1504" i="13"/>
  <c r="J1504" i="13"/>
  <c r="I1504" i="13"/>
  <c r="H1504" i="13"/>
  <c r="N1503" i="13"/>
  <c r="M1503" i="13"/>
  <c r="J1503" i="13"/>
  <c r="I1503" i="13"/>
  <c r="H1503" i="13"/>
  <c r="N1502" i="13"/>
  <c r="M1502" i="13"/>
  <c r="J1502" i="13"/>
  <c r="I1502" i="13"/>
  <c r="H1502" i="13"/>
  <c r="N1501" i="13"/>
  <c r="M1501" i="13"/>
  <c r="J1501" i="13"/>
  <c r="I1501" i="13"/>
  <c r="H1501" i="13"/>
  <c r="N1500" i="13"/>
  <c r="M1500" i="13"/>
  <c r="J1500" i="13"/>
  <c r="I1500" i="13"/>
  <c r="H1500" i="13"/>
  <c r="N1499" i="13"/>
  <c r="M1499" i="13"/>
  <c r="J1499" i="13"/>
  <c r="I1499" i="13"/>
  <c r="H1499" i="13"/>
  <c r="N1498" i="13"/>
  <c r="M1498" i="13"/>
  <c r="J1498" i="13"/>
  <c r="I1498" i="13"/>
  <c r="H1498" i="13"/>
  <c r="N1497" i="13"/>
  <c r="M1497" i="13"/>
  <c r="J1497" i="13"/>
  <c r="I1497" i="13"/>
  <c r="H1497" i="13"/>
  <c r="N1496" i="13"/>
  <c r="M1496" i="13"/>
  <c r="J1496" i="13"/>
  <c r="I1496" i="13"/>
  <c r="H1496" i="13"/>
  <c r="N1495" i="13"/>
  <c r="M1495" i="13"/>
  <c r="J1495" i="13"/>
  <c r="I1495" i="13"/>
  <c r="H1495" i="13"/>
  <c r="N1494" i="13"/>
  <c r="M1494" i="13"/>
  <c r="J1494" i="13"/>
  <c r="I1494" i="13"/>
  <c r="H1494" i="13"/>
  <c r="N1493" i="13"/>
  <c r="M1493" i="13"/>
  <c r="J1493" i="13"/>
  <c r="I1493" i="13"/>
  <c r="H1493" i="13"/>
  <c r="N1492" i="13"/>
  <c r="M1492" i="13"/>
  <c r="J1492" i="13"/>
  <c r="I1492" i="13"/>
  <c r="H1492" i="13"/>
  <c r="N1491" i="13"/>
  <c r="M1491" i="13"/>
  <c r="J1491" i="13"/>
  <c r="I1491" i="13"/>
  <c r="H1491" i="13"/>
  <c r="N1490" i="13"/>
  <c r="M1490" i="13"/>
  <c r="J1490" i="13"/>
  <c r="I1490" i="13"/>
  <c r="H1490" i="13"/>
  <c r="N1489" i="13"/>
  <c r="M1489" i="13"/>
  <c r="J1489" i="13"/>
  <c r="I1489" i="13"/>
  <c r="H1489" i="13"/>
  <c r="N1488" i="13"/>
  <c r="M1488" i="13"/>
  <c r="J1488" i="13"/>
  <c r="I1488" i="13"/>
  <c r="H1488" i="13"/>
  <c r="N1487" i="13"/>
  <c r="M1487" i="13"/>
  <c r="J1487" i="13"/>
  <c r="I1487" i="13"/>
  <c r="H1487" i="13"/>
  <c r="N1486" i="13"/>
  <c r="M1486" i="13"/>
  <c r="J1486" i="13"/>
  <c r="I1486" i="13"/>
  <c r="H1486" i="13"/>
  <c r="N1485" i="13"/>
  <c r="M1485" i="13"/>
  <c r="J1485" i="13"/>
  <c r="I1485" i="13"/>
  <c r="H1485" i="13"/>
  <c r="N1484" i="13"/>
  <c r="M1484" i="13"/>
  <c r="J1484" i="13"/>
  <c r="I1484" i="13"/>
  <c r="H1484" i="13"/>
  <c r="N1483" i="13"/>
  <c r="M1483" i="13"/>
  <c r="J1483" i="13"/>
  <c r="I1483" i="13"/>
  <c r="H1483" i="13"/>
  <c r="N1482" i="13"/>
  <c r="M1482" i="13"/>
  <c r="J1482" i="13"/>
  <c r="I1482" i="13"/>
  <c r="H1482" i="13"/>
  <c r="N1481" i="13"/>
  <c r="M1481" i="13"/>
  <c r="J1481" i="13"/>
  <c r="I1481" i="13"/>
  <c r="H1481" i="13"/>
  <c r="N1480" i="13"/>
  <c r="M1480" i="13"/>
  <c r="J1480" i="13"/>
  <c r="I1480" i="13"/>
  <c r="H1480" i="13"/>
  <c r="N1479" i="13"/>
  <c r="M1479" i="13"/>
  <c r="J1479" i="13"/>
  <c r="I1479" i="13"/>
  <c r="H1479" i="13"/>
  <c r="N1478" i="13"/>
  <c r="M1478" i="13"/>
  <c r="J1478" i="13"/>
  <c r="I1478" i="13"/>
  <c r="H1478" i="13"/>
  <c r="N1477" i="13"/>
  <c r="M1477" i="13"/>
  <c r="J1477" i="13"/>
  <c r="I1477" i="13"/>
  <c r="H1477" i="13"/>
  <c r="N1476" i="13"/>
  <c r="M1476" i="13"/>
  <c r="J1476" i="13"/>
  <c r="I1476" i="13"/>
  <c r="H1476" i="13"/>
  <c r="N1475" i="13"/>
  <c r="M1475" i="13"/>
  <c r="J1475" i="13"/>
  <c r="I1475" i="13"/>
  <c r="H1475" i="13"/>
  <c r="N1474" i="13"/>
  <c r="M1474" i="13"/>
  <c r="J1474" i="13"/>
  <c r="I1474" i="13"/>
  <c r="H1474" i="13"/>
  <c r="N1473" i="13"/>
  <c r="M1473" i="13"/>
  <c r="J1473" i="13"/>
  <c r="I1473" i="13"/>
  <c r="H1473" i="13"/>
  <c r="N1472" i="13"/>
  <c r="M1472" i="13"/>
  <c r="J1472" i="13"/>
  <c r="I1472" i="13"/>
  <c r="H1472" i="13"/>
  <c r="N1471" i="13"/>
  <c r="M1471" i="13"/>
  <c r="J1471" i="13"/>
  <c r="I1471" i="13"/>
  <c r="H1471" i="13"/>
  <c r="N1470" i="13"/>
  <c r="M1470" i="13"/>
  <c r="J1470" i="13"/>
  <c r="I1470" i="13"/>
  <c r="H1470" i="13"/>
  <c r="N1469" i="13"/>
  <c r="M1469" i="13"/>
  <c r="J1469" i="13"/>
  <c r="I1469" i="13"/>
  <c r="H1469" i="13"/>
  <c r="N1468" i="13"/>
  <c r="M1468" i="13"/>
  <c r="J1468" i="13"/>
  <c r="I1468" i="13"/>
  <c r="H1468" i="13"/>
  <c r="N1467" i="13"/>
  <c r="M1467" i="13"/>
  <c r="J1467" i="13"/>
  <c r="I1467" i="13"/>
  <c r="H1467" i="13"/>
  <c r="N1466" i="13"/>
  <c r="M1466" i="13"/>
  <c r="J1466" i="13"/>
  <c r="I1466" i="13"/>
  <c r="H1466" i="13"/>
  <c r="N1465" i="13"/>
  <c r="M1465" i="13"/>
  <c r="J1465" i="13"/>
  <c r="I1465" i="13"/>
  <c r="H1465" i="13"/>
  <c r="N1464" i="13"/>
  <c r="M1464" i="13"/>
  <c r="J1464" i="13"/>
  <c r="I1464" i="13"/>
  <c r="H1464" i="13"/>
  <c r="N1463" i="13"/>
  <c r="M1463" i="13"/>
  <c r="J1463" i="13"/>
  <c r="I1463" i="13"/>
  <c r="H1463" i="13"/>
  <c r="N1462" i="13"/>
  <c r="M1462" i="13"/>
  <c r="J1462" i="13"/>
  <c r="I1462" i="13"/>
  <c r="H1462" i="13"/>
  <c r="N1461" i="13"/>
  <c r="M1461" i="13"/>
  <c r="J1461" i="13"/>
  <c r="I1461" i="13"/>
  <c r="H1461" i="13"/>
  <c r="N1460" i="13"/>
  <c r="M1460" i="13"/>
  <c r="J1460" i="13"/>
  <c r="I1460" i="13"/>
  <c r="H1460" i="13"/>
  <c r="N1459" i="13"/>
  <c r="M1459" i="13"/>
  <c r="J1459" i="13"/>
  <c r="I1459" i="13"/>
  <c r="H1459" i="13"/>
  <c r="N1458" i="13"/>
  <c r="M1458" i="13"/>
  <c r="J1458" i="13"/>
  <c r="I1458" i="13"/>
  <c r="H1458" i="13"/>
  <c r="N1457" i="13"/>
  <c r="M1457" i="13"/>
  <c r="J1457" i="13"/>
  <c r="I1457" i="13"/>
  <c r="H1457" i="13"/>
  <c r="N1456" i="13"/>
  <c r="M1456" i="13"/>
  <c r="J1456" i="13"/>
  <c r="I1456" i="13"/>
  <c r="H1456" i="13"/>
  <c r="N1455" i="13"/>
  <c r="M1455" i="13"/>
  <c r="J1455" i="13"/>
  <c r="I1455" i="13"/>
  <c r="H1455" i="13"/>
  <c r="N1454" i="13"/>
  <c r="M1454" i="13"/>
  <c r="J1454" i="13"/>
  <c r="I1454" i="13"/>
  <c r="H1454" i="13"/>
  <c r="N1453" i="13"/>
  <c r="M1453" i="13"/>
  <c r="J1453" i="13"/>
  <c r="I1453" i="13"/>
  <c r="H1453" i="13"/>
  <c r="N1452" i="13"/>
  <c r="M1452" i="13"/>
  <c r="J1452" i="13"/>
  <c r="I1452" i="13"/>
  <c r="H1452" i="13"/>
  <c r="N1451" i="13"/>
  <c r="M1451" i="13"/>
  <c r="J1451" i="13"/>
  <c r="I1451" i="13"/>
  <c r="H1451" i="13"/>
  <c r="N1450" i="13"/>
  <c r="M1450" i="13"/>
  <c r="J1450" i="13"/>
  <c r="I1450" i="13"/>
  <c r="H1450" i="13"/>
  <c r="N1449" i="13"/>
  <c r="M1449" i="13"/>
  <c r="J1449" i="13"/>
  <c r="I1449" i="13"/>
  <c r="H1449" i="13"/>
  <c r="N1448" i="13"/>
  <c r="M1448" i="13"/>
  <c r="J1448" i="13"/>
  <c r="I1448" i="13"/>
  <c r="H1448" i="13"/>
  <c r="N1447" i="13"/>
  <c r="M1447" i="13"/>
  <c r="J1447" i="13"/>
  <c r="I1447" i="13"/>
  <c r="H1447" i="13"/>
  <c r="N1446" i="13"/>
  <c r="M1446" i="13"/>
  <c r="J1446" i="13"/>
  <c r="I1446" i="13"/>
  <c r="H1446" i="13"/>
  <c r="N1445" i="13"/>
  <c r="M1445" i="13"/>
  <c r="J1445" i="13"/>
  <c r="I1445" i="13"/>
  <c r="H1445" i="13"/>
  <c r="N1444" i="13"/>
  <c r="M1444" i="13"/>
  <c r="J1444" i="13"/>
  <c r="I1444" i="13"/>
  <c r="H1444" i="13"/>
  <c r="N1443" i="13"/>
  <c r="M1443" i="13"/>
  <c r="J1443" i="13"/>
  <c r="I1443" i="13"/>
  <c r="H1443" i="13"/>
  <c r="N1442" i="13"/>
  <c r="M1442" i="13"/>
  <c r="J1442" i="13"/>
  <c r="I1442" i="13"/>
  <c r="H1442" i="13"/>
  <c r="N1441" i="13"/>
  <c r="M1441" i="13"/>
  <c r="J1441" i="13"/>
  <c r="I1441" i="13"/>
  <c r="H1441" i="13"/>
  <c r="N1440" i="13"/>
  <c r="M1440" i="13"/>
  <c r="J1440" i="13"/>
  <c r="I1440" i="13"/>
  <c r="H1440" i="13"/>
  <c r="N1439" i="13"/>
  <c r="M1439" i="13"/>
  <c r="J1439" i="13"/>
  <c r="I1439" i="13"/>
  <c r="H1439" i="13"/>
  <c r="N1438" i="13"/>
  <c r="M1438" i="13"/>
  <c r="J1438" i="13"/>
  <c r="I1438" i="13"/>
  <c r="H1438" i="13"/>
  <c r="N1437" i="13"/>
  <c r="M1437" i="13"/>
  <c r="J1437" i="13"/>
  <c r="I1437" i="13"/>
  <c r="H1437" i="13"/>
  <c r="N1436" i="13"/>
  <c r="M1436" i="13"/>
  <c r="J1436" i="13"/>
  <c r="I1436" i="13"/>
  <c r="H1436" i="13"/>
  <c r="N1435" i="13"/>
  <c r="M1435" i="13"/>
  <c r="J1435" i="13"/>
  <c r="I1435" i="13"/>
  <c r="H1435" i="13"/>
  <c r="N1434" i="13"/>
  <c r="M1434" i="13"/>
  <c r="J1434" i="13"/>
  <c r="I1434" i="13"/>
  <c r="H1434" i="13"/>
  <c r="N1433" i="13"/>
  <c r="M1433" i="13"/>
  <c r="J1433" i="13"/>
  <c r="I1433" i="13"/>
  <c r="H1433" i="13"/>
  <c r="N1432" i="13"/>
  <c r="M1432" i="13"/>
  <c r="J1432" i="13"/>
  <c r="I1432" i="13"/>
  <c r="H1432" i="13"/>
  <c r="N1431" i="13"/>
  <c r="M1431" i="13"/>
  <c r="J1431" i="13"/>
  <c r="I1431" i="13"/>
  <c r="H1431" i="13"/>
  <c r="N1430" i="13"/>
  <c r="M1430" i="13"/>
  <c r="J1430" i="13"/>
  <c r="I1430" i="13"/>
  <c r="H1430" i="13"/>
  <c r="N1429" i="13"/>
  <c r="M1429" i="13"/>
  <c r="J1429" i="13"/>
  <c r="I1429" i="13"/>
  <c r="H1429" i="13"/>
  <c r="N1428" i="13"/>
  <c r="M1428" i="13"/>
  <c r="J1428" i="13"/>
  <c r="I1428" i="13"/>
  <c r="H1428" i="13"/>
  <c r="N1427" i="13"/>
  <c r="M1427" i="13"/>
  <c r="J1427" i="13"/>
  <c r="I1427" i="13"/>
  <c r="H1427" i="13"/>
  <c r="N1426" i="13"/>
  <c r="M1426" i="13"/>
  <c r="J1426" i="13"/>
  <c r="I1426" i="13"/>
  <c r="H1426" i="13"/>
  <c r="N1425" i="13"/>
  <c r="M1425" i="13"/>
  <c r="J1425" i="13"/>
  <c r="I1425" i="13"/>
  <c r="H1425" i="13"/>
  <c r="N1424" i="13"/>
  <c r="M1424" i="13"/>
  <c r="J1424" i="13"/>
  <c r="I1424" i="13"/>
  <c r="H1424" i="13"/>
  <c r="N1423" i="13"/>
  <c r="M1423" i="13"/>
  <c r="J1423" i="13"/>
  <c r="I1423" i="13"/>
  <c r="H1423" i="13"/>
  <c r="N1422" i="13"/>
  <c r="M1422" i="13"/>
  <c r="J1422" i="13"/>
  <c r="I1422" i="13"/>
  <c r="H1422" i="13"/>
  <c r="N1421" i="13"/>
  <c r="M1421" i="13"/>
  <c r="J1421" i="13"/>
  <c r="I1421" i="13"/>
  <c r="H1421" i="13"/>
  <c r="N1420" i="13"/>
  <c r="M1420" i="13"/>
  <c r="J1420" i="13"/>
  <c r="I1420" i="13"/>
  <c r="H1420" i="13"/>
  <c r="N1419" i="13"/>
  <c r="M1419" i="13"/>
  <c r="J1419" i="13"/>
  <c r="I1419" i="13"/>
  <c r="H1419" i="13"/>
  <c r="N1418" i="13"/>
  <c r="M1418" i="13"/>
  <c r="J1418" i="13"/>
  <c r="I1418" i="13"/>
  <c r="H1418" i="13"/>
  <c r="N1417" i="13"/>
  <c r="M1417" i="13"/>
  <c r="J1417" i="13"/>
  <c r="I1417" i="13"/>
  <c r="H1417" i="13"/>
  <c r="N1416" i="13"/>
  <c r="M1416" i="13"/>
  <c r="J1416" i="13"/>
  <c r="I1416" i="13"/>
  <c r="H1416" i="13"/>
  <c r="N1415" i="13"/>
  <c r="M1415" i="13"/>
  <c r="J1415" i="13"/>
  <c r="I1415" i="13"/>
  <c r="H1415" i="13"/>
  <c r="N1414" i="13"/>
  <c r="M1414" i="13"/>
  <c r="J1414" i="13"/>
  <c r="I1414" i="13"/>
  <c r="H1414" i="13"/>
  <c r="N1413" i="13"/>
  <c r="M1413" i="13"/>
  <c r="J1413" i="13"/>
  <c r="I1413" i="13"/>
  <c r="H1413" i="13"/>
  <c r="N1412" i="13"/>
  <c r="M1412" i="13"/>
  <c r="J1412" i="13"/>
  <c r="I1412" i="13"/>
  <c r="H1412" i="13"/>
  <c r="N1411" i="13"/>
  <c r="M1411" i="13"/>
  <c r="J1411" i="13"/>
  <c r="I1411" i="13"/>
  <c r="H1411" i="13"/>
  <c r="N1410" i="13"/>
  <c r="M1410" i="13"/>
  <c r="J1410" i="13"/>
  <c r="I1410" i="13"/>
  <c r="H1410" i="13"/>
  <c r="N1409" i="13"/>
  <c r="M1409" i="13"/>
  <c r="J1409" i="13"/>
  <c r="I1409" i="13"/>
  <c r="H1409" i="13"/>
  <c r="N1408" i="13"/>
  <c r="M1408" i="13"/>
  <c r="J1408" i="13"/>
  <c r="I1408" i="13"/>
  <c r="H1408" i="13"/>
  <c r="N1407" i="13"/>
  <c r="M1407" i="13"/>
  <c r="J1407" i="13"/>
  <c r="I1407" i="13"/>
  <c r="H1407" i="13"/>
  <c r="N1406" i="13"/>
  <c r="M1406" i="13"/>
  <c r="J1406" i="13"/>
  <c r="I1406" i="13"/>
  <c r="H1406" i="13"/>
  <c r="N1405" i="13"/>
  <c r="M1405" i="13"/>
  <c r="J1405" i="13"/>
  <c r="I1405" i="13"/>
  <c r="H1405" i="13"/>
  <c r="N1404" i="13"/>
  <c r="M1404" i="13"/>
  <c r="J1404" i="13"/>
  <c r="I1404" i="13"/>
  <c r="H1404" i="13"/>
  <c r="N1403" i="13"/>
  <c r="M1403" i="13"/>
  <c r="J1403" i="13"/>
  <c r="I1403" i="13"/>
  <c r="H1403" i="13"/>
  <c r="N1402" i="13"/>
  <c r="M1402" i="13"/>
  <c r="J1402" i="13"/>
  <c r="I1402" i="13"/>
  <c r="H1402" i="13"/>
  <c r="N1401" i="13"/>
  <c r="M1401" i="13"/>
  <c r="J1401" i="13"/>
  <c r="I1401" i="13"/>
  <c r="H1401" i="13"/>
  <c r="N1400" i="13"/>
  <c r="M1400" i="13"/>
  <c r="J1400" i="13"/>
  <c r="I1400" i="13"/>
  <c r="H1400" i="13"/>
  <c r="N1399" i="13"/>
  <c r="M1399" i="13"/>
  <c r="J1399" i="13"/>
  <c r="I1399" i="13"/>
  <c r="H1399" i="13"/>
  <c r="N1398" i="13"/>
  <c r="M1398" i="13"/>
  <c r="J1398" i="13"/>
  <c r="I1398" i="13"/>
  <c r="H1398" i="13"/>
  <c r="N1397" i="13"/>
  <c r="M1397" i="13"/>
  <c r="J1397" i="13"/>
  <c r="I1397" i="13"/>
  <c r="H1397" i="13"/>
  <c r="N1396" i="13"/>
  <c r="M1396" i="13"/>
  <c r="J1396" i="13"/>
  <c r="I1396" i="13"/>
  <c r="H1396" i="13"/>
  <c r="N1395" i="13"/>
  <c r="M1395" i="13"/>
  <c r="J1395" i="13"/>
  <c r="I1395" i="13"/>
  <c r="H1395" i="13"/>
  <c r="N1394" i="13"/>
  <c r="M1394" i="13"/>
  <c r="J1394" i="13"/>
  <c r="I1394" i="13"/>
  <c r="H1394" i="13"/>
  <c r="N1393" i="13"/>
  <c r="M1393" i="13"/>
  <c r="J1393" i="13"/>
  <c r="I1393" i="13"/>
  <c r="H1393" i="13"/>
  <c r="N1392" i="13"/>
  <c r="M1392" i="13"/>
  <c r="J1392" i="13"/>
  <c r="I1392" i="13"/>
  <c r="H1392" i="13"/>
  <c r="N1391" i="13"/>
  <c r="M1391" i="13"/>
  <c r="J1391" i="13"/>
  <c r="I1391" i="13"/>
  <c r="H1391" i="13"/>
  <c r="N1390" i="13"/>
  <c r="M1390" i="13"/>
  <c r="J1390" i="13"/>
  <c r="I1390" i="13"/>
  <c r="H1390" i="13"/>
  <c r="N1389" i="13"/>
  <c r="M1389" i="13"/>
  <c r="J1389" i="13"/>
  <c r="I1389" i="13"/>
  <c r="H1389" i="13"/>
  <c r="N1388" i="13"/>
  <c r="M1388" i="13"/>
  <c r="J1388" i="13"/>
  <c r="I1388" i="13"/>
  <c r="H1388" i="13"/>
  <c r="N1387" i="13"/>
  <c r="M1387" i="13"/>
  <c r="J1387" i="13"/>
  <c r="I1387" i="13"/>
  <c r="H1387" i="13"/>
  <c r="N1386" i="13"/>
  <c r="M1386" i="13"/>
  <c r="J1386" i="13"/>
  <c r="I1386" i="13"/>
  <c r="H1386" i="13"/>
  <c r="N1385" i="13"/>
  <c r="M1385" i="13"/>
  <c r="J1385" i="13"/>
  <c r="I1385" i="13"/>
  <c r="H1385" i="13"/>
  <c r="N1384" i="13"/>
  <c r="M1384" i="13"/>
  <c r="J1384" i="13"/>
  <c r="I1384" i="13"/>
  <c r="H1384" i="13"/>
  <c r="N1383" i="13"/>
  <c r="M1383" i="13"/>
  <c r="J1383" i="13"/>
  <c r="I1383" i="13"/>
  <c r="H1383" i="13"/>
  <c r="N1382" i="13"/>
  <c r="M1382" i="13"/>
  <c r="J1382" i="13"/>
  <c r="I1382" i="13"/>
  <c r="H1382" i="13"/>
  <c r="N1381" i="13"/>
  <c r="M1381" i="13"/>
  <c r="J1381" i="13"/>
  <c r="I1381" i="13"/>
  <c r="H1381" i="13"/>
  <c r="N1380" i="13"/>
  <c r="M1380" i="13"/>
  <c r="J1380" i="13"/>
  <c r="I1380" i="13"/>
  <c r="H1380" i="13"/>
  <c r="N1379" i="13"/>
  <c r="M1379" i="13"/>
  <c r="J1379" i="13"/>
  <c r="I1379" i="13"/>
  <c r="H1379" i="13"/>
  <c r="N1378" i="13"/>
  <c r="M1378" i="13"/>
  <c r="J1378" i="13"/>
  <c r="I1378" i="13"/>
  <c r="H1378" i="13"/>
  <c r="N1377" i="13"/>
  <c r="M1377" i="13"/>
  <c r="J1377" i="13"/>
  <c r="I1377" i="13"/>
  <c r="H1377" i="13"/>
  <c r="N1376" i="13"/>
  <c r="M1376" i="13"/>
  <c r="J1376" i="13"/>
  <c r="I1376" i="13"/>
  <c r="H1376" i="13"/>
  <c r="N1375" i="13"/>
  <c r="M1375" i="13"/>
  <c r="J1375" i="13"/>
  <c r="I1375" i="13"/>
  <c r="H1375" i="13"/>
  <c r="N1374" i="13"/>
  <c r="M1374" i="13"/>
  <c r="J1374" i="13"/>
  <c r="I1374" i="13"/>
  <c r="H1374" i="13"/>
  <c r="N1373" i="13"/>
  <c r="M1373" i="13"/>
  <c r="J1373" i="13"/>
  <c r="I1373" i="13"/>
  <c r="H1373" i="13"/>
  <c r="N1372" i="13"/>
  <c r="M1372" i="13"/>
  <c r="J1372" i="13"/>
  <c r="I1372" i="13"/>
  <c r="H1372" i="13"/>
  <c r="N1371" i="13"/>
  <c r="M1371" i="13"/>
  <c r="J1371" i="13"/>
  <c r="I1371" i="13"/>
  <c r="H1371" i="13"/>
  <c r="N1370" i="13"/>
  <c r="M1370" i="13"/>
  <c r="J1370" i="13"/>
  <c r="I1370" i="13"/>
  <c r="H1370" i="13"/>
  <c r="N1369" i="13"/>
  <c r="M1369" i="13"/>
  <c r="J1369" i="13"/>
  <c r="I1369" i="13"/>
  <c r="H1369" i="13"/>
  <c r="N1368" i="13"/>
  <c r="M1368" i="13"/>
  <c r="J1368" i="13"/>
  <c r="I1368" i="13"/>
  <c r="H1368" i="13"/>
  <c r="N1367" i="13"/>
  <c r="M1367" i="13"/>
  <c r="J1367" i="13"/>
  <c r="I1367" i="13"/>
  <c r="H1367" i="13"/>
  <c r="N1366" i="13"/>
  <c r="M1366" i="13"/>
  <c r="J1366" i="13"/>
  <c r="I1366" i="13"/>
  <c r="H1366" i="13"/>
  <c r="N1365" i="13"/>
  <c r="M1365" i="13"/>
  <c r="J1365" i="13"/>
  <c r="I1365" i="13"/>
  <c r="H1365" i="13"/>
  <c r="N1364" i="13"/>
  <c r="M1364" i="13"/>
  <c r="J1364" i="13"/>
  <c r="I1364" i="13"/>
  <c r="H1364" i="13"/>
  <c r="N1363" i="13"/>
  <c r="M1363" i="13"/>
  <c r="J1363" i="13"/>
  <c r="I1363" i="13"/>
  <c r="H1363" i="13"/>
  <c r="N1362" i="13"/>
  <c r="M1362" i="13"/>
  <c r="J1362" i="13"/>
  <c r="I1362" i="13"/>
  <c r="H1362" i="13"/>
  <c r="N1361" i="13"/>
  <c r="M1361" i="13"/>
  <c r="J1361" i="13"/>
  <c r="I1361" i="13"/>
  <c r="H1361" i="13"/>
  <c r="N1360" i="13"/>
  <c r="M1360" i="13"/>
  <c r="J1360" i="13"/>
  <c r="I1360" i="13"/>
  <c r="H1360" i="13"/>
  <c r="N1359" i="13"/>
  <c r="M1359" i="13"/>
  <c r="J1359" i="13"/>
  <c r="I1359" i="13"/>
  <c r="H1359" i="13"/>
  <c r="N1358" i="13"/>
  <c r="M1358" i="13"/>
  <c r="J1358" i="13"/>
  <c r="I1358" i="13"/>
  <c r="H1358" i="13"/>
  <c r="N1357" i="13"/>
  <c r="M1357" i="13"/>
  <c r="J1357" i="13"/>
  <c r="I1357" i="13"/>
  <c r="H1357" i="13"/>
  <c r="N1356" i="13"/>
  <c r="M1356" i="13"/>
  <c r="J1356" i="13"/>
  <c r="I1356" i="13"/>
  <c r="H1356" i="13"/>
  <c r="N1355" i="13"/>
  <c r="M1355" i="13"/>
  <c r="J1355" i="13"/>
  <c r="I1355" i="13"/>
  <c r="H1355" i="13"/>
  <c r="N1354" i="13"/>
  <c r="M1354" i="13"/>
  <c r="J1354" i="13"/>
  <c r="I1354" i="13"/>
  <c r="H1354" i="13"/>
  <c r="N1353" i="13"/>
  <c r="M1353" i="13"/>
  <c r="J1353" i="13"/>
  <c r="I1353" i="13"/>
  <c r="H1353" i="13"/>
  <c r="N1352" i="13"/>
  <c r="M1352" i="13"/>
  <c r="J1352" i="13"/>
  <c r="I1352" i="13"/>
  <c r="H1352" i="13"/>
  <c r="N1351" i="13"/>
  <c r="M1351" i="13"/>
  <c r="J1351" i="13"/>
  <c r="I1351" i="13"/>
  <c r="H1351" i="13"/>
  <c r="N1350" i="13"/>
  <c r="M1350" i="13"/>
  <c r="J1350" i="13"/>
  <c r="I1350" i="13"/>
  <c r="H1350" i="13"/>
  <c r="N1349" i="13"/>
  <c r="M1349" i="13"/>
  <c r="J1349" i="13"/>
  <c r="I1349" i="13"/>
  <c r="H1349" i="13"/>
  <c r="N1348" i="13"/>
  <c r="M1348" i="13"/>
  <c r="J1348" i="13"/>
  <c r="I1348" i="13"/>
  <c r="H1348" i="13"/>
  <c r="N1347" i="13"/>
  <c r="M1347" i="13"/>
  <c r="J1347" i="13"/>
  <c r="I1347" i="13"/>
  <c r="H1347" i="13"/>
  <c r="N1346" i="13"/>
  <c r="M1346" i="13"/>
  <c r="J1346" i="13"/>
  <c r="I1346" i="13"/>
  <c r="H1346" i="13"/>
  <c r="N1345" i="13"/>
  <c r="M1345" i="13"/>
  <c r="J1345" i="13"/>
  <c r="I1345" i="13"/>
  <c r="H1345" i="13"/>
  <c r="N1344" i="13"/>
  <c r="M1344" i="13"/>
  <c r="J1344" i="13"/>
  <c r="I1344" i="13"/>
  <c r="H1344" i="13"/>
  <c r="N1343" i="13"/>
  <c r="M1343" i="13"/>
  <c r="J1343" i="13"/>
  <c r="I1343" i="13"/>
  <c r="H1343" i="13"/>
  <c r="N1342" i="13"/>
  <c r="M1342" i="13"/>
  <c r="J1342" i="13"/>
  <c r="I1342" i="13"/>
  <c r="H1342" i="13"/>
  <c r="N1341" i="13"/>
  <c r="M1341" i="13"/>
  <c r="J1341" i="13"/>
  <c r="I1341" i="13"/>
  <c r="H1341" i="13"/>
  <c r="N1340" i="13"/>
  <c r="M1340" i="13"/>
  <c r="J1340" i="13"/>
  <c r="I1340" i="13"/>
  <c r="H1340" i="13"/>
  <c r="N1339" i="13"/>
  <c r="M1339" i="13"/>
  <c r="J1339" i="13"/>
  <c r="I1339" i="13"/>
  <c r="H1339" i="13"/>
  <c r="N1338" i="13"/>
  <c r="M1338" i="13"/>
  <c r="J1338" i="13"/>
  <c r="I1338" i="13"/>
  <c r="H1338" i="13"/>
  <c r="N1337" i="13"/>
  <c r="M1337" i="13"/>
  <c r="J1337" i="13"/>
  <c r="I1337" i="13"/>
  <c r="H1337" i="13"/>
  <c r="N1336" i="13"/>
  <c r="M1336" i="13"/>
  <c r="J1336" i="13"/>
  <c r="I1336" i="13"/>
  <c r="H1336" i="13"/>
  <c r="N1335" i="13"/>
  <c r="M1335" i="13"/>
  <c r="J1335" i="13"/>
  <c r="I1335" i="13"/>
  <c r="H1335" i="13"/>
  <c r="N1334" i="13"/>
  <c r="M1334" i="13"/>
  <c r="J1334" i="13"/>
  <c r="I1334" i="13"/>
  <c r="H1334" i="13"/>
  <c r="N1333" i="13"/>
  <c r="M1333" i="13"/>
  <c r="J1333" i="13"/>
  <c r="I1333" i="13"/>
  <c r="H1333" i="13"/>
  <c r="N1332" i="13"/>
  <c r="M1332" i="13"/>
  <c r="J1332" i="13"/>
  <c r="I1332" i="13"/>
  <c r="H1332" i="13"/>
  <c r="N1331" i="13"/>
  <c r="M1331" i="13"/>
  <c r="J1331" i="13"/>
  <c r="I1331" i="13"/>
  <c r="H1331" i="13"/>
  <c r="N1330" i="13"/>
  <c r="M1330" i="13"/>
  <c r="J1330" i="13"/>
  <c r="I1330" i="13"/>
  <c r="H1330" i="13"/>
  <c r="N1329" i="13"/>
  <c r="M1329" i="13"/>
  <c r="J1329" i="13"/>
  <c r="I1329" i="13"/>
  <c r="H1329" i="13"/>
  <c r="N1328" i="13"/>
  <c r="M1328" i="13"/>
  <c r="J1328" i="13"/>
  <c r="I1328" i="13"/>
  <c r="H1328" i="13"/>
  <c r="N1327" i="13"/>
  <c r="M1327" i="13"/>
  <c r="J1327" i="13"/>
  <c r="I1327" i="13"/>
  <c r="H1327" i="13"/>
  <c r="N1326" i="13"/>
  <c r="M1326" i="13"/>
  <c r="J1326" i="13"/>
  <c r="I1326" i="13"/>
  <c r="H1326" i="13"/>
  <c r="N1325" i="13"/>
  <c r="M1325" i="13"/>
  <c r="J1325" i="13"/>
  <c r="I1325" i="13"/>
  <c r="H1325" i="13"/>
  <c r="N1324" i="13"/>
  <c r="M1324" i="13"/>
  <c r="J1324" i="13"/>
  <c r="I1324" i="13"/>
  <c r="H1324" i="13"/>
  <c r="N1323" i="13"/>
  <c r="M1323" i="13"/>
  <c r="J1323" i="13"/>
  <c r="I1323" i="13"/>
  <c r="H1323" i="13"/>
  <c r="N1322" i="13"/>
  <c r="M1322" i="13"/>
  <c r="J1322" i="13"/>
  <c r="I1322" i="13"/>
  <c r="H1322" i="13"/>
  <c r="N1321" i="13"/>
  <c r="M1321" i="13"/>
  <c r="J1321" i="13"/>
  <c r="I1321" i="13"/>
  <c r="H1321" i="13"/>
  <c r="N1320" i="13"/>
  <c r="M1320" i="13"/>
  <c r="J1320" i="13"/>
  <c r="I1320" i="13"/>
  <c r="H1320" i="13"/>
  <c r="N1319" i="13"/>
  <c r="M1319" i="13"/>
  <c r="J1319" i="13"/>
  <c r="I1319" i="13"/>
  <c r="H1319" i="13"/>
  <c r="N1318" i="13"/>
  <c r="M1318" i="13"/>
  <c r="J1318" i="13"/>
  <c r="I1318" i="13"/>
  <c r="H1318" i="13"/>
  <c r="N1317" i="13"/>
  <c r="M1317" i="13"/>
  <c r="J1317" i="13"/>
  <c r="I1317" i="13"/>
  <c r="H1317" i="13"/>
  <c r="N1316" i="13"/>
  <c r="M1316" i="13"/>
  <c r="J1316" i="13"/>
  <c r="I1316" i="13"/>
  <c r="H1316" i="13"/>
  <c r="N1315" i="13"/>
  <c r="M1315" i="13"/>
  <c r="J1315" i="13"/>
  <c r="I1315" i="13"/>
  <c r="H1315" i="13"/>
  <c r="N1314" i="13"/>
  <c r="M1314" i="13"/>
  <c r="J1314" i="13"/>
  <c r="I1314" i="13"/>
  <c r="H1314" i="13"/>
  <c r="N1313" i="13"/>
  <c r="M1313" i="13"/>
  <c r="J1313" i="13"/>
  <c r="I1313" i="13"/>
  <c r="H1313" i="13"/>
  <c r="N1312" i="13"/>
  <c r="M1312" i="13"/>
  <c r="J1312" i="13"/>
  <c r="I1312" i="13"/>
  <c r="H1312" i="13"/>
  <c r="N1311" i="13"/>
  <c r="M1311" i="13"/>
  <c r="J1311" i="13"/>
  <c r="I1311" i="13"/>
  <c r="H1311" i="13"/>
  <c r="N1310" i="13"/>
  <c r="M1310" i="13"/>
  <c r="J1310" i="13"/>
  <c r="I1310" i="13"/>
  <c r="H1310" i="13"/>
  <c r="N1309" i="13"/>
  <c r="M1309" i="13"/>
  <c r="J1309" i="13"/>
  <c r="I1309" i="13"/>
  <c r="H1309" i="13"/>
  <c r="N1308" i="13"/>
  <c r="M1308" i="13"/>
  <c r="J1308" i="13"/>
  <c r="I1308" i="13"/>
  <c r="H1308" i="13"/>
  <c r="N1307" i="13"/>
  <c r="M1307" i="13"/>
  <c r="J1307" i="13"/>
  <c r="I1307" i="13"/>
  <c r="H1307" i="13"/>
  <c r="N1306" i="13"/>
  <c r="M1306" i="13"/>
  <c r="J1306" i="13"/>
  <c r="I1306" i="13"/>
  <c r="H1306" i="13"/>
  <c r="N1305" i="13"/>
  <c r="M1305" i="13"/>
  <c r="J1305" i="13"/>
  <c r="I1305" i="13"/>
  <c r="H1305" i="13"/>
  <c r="N1304" i="13"/>
  <c r="M1304" i="13"/>
  <c r="J1304" i="13"/>
  <c r="I1304" i="13"/>
  <c r="H1304" i="13"/>
  <c r="N1303" i="13"/>
  <c r="M1303" i="13"/>
  <c r="J1303" i="13"/>
  <c r="I1303" i="13"/>
  <c r="H1303" i="13"/>
  <c r="N1302" i="13"/>
  <c r="M1302" i="13"/>
  <c r="J1302" i="13"/>
  <c r="I1302" i="13"/>
  <c r="H1302" i="13"/>
  <c r="N1301" i="13"/>
  <c r="M1301" i="13"/>
  <c r="J1301" i="13"/>
  <c r="I1301" i="13"/>
  <c r="H1301" i="13"/>
  <c r="N1300" i="13"/>
  <c r="M1300" i="13"/>
  <c r="J1300" i="13"/>
  <c r="I1300" i="13"/>
  <c r="H1300" i="13"/>
  <c r="N1299" i="13"/>
  <c r="M1299" i="13"/>
  <c r="J1299" i="13"/>
  <c r="I1299" i="13"/>
  <c r="H1299" i="13"/>
  <c r="N1298" i="13"/>
  <c r="M1298" i="13"/>
  <c r="J1298" i="13"/>
  <c r="I1298" i="13"/>
  <c r="H1298" i="13"/>
  <c r="N1297" i="13"/>
  <c r="M1297" i="13"/>
  <c r="J1297" i="13"/>
  <c r="I1297" i="13"/>
  <c r="H1297" i="13"/>
  <c r="N1296" i="13"/>
  <c r="M1296" i="13"/>
  <c r="J1296" i="13"/>
  <c r="I1296" i="13"/>
  <c r="H1296" i="13"/>
  <c r="N1295" i="13"/>
  <c r="M1295" i="13"/>
  <c r="J1295" i="13"/>
  <c r="I1295" i="13"/>
  <c r="H1295" i="13"/>
  <c r="N1294" i="13"/>
  <c r="M1294" i="13"/>
  <c r="J1294" i="13"/>
  <c r="I1294" i="13"/>
  <c r="H1294" i="13"/>
  <c r="N1293" i="13"/>
  <c r="M1293" i="13"/>
  <c r="J1293" i="13"/>
  <c r="I1293" i="13"/>
  <c r="H1293" i="13"/>
  <c r="N1292" i="13"/>
  <c r="M1292" i="13"/>
  <c r="J1292" i="13"/>
  <c r="I1292" i="13"/>
  <c r="H1292" i="13"/>
  <c r="N1291" i="13"/>
  <c r="M1291" i="13"/>
  <c r="J1291" i="13"/>
  <c r="I1291" i="13"/>
  <c r="H1291" i="13"/>
  <c r="N1290" i="13"/>
  <c r="M1290" i="13"/>
  <c r="J1290" i="13"/>
  <c r="I1290" i="13"/>
  <c r="H1290" i="13"/>
  <c r="N1289" i="13"/>
  <c r="M1289" i="13"/>
  <c r="J1289" i="13"/>
  <c r="I1289" i="13"/>
  <c r="H1289" i="13"/>
  <c r="N1288" i="13"/>
  <c r="M1288" i="13"/>
  <c r="J1288" i="13"/>
  <c r="I1288" i="13"/>
  <c r="H1288" i="13"/>
  <c r="N1287" i="13"/>
  <c r="M1287" i="13"/>
  <c r="J1287" i="13"/>
  <c r="I1287" i="13"/>
  <c r="H1287" i="13"/>
  <c r="N1286" i="13"/>
  <c r="M1286" i="13"/>
  <c r="J1286" i="13"/>
  <c r="I1286" i="13"/>
  <c r="H1286" i="13"/>
  <c r="N1285" i="13"/>
  <c r="M1285" i="13"/>
  <c r="J1285" i="13"/>
  <c r="I1285" i="13"/>
  <c r="H1285" i="13"/>
  <c r="N1284" i="13"/>
  <c r="M1284" i="13"/>
  <c r="J1284" i="13"/>
  <c r="I1284" i="13"/>
  <c r="H1284" i="13"/>
  <c r="N1283" i="13"/>
  <c r="M1283" i="13"/>
  <c r="J1283" i="13"/>
  <c r="I1283" i="13"/>
  <c r="H1283" i="13"/>
  <c r="N1282" i="13"/>
  <c r="M1282" i="13"/>
  <c r="J1282" i="13"/>
  <c r="I1282" i="13"/>
  <c r="H1282" i="13"/>
  <c r="N1281" i="13"/>
  <c r="M1281" i="13"/>
  <c r="J1281" i="13"/>
  <c r="I1281" i="13"/>
  <c r="H1281" i="13"/>
  <c r="N1280" i="13"/>
  <c r="M1280" i="13"/>
  <c r="J1280" i="13"/>
  <c r="I1280" i="13"/>
  <c r="H1280" i="13"/>
  <c r="N1279" i="13"/>
  <c r="M1279" i="13"/>
  <c r="J1279" i="13"/>
  <c r="I1279" i="13"/>
  <c r="H1279" i="13"/>
  <c r="N1278" i="13"/>
  <c r="M1278" i="13"/>
  <c r="J1278" i="13"/>
  <c r="I1278" i="13"/>
  <c r="H1278" i="13"/>
  <c r="N1277" i="13"/>
  <c r="M1277" i="13"/>
  <c r="J1277" i="13"/>
  <c r="I1277" i="13"/>
  <c r="H1277" i="13"/>
  <c r="N1276" i="13"/>
  <c r="M1276" i="13"/>
  <c r="J1276" i="13"/>
  <c r="I1276" i="13"/>
  <c r="H1276" i="13"/>
  <c r="N1275" i="13"/>
  <c r="M1275" i="13"/>
  <c r="J1275" i="13"/>
  <c r="I1275" i="13"/>
  <c r="H1275" i="13"/>
  <c r="N1274" i="13"/>
  <c r="M1274" i="13"/>
  <c r="J1274" i="13"/>
  <c r="I1274" i="13"/>
  <c r="H1274" i="13"/>
  <c r="N1273" i="13"/>
  <c r="M1273" i="13"/>
  <c r="J1273" i="13"/>
  <c r="I1273" i="13"/>
  <c r="H1273" i="13"/>
  <c r="N1272" i="13"/>
  <c r="M1272" i="13"/>
  <c r="J1272" i="13"/>
  <c r="I1272" i="13"/>
  <c r="H1272" i="13"/>
  <c r="N1271" i="13"/>
  <c r="M1271" i="13"/>
  <c r="J1271" i="13"/>
  <c r="I1271" i="13"/>
  <c r="H1271" i="13"/>
  <c r="N1270" i="13"/>
  <c r="M1270" i="13"/>
  <c r="J1270" i="13"/>
  <c r="I1270" i="13"/>
  <c r="H1270" i="13"/>
  <c r="N1269" i="13"/>
  <c r="M1269" i="13"/>
  <c r="J1269" i="13"/>
  <c r="I1269" i="13"/>
  <c r="H1269" i="13"/>
  <c r="N1268" i="13"/>
  <c r="M1268" i="13"/>
  <c r="J1268" i="13"/>
  <c r="I1268" i="13"/>
  <c r="H1268" i="13"/>
  <c r="N1267" i="13"/>
  <c r="M1267" i="13"/>
  <c r="J1267" i="13"/>
  <c r="I1267" i="13"/>
  <c r="H1267" i="13"/>
  <c r="N1266" i="13"/>
  <c r="M1266" i="13"/>
  <c r="J1266" i="13"/>
  <c r="I1266" i="13"/>
  <c r="H1266" i="13"/>
  <c r="N1265" i="13"/>
  <c r="M1265" i="13"/>
  <c r="J1265" i="13"/>
  <c r="I1265" i="13"/>
  <c r="H1265" i="13"/>
  <c r="N1264" i="13"/>
  <c r="M1264" i="13"/>
  <c r="J1264" i="13"/>
  <c r="I1264" i="13"/>
  <c r="H1264" i="13"/>
  <c r="N1263" i="13"/>
  <c r="M1263" i="13"/>
  <c r="J1263" i="13"/>
  <c r="I1263" i="13"/>
  <c r="H1263" i="13"/>
  <c r="N1262" i="13"/>
  <c r="M1262" i="13"/>
  <c r="J1262" i="13"/>
  <c r="I1262" i="13"/>
  <c r="H1262" i="13"/>
  <c r="N1261" i="13"/>
  <c r="M1261" i="13"/>
  <c r="J1261" i="13"/>
  <c r="I1261" i="13"/>
  <c r="H1261" i="13"/>
  <c r="N1260" i="13"/>
  <c r="M1260" i="13"/>
  <c r="J1260" i="13"/>
  <c r="I1260" i="13"/>
  <c r="H1260" i="13"/>
  <c r="N1259" i="13"/>
  <c r="M1259" i="13"/>
  <c r="J1259" i="13"/>
  <c r="I1259" i="13"/>
  <c r="H1259" i="13"/>
  <c r="N1258" i="13"/>
  <c r="M1258" i="13"/>
  <c r="J1258" i="13"/>
  <c r="I1258" i="13"/>
  <c r="H1258" i="13"/>
  <c r="N1257" i="13"/>
  <c r="M1257" i="13"/>
  <c r="J1257" i="13"/>
  <c r="I1257" i="13"/>
  <c r="H1257" i="13"/>
  <c r="N1256" i="13"/>
  <c r="M1256" i="13"/>
  <c r="J1256" i="13"/>
  <c r="I1256" i="13"/>
  <c r="H1256" i="13"/>
  <c r="N1255" i="13"/>
  <c r="M1255" i="13"/>
  <c r="J1255" i="13"/>
  <c r="I1255" i="13"/>
  <c r="H1255" i="13"/>
  <c r="N1254" i="13"/>
  <c r="M1254" i="13"/>
  <c r="J1254" i="13"/>
  <c r="I1254" i="13"/>
  <c r="H1254" i="13"/>
  <c r="N1253" i="13"/>
  <c r="M1253" i="13"/>
  <c r="J1253" i="13"/>
  <c r="I1253" i="13"/>
  <c r="H1253" i="13"/>
  <c r="N1252" i="13"/>
  <c r="M1252" i="13"/>
  <c r="J1252" i="13"/>
  <c r="I1252" i="13"/>
  <c r="H1252" i="13"/>
  <c r="N1251" i="13"/>
  <c r="M1251" i="13"/>
  <c r="J1251" i="13"/>
  <c r="I1251" i="13"/>
  <c r="H1251" i="13"/>
  <c r="N1250" i="13"/>
  <c r="M1250" i="13"/>
  <c r="J1250" i="13"/>
  <c r="I1250" i="13"/>
  <c r="H1250" i="13"/>
  <c r="N1249" i="13"/>
  <c r="M1249" i="13"/>
  <c r="J1249" i="13"/>
  <c r="I1249" i="13"/>
  <c r="H1249" i="13"/>
  <c r="N1248" i="13"/>
  <c r="M1248" i="13"/>
  <c r="J1248" i="13"/>
  <c r="I1248" i="13"/>
  <c r="H1248" i="13"/>
  <c r="N1247" i="13"/>
  <c r="M1247" i="13"/>
  <c r="J1247" i="13"/>
  <c r="I1247" i="13"/>
  <c r="H1247" i="13"/>
  <c r="N1246" i="13"/>
  <c r="M1246" i="13"/>
  <c r="J1246" i="13"/>
  <c r="I1246" i="13"/>
  <c r="H1246" i="13"/>
  <c r="N1245" i="13"/>
  <c r="M1245" i="13"/>
  <c r="J1245" i="13"/>
  <c r="I1245" i="13"/>
  <c r="H1245" i="13"/>
  <c r="N1244" i="13"/>
  <c r="M1244" i="13"/>
  <c r="J1244" i="13"/>
  <c r="I1244" i="13"/>
  <c r="H1244" i="13"/>
  <c r="N1243" i="13"/>
  <c r="M1243" i="13"/>
  <c r="J1243" i="13"/>
  <c r="I1243" i="13"/>
  <c r="H1243" i="13"/>
  <c r="N1242" i="13"/>
  <c r="M1242" i="13"/>
  <c r="J1242" i="13"/>
  <c r="I1242" i="13"/>
  <c r="H1242" i="13"/>
  <c r="N1241" i="13"/>
  <c r="M1241" i="13"/>
  <c r="J1241" i="13"/>
  <c r="I1241" i="13"/>
  <c r="H1241" i="13"/>
  <c r="N1240" i="13"/>
  <c r="M1240" i="13"/>
  <c r="J1240" i="13"/>
  <c r="I1240" i="13"/>
  <c r="H1240" i="13"/>
  <c r="N1239" i="13"/>
  <c r="M1239" i="13"/>
  <c r="J1239" i="13"/>
  <c r="I1239" i="13"/>
  <c r="H1239" i="13"/>
  <c r="N1238" i="13"/>
  <c r="M1238" i="13"/>
  <c r="J1238" i="13"/>
  <c r="I1238" i="13"/>
  <c r="H1238" i="13"/>
  <c r="N1237" i="13"/>
  <c r="M1237" i="13"/>
  <c r="J1237" i="13"/>
  <c r="I1237" i="13"/>
  <c r="H1237" i="13"/>
  <c r="N1236" i="13"/>
  <c r="M1236" i="13"/>
  <c r="J1236" i="13"/>
  <c r="I1236" i="13"/>
  <c r="H1236" i="13"/>
  <c r="N1235" i="13"/>
  <c r="M1235" i="13"/>
  <c r="J1235" i="13"/>
  <c r="I1235" i="13"/>
  <c r="H1235" i="13"/>
  <c r="N1234" i="13"/>
  <c r="M1234" i="13"/>
  <c r="J1234" i="13"/>
  <c r="I1234" i="13"/>
  <c r="H1234" i="13"/>
  <c r="N1233" i="13"/>
  <c r="M1233" i="13"/>
  <c r="J1233" i="13"/>
  <c r="I1233" i="13"/>
  <c r="H1233" i="13"/>
  <c r="N1232" i="13"/>
  <c r="M1232" i="13"/>
  <c r="J1232" i="13"/>
  <c r="I1232" i="13"/>
  <c r="H1232" i="13"/>
  <c r="N1231" i="13"/>
  <c r="M1231" i="13"/>
  <c r="J1231" i="13"/>
  <c r="I1231" i="13"/>
  <c r="H1231" i="13"/>
  <c r="N1230" i="13"/>
  <c r="M1230" i="13"/>
  <c r="J1230" i="13"/>
  <c r="I1230" i="13"/>
  <c r="H1230" i="13"/>
  <c r="N1229" i="13"/>
  <c r="M1229" i="13"/>
  <c r="J1229" i="13"/>
  <c r="I1229" i="13"/>
  <c r="H1229" i="13"/>
  <c r="N1228" i="13"/>
  <c r="M1228" i="13"/>
  <c r="J1228" i="13"/>
  <c r="I1228" i="13"/>
  <c r="H1228" i="13"/>
  <c r="N1227" i="13"/>
  <c r="M1227" i="13"/>
  <c r="J1227" i="13"/>
  <c r="I1227" i="13"/>
  <c r="H1227" i="13"/>
  <c r="N1226" i="13"/>
  <c r="M1226" i="13"/>
  <c r="J1226" i="13"/>
  <c r="I1226" i="13"/>
  <c r="H1226" i="13"/>
  <c r="N1225" i="13"/>
  <c r="M1225" i="13"/>
  <c r="J1225" i="13"/>
  <c r="I1225" i="13"/>
  <c r="H1225" i="13"/>
  <c r="N1224" i="13"/>
  <c r="M1224" i="13"/>
  <c r="J1224" i="13"/>
  <c r="I1224" i="13"/>
  <c r="H1224" i="13"/>
  <c r="N1223" i="13"/>
  <c r="M1223" i="13"/>
  <c r="J1223" i="13"/>
  <c r="I1223" i="13"/>
  <c r="H1223" i="13"/>
  <c r="N1222" i="13"/>
  <c r="M1222" i="13"/>
  <c r="J1222" i="13"/>
  <c r="I1222" i="13"/>
  <c r="H1222" i="13"/>
  <c r="N1221" i="13"/>
  <c r="M1221" i="13"/>
  <c r="J1221" i="13"/>
  <c r="I1221" i="13"/>
  <c r="H1221" i="13"/>
  <c r="N1220" i="13"/>
  <c r="M1220" i="13"/>
  <c r="J1220" i="13"/>
  <c r="I1220" i="13"/>
  <c r="H1220" i="13"/>
  <c r="N1219" i="13"/>
  <c r="M1219" i="13"/>
  <c r="J1219" i="13"/>
  <c r="I1219" i="13"/>
  <c r="H1219" i="13"/>
  <c r="N1218" i="13"/>
  <c r="M1218" i="13"/>
  <c r="J1218" i="13"/>
  <c r="I1218" i="13"/>
  <c r="H1218" i="13"/>
  <c r="N1217" i="13"/>
  <c r="M1217" i="13"/>
  <c r="J1217" i="13"/>
  <c r="I1217" i="13"/>
  <c r="H1217" i="13"/>
  <c r="N1216" i="13"/>
  <c r="M1216" i="13"/>
  <c r="J1216" i="13"/>
  <c r="I1216" i="13"/>
  <c r="H1216" i="13"/>
  <c r="N1215" i="13"/>
  <c r="M1215" i="13"/>
  <c r="J1215" i="13"/>
  <c r="I1215" i="13"/>
  <c r="H1215" i="13"/>
  <c r="N1214" i="13"/>
  <c r="M1214" i="13"/>
  <c r="J1214" i="13"/>
  <c r="I1214" i="13"/>
  <c r="H1214" i="13"/>
  <c r="N1213" i="13"/>
  <c r="M1213" i="13"/>
  <c r="J1213" i="13"/>
  <c r="I1213" i="13"/>
  <c r="H1213" i="13"/>
  <c r="N1212" i="13"/>
  <c r="M1212" i="13"/>
  <c r="J1212" i="13"/>
  <c r="I1212" i="13"/>
  <c r="H1212" i="13"/>
  <c r="N1211" i="13"/>
  <c r="M1211" i="13"/>
  <c r="J1211" i="13"/>
  <c r="I1211" i="13"/>
  <c r="H1211" i="13"/>
  <c r="N1210" i="13"/>
  <c r="M1210" i="13"/>
  <c r="J1210" i="13"/>
  <c r="I1210" i="13"/>
  <c r="H1210" i="13"/>
  <c r="N1209" i="13"/>
  <c r="M1209" i="13"/>
  <c r="J1209" i="13"/>
  <c r="I1209" i="13"/>
  <c r="H1209" i="13"/>
  <c r="N1208" i="13"/>
  <c r="M1208" i="13"/>
  <c r="J1208" i="13"/>
  <c r="I1208" i="13"/>
  <c r="H1208" i="13"/>
  <c r="N1207" i="13"/>
  <c r="M1207" i="13"/>
  <c r="J1207" i="13"/>
  <c r="I1207" i="13"/>
  <c r="H1207" i="13"/>
  <c r="N1206" i="13"/>
  <c r="M1206" i="13"/>
  <c r="J1206" i="13"/>
  <c r="I1206" i="13"/>
  <c r="H1206" i="13"/>
  <c r="N1205" i="13"/>
  <c r="M1205" i="13"/>
  <c r="J1205" i="13"/>
  <c r="I1205" i="13"/>
  <c r="H1205" i="13"/>
  <c r="N1204" i="13"/>
  <c r="M1204" i="13"/>
  <c r="J1204" i="13"/>
  <c r="I1204" i="13"/>
  <c r="H1204" i="13"/>
  <c r="N1203" i="13"/>
  <c r="M1203" i="13"/>
  <c r="J1203" i="13"/>
  <c r="I1203" i="13"/>
  <c r="H1203" i="13"/>
  <c r="N1202" i="13"/>
  <c r="M1202" i="13"/>
  <c r="J1202" i="13"/>
  <c r="I1202" i="13"/>
  <c r="H1202" i="13"/>
  <c r="N1201" i="13"/>
  <c r="M1201" i="13"/>
  <c r="J1201" i="13"/>
  <c r="I1201" i="13"/>
  <c r="H1201" i="13"/>
  <c r="N1200" i="13"/>
  <c r="M1200" i="13"/>
  <c r="J1200" i="13"/>
  <c r="I1200" i="13"/>
  <c r="H1200" i="13"/>
  <c r="N1199" i="13"/>
  <c r="M1199" i="13"/>
  <c r="J1199" i="13"/>
  <c r="I1199" i="13"/>
  <c r="H1199" i="13"/>
  <c r="N1198" i="13"/>
  <c r="M1198" i="13"/>
  <c r="J1198" i="13"/>
  <c r="I1198" i="13"/>
  <c r="H1198" i="13"/>
  <c r="N1197" i="13"/>
  <c r="M1197" i="13"/>
  <c r="J1197" i="13"/>
  <c r="I1197" i="13"/>
  <c r="H1197" i="13"/>
  <c r="N1196" i="13"/>
  <c r="M1196" i="13"/>
  <c r="J1196" i="13"/>
  <c r="I1196" i="13"/>
  <c r="H1196" i="13"/>
  <c r="N1195" i="13"/>
  <c r="M1195" i="13"/>
  <c r="J1195" i="13"/>
  <c r="I1195" i="13"/>
  <c r="H1195" i="13"/>
  <c r="N1194" i="13"/>
  <c r="M1194" i="13"/>
  <c r="J1194" i="13"/>
  <c r="I1194" i="13"/>
  <c r="H1194" i="13"/>
  <c r="N1193" i="13"/>
  <c r="M1193" i="13"/>
  <c r="J1193" i="13"/>
  <c r="I1193" i="13"/>
  <c r="H1193" i="13"/>
  <c r="N1192" i="13"/>
  <c r="M1192" i="13"/>
  <c r="J1192" i="13"/>
  <c r="I1192" i="13"/>
  <c r="H1192" i="13"/>
  <c r="N1191" i="13"/>
  <c r="M1191" i="13"/>
  <c r="J1191" i="13"/>
  <c r="I1191" i="13"/>
  <c r="H1191" i="13"/>
  <c r="N1190" i="13"/>
  <c r="M1190" i="13"/>
  <c r="J1190" i="13"/>
  <c r="I1190" i="13"/>
  <c r="H1190" i="13"/>
  <c r="N1189" i="13"/>
  <c r="M1189" i="13"/>
  <c r="J1189" i="13"/>
  <c r="I1189" i="13"/>
  <c r="H1189" i="13"/>
  <c r="N1188" i="13"/>
  <c r="M1188" i="13"/>
  <c r="J1188" i="13"/>
  <c r="I1188" i="13"/>
  <c r="H1188" i="13"/>
  <c r="N1187" i="13"/>
  <c r="M1187" i="13"/>
  <c r="J1187" i="13"/>
  <c r="I1187" i="13"/>
  <c r="H1187" i="13"/>
  <c r="N1186" i="13"/>
  <c r="M1186" i="13"/>
  <c r="J1186" i="13"/>
  <c r="I1186" i="13"/>
  <c r="H1186" i="13"/>
  <c r="N1185" i="13"/>
  <c r="M1185" i="13"/>
  <c r="J1185" i="13"/>
  <c r="I1185" i="13"/>
  <c r="H1185" i="13"/>
  <c r="N1184" i="13"/>
  <c r="M1184" i="13"/>
  <c r="J1184" i="13"/>
  <c r="I1184" i="13"/>
  <c r="H1184" i="13"/>
  <c r="N1183" i="13"/>
  <c r="M1183" i="13"/>
  <c r="J1183" i="13"/>
  <c r="I1183" i="13"/>
  <c r="H1183" i="13"/>
  <c r="N1182" i="13"/>
  <c r="M1182" i="13"/>
  <c r="J1182" i="13"/>
  <c r="I1182" i="13"/>
  <c r="H1182" i="13"/>
  <c r="N1181" i="13"/>
  <c r="M1181" i="13"/>
  <c r="J1181" i="13"/>
  <c r="I1181" i="13"/>
  <c r="H1181" i="13"/>
  <c r="N1180" i="13"/>
  <c r="M1180" i="13"/>
  <c r="J1180" i="13"/>
  <c r="I1180" i="13"/>
  <c r="H1180" i="13"/>
  <c r="N1179" i="13"/>
  <c r="M1179" i="13"/>
  <c r="J1179" i="13"/>
  <c r="I1179" i="13"/>
  <c r="H1179" i="13"/>
  <c r="N1178" i="13"/>
  <c r="M1178" i="13"/>
  <c r="J1178" i="13"/>
  <c r="I1178" i="13"/>
  <c r="H1178" i="13"/>
  <c r="N1177" i="13"/>
  <c r="M1177" i="13"/>
  <c r="J1177" i="13"/>
  <c r="I1177" i="13"/>
  <c r="H1177" i="13"/>
  <c r="N1176" i="13"/>
  <c r="M1176" i="13"/>
  <c r="J1176" i="13"/>
  <c r="I1176" i="13"/>
  <c r="H1176" i="13"/>
  <c r="N1175" i="13"/>
  <c r="M1175" i="13"/>
  <c r="J1175" i="13"/>
  <c r="I1175" i="13"/>
  <c r="H1175" i="13"/>
  <c r="N1174" i="13"/>
  <c r="M1174" i="13"/>
  <c r="J1174" i="13"/>
  <c r="I1174" i="13"/>
  <c r="H1174" i="13"/>
  <c r="N1173" i="13"/>
  <c r="M1173" i="13"/>
  <c r="J1173" i="13"/>
  <c r="I1173" i="13"/>
  <c r="H1173" i="13"/>
  <c r="N1172" i="13"/>
  <c r="M1172" i="13"/>
  <c r="J1172" i="13"/>
  <c r="I1172" i="13"/>
  <c r="H1172" i="13"/>
  <c r="N1171" i="13"/>
  <c r="M1171" i="13"/>
  <c r="J1171" i="13"/>
  <c r="I1171" i="13"/>
  <c r="H1171" i="13"/>
  <c r="N1170" i="13"/>
  <c r="M1170" i="13"/>
  <c r="J1170" i="13"/>
  <c r="I1170" i="13"/>
  <c r="H1170" i="13"/>
  <c r="N1169" i="13"/>
  <c r="M1169" i="13"/>
  <c r="J1169" i="13"/>
  <c r="I1169" i="13"/>
  <c r="H1169" i="13"/>
  <c r="N1168" i="13"/>
  <c r="M1168" i="13"/>
  <c r="J1168" i="13"/>
  <c r="I1168" i="13"/>
  <c r="H1168" i="13"/>
  <c r="N1167" i="13"/>
  <c r="M1167" i="13"/>
  <c r="J1167" i="13"/>
  <c r="I1167" i="13"/>
  <c r="H1167" i="13"/>
  <c r="N1166" i="13"/>
  <c r="M1166" i="13"/>
  <c r="J1166" i="13"/>
  <c r="I1166" i="13"/>
  <c r="H1166" i="13"/>
  <c r="N1165" i="13"/>
  <c r="M1165" i="13"/>
  <c r="J1165" i="13"/>
  <c r="I1165" i="13"/>
  <c r="H1165" i="13"/>
  <c r="N1164" i="13"/>
  <c r="M1164" i="13"/>
  <c r="J1164" i="13"/>
  <c r="I1164" i="13"/>
  <c r="H1164" i="13"/>
  <c r="N1163" i="13"/>
  <c r="M1163" i="13"/>
  <c r="J1163" i="13"/>
  <c r="I1163" i="13"/>
  <c r="H1163" i="13"/>
  <c r="N1162" i="13"/>
  <c r="M1162" i="13"/>
  <c r="J1162" i="13"/>
  <c r="I1162" i="13"/>
  <c r="H1162" i="13"/>
  <c r="N1161" i="13"/>
  <c r="M1161" i="13"/>
  <c r="J1161" i="13"/>
  <c r="I1161" i="13"/>
  <c r="H1161" i="13"/>
  <c r="N1160" i="13"/>
  <c r="M1160" i="13"/>
  <c r="J1160" i="13"/>
  <c r="I1160" i="13"/>
  <c r="H1160" i="13"/>
  <c r="N1159" i="13"/>
  <c r="M1159" i="13"/>
  <c r="J1159" i="13"/>
  <c r="I1159" i="13"/>
  <c r="H1159" i="13"/>
  <c r="N1158" i="13"/>
  <c r="M1158" i="13"/>
  <c r="J1158" i="13"/>
  <c r="I1158" i="13"/>
  <c r="H1158" i="13"/>
  <c r="N1157" i="13"/>
  <c r="M1157" i="13"/>
  <c r="J1157" i="13"/>
  <c r="I1157" i="13"/>
  <c r="H1157" i="13"/>
  <c r="N1156" i="13"/>
  <c r="M1156" i="13"/>
  <c r="J1156" i="13"/>
  <c r="I1156" i="13"/>
  <c r="H1156" i="13"/>
  <c r="N1155" i="13"/>
  <c r="M1155" i="13"/>
  <c r="J1155" i="13"/>
  <c r="I1155" i="13"/>
  <c r="H1155" i="13"/>
  <c r="N1154" i="13"/>
  <c r="M1154" i="13"/>
  <c r="J1154" i="13"/>
  <c r="I1154" i="13"/>
  <c r="H1154" i="13"/>
  <c r="N1153" i="13"/>
  <c r="M1153" i="13"/>
  <c r="J1153" i="13"/>
  <c r="I1153" i="13"/>
  <c r="H1153" i="13"/>
  <c r="N1152" i="13"/>
  <c r="M1152" i="13"/>
  <c r="J1152" i="13"/>
  <c r="I1152" i="13"/>
  <c r="H1152" i="13"/>
  <c r="N1151" i="13"/>
  <c r="M1151" i="13"/>
  <c r="J1151" i="13"/>
  <c r="I1151" i="13"/>
  <c r="H1151" i="13"/>
  <c r="N1150" i="13"/>
  <c r="M1150" i="13"/>
  <c r="J1150" i="13"/>
  <c r="I1150" i="13"/>
  <c r="H1150" i="13"/>
  <c r="N1149" i="13"/>
  <c r="M1149" i="13"/>
  <c r="J1149" i="13"/>
  <c r="I1149" i="13"/>
  <c r="H1149" i="13"/>
  <c r="N1148" i="13"/>
  <c r="M1148" i="13"/>
  <c r="J1148" i="13"/>
  <c r="I1148" i="13"/>
  <c r="H1148" i="13"/>
  <c r="N1147" i="13"/>
  <c r="M1147" i="13"/>
  <c r="J1147" i="13"/>
  <c r="I1147" i="13"/>
  <c r="H1147" i="13"/>
  <c r="N1146" i="13"/>
  <c r="M1146" i="13"/>
  <c r="J1146" i="13"/>
  <c r="I1146" i="13"/>
  <c r="H1146" i="13"/>
  <c r="N1145" i="13"/>
  <c r="M1145" i="13"/>
  <c r="J1145" i="13"/>
  <c r="I1145" i="13"/>
  <c r="H1145" i="13"/>
  <c r="N1144" i="13"/>
  <c r="M1144" i="13"/>
  <c r="J1144" i="13"/>
  <c r="I1144" i="13"/>
  <c r="H1144" i="13"/>
  <c r="N1143" i="13"/>
  <c r="M1143" i="13"/>
  <c r="J1143" i="13"/>
  <c r="I1143" i="13"/>
  <c r="H1143" i="13"/>
  <c r="N1142" i="13"/>
  <c r="M1142" i="13"/>
  <c r="J1142" i="13"/>
  <c r="I1142" i="13"/>
  <c r="H1142" i="13"/>
  <c r="N1141" i="13"/>
  <c r="M1141" i="13"/>
  <c r="J1141" i="13"/>
  <c r="I1141" i="13"/>
  <c r="H1141" i="13"/>
  <c r="N1140" i="13"/>
  <c r="M1140" i="13"/>
  <c r="J1140" i="13"/>
  <c r="I1140" i="13"/>
  <c r="H1140" i="13"/>
  <c r="N1139" i="13"/>
  <c r="M1139" i="13"/>
  <c r="J1139" i="13"/>
  <c r="I1139" i="13"/>
  <c r="H1139" i="13"/>
  <c r="N1138" i="13"/>
  <c r="M1138" i="13"/>
  <c r="J1138" i="13"/>
  <c r="I1138" i="13"/>
  <c r="H1138" i="13"/>
  <c r="N1137" i="13"/>
  <c r="M1137" i="13"/>
  <c r="J1137" i="13"/>
  <c r="I1137" i="13"/>
  <c r="H1137" i="13"/>
  <c r="N1136" i="13"/>
  <c r="M1136" i="13"/>
  <c r="J1136" i="13"/>
  <c r="I1136" i="13"/>
  <c r="H1136" i="13"/>
  <c r="N1135" i="13"/>
  <c r="M1135" i="13"/>
  <c r="J1135" i="13"/>
  <c r="I1135" i="13"/>
  <c r="H1135" i="13"/>
  <c r="N1134" i="13"/>
  <c r="M1134" i="13"/>
  <c r="J1134" i="13"/>
  <c r="I1134" i="13"/>
  <c r="H1134" i="13"/>
  <c r="N1133" i="13"/>
  <c r="M1133" i="13"/>
  <c r="J1133" i="13"/>
  <c r="I1133" i="13"/>
  <c r="H1133" i="13"/>
  <c r="N1132" i="13"/>
  <c r="M1132" i="13"/>
  <c r="J1132" i="13"/>
  <c r="I1132" i="13"/>
  <c r="H1132" i="13"/>
  <c r="N1131" i="13"/>
  <c r="M1131" i="13"/>
  <c r="J1131" i="13"/>
  <c r="I1131" i="13"/>
  <c r="H1131" i="13"/>
  <c r="N1130" i="13"/>
  <c r="M1130" i="13"/>
  <c r="J1130" i="13"/>
  <c r="I1130" i="13"/>
  <c r="H1130" i="13"/>
  <c r="N1129" i="13"/>
  <c r="M1129" i="13"/>
  <c r="J1129" i="13"/>
  <c r="I1129" i="13"/>
  <c r="H1129" i="13"/>
  <c r="N1128" i="13"/>
  <c r="M1128" i="13"/>
  <c r="J1128" i="13"/>
  <c r="I1128" i="13"/>
  <c r="H1128" i="13"/>
  <c r="N1127" i="13"/>
  <c r="M1127" i="13"/>
  <c r="J1127" i="13"/>
  <c r="I1127" i="13"/>
  <c r="H1127" i="13"/>
  <c r="N1126" i="13"/>
  <c r="M1126" i="13"/>
  <c r="J1126" i="13"/>
  <c r="I1126" i="13"/>
  <c r="H1126" i="13"/>
  <c r="N1125" i="13"/>
  <c r="M1125" i="13"/>
  <c r="J1125" i="13"/>
  <c r="I1125" i="13"/>
  <c r="H1125" i="13"/>
  <c r="N1124" i="13"/>
  <c r="M1124" i="13"/>
  <c r="J1124" i="13"/>
  <c r="I1124" i="13"/>
  <c r="H1124" i="13"/>
  <c r="N1123" i="13"/>
  <c r="M1123" i="13"/>
  <c r="J1123" i="13"/>
  <c r="I1123" i="13"/>
  <c r="H1123" i="13"/>
  <c r="N1122" i="13"/>
  <c r="M1122" i="13"/>
  <c r="J1122" i="13"/>
  <c r="I1122" i="13"/>
  <c r="H1122" i="13"/>
  <c r="N1121" i="13"/>
  <c r="M1121" i="13"/>
  <c r="J1121" i="13"/>
  <c r="I1121" i="13"/>
  <c r="H1121" i="13"/>
  <c r="N1120" i="13"/>
  <c r="M1120" i="13"/>
  <c r="J1120" i="13"/>
  <c r="I1120" i="13"/>
  <c r="H1120" i="13"/>
  <c r="N1119" i="13"/>
  <c r="M1119" i="13"/>
  <c r="J1119" i="13"/>
  <c r="I1119" i="13"/>
  <c r="H1119" i="13"/>
  <c r="N1118" i="13"/>
  <c r="M1118" i="13"/>
  <c r="J1118" i="13"/>
  <c r="I1118" i="13"/>
  <c r="H1118" i="13"/>
  <c r="N1117" i="13"/>
  <c r="M1117" i="13"/>
  <c r="J1117" i="13"/>
  <c r="I1117" i="13"/>
  <c r="H1117" i="13"/>
  <c r="N1116" i="13"/>
  <c r="M1116" i="13"/>
  <c r="J1116" i="13"/>
  <c r="I1116" i="13"/>
  <c r="H1116" i="13"/>
  <c r="N1115" i="13"/>
  <c r="M1115" i="13"/>
  <c r="J1115" i="13"/>
  <c r="I1115" i="13"/>
  <c r="H1115" i="13"/>
  <c r="N1114" i="13"/>
  <c r="M1114" i="13"/>
  <c r="J1114" i="13"/>
  <c r="I1114" i="13"/>
  <c r="H1114" i="13"/>
  <c r="N1113" i="13"/>
  <c r="M1113" i="13"/>
  <c r="J1113" i="13"/>
  <c r="I1113" i="13"/>
  <c r="H1113" i="13"/>
  <c r="N1112" i="13"/>
  <c r="M1112" i="13"/>
  <c r="J1112" i="13"/>
  <c r="I1112" i="13"/>
  <c r="H1112" i="13"/>
  <c r="N1111" i="13"/>
  <c r="M1111" i="13"/>
  <c r="J1111" i="13"/>
  <c r="I1111" i="13"/>
  <c r="H1111" i="13"/>
  <c r="N1110" i="13"/>
  <c r="M1110" i="13"/>
  <c r="J1110" i="13"/>
  <c r="I1110" i="13"/>
  <c r="H1110" i="13"/>
  <c r="N1109" i="13"/>
  <c r="M1109" i="13"/>
  <c r="J1109" i="13"/>
  <c r="I1109" i="13"/>
  <c r="H1109" i="13"/>
  <c r="N1108" i="13"/>
  <c r="M1108" i="13"/>
  <c r="J1108" i="13"/>
  <c r="I1108" i="13"/>
  <c r="H1108" i="13"/>
  <c r="N1107" i="13"/>
  <c r="M1107" i="13"/>
  <c r="J1107" i="13"/>
  <c r="I1107" i="13"/>
  <c r="H1107" i="13"/>
  <c r="N1106" i="13"/>
  <c r="M1106" i="13"/>
  <c r="J1106" i="13"/>
  <c r="I1106" i="13"/>
  <c r="H1106" i="13"/>
  <c r="N1105" i="13"/>
  <c r="M1105" i="13"/>
  <c r="J1105" i="13"/>
  <c r="I1105" i="13"/>
  <c r="H1105" i="13"/>
  <c r="N1104" i="13"/>
  <c r="M1104" i="13"/>
  <c r="J1104" i="13"/>
  <c r="I1104" i="13"/>
  <c r="H1104" i="13"/>
  <c r="N1103" i="13"/>
  <c r="M1103" i="13"/>
  <c r="J1103" i="13"/>
  <c r="I1103" i="13"/>
  <c r="H1103" i="13"/>
  <c r="N1102" i="13"/>
  <c r="M1102" i="13"/>
  <c r="J1102" i="13"/>
  <c r="I1102" i="13"/>
  <c r="H1102" i="13"/>
  <c r="N1101" i="13"/>
  <c r="M1101" i="13"/>
  <c r="J1101" i="13"/>
  <c r="I1101" i="13"/>
  <c r="H1101" i="13"/>
  <c r="N1100" i="13"/>
  <c r="M1100" i="13"/>
  <c r="J1100" i="13"/>
  <c r="I1100" i="13"/>
  <c r="H1100" i="13"/>
  <c r="N1099" i="13"/>
  <c r="M1099" i="13"/>
  <c r="J1099" i="13"/>
  <c r="I1099" i="13"/>
  <c r="H1099" i="13"/>
  <c r="N1098" i="13"/>
  <c r="M1098" i="13"/>
  <c r="J1098" i="13"/>
  <c r="I1098" i="13"/>
  <c r="H1098" i="13"/>
  <c r="N1097" i="13"/>
  <c r="M1097" i="13"/>
  <c r="J1097" i="13"/>
  <c r="I1097" i="13"/>
  <c r="H1097" i="13"/>
  <c r="N1096" i="13"/>
  <c r="M1096" i="13"/>
  <c r="J1096" i="13"/>
  <c r="I1096" i="13"/>
  <c r="H1096" i="13"/>
  <c r="N1095" i="13"/>
  <c r="M1095" i="13"/>
  <c r="J1095" i="13"/>
  <c r="I1095" i="13"/>
  <c r="H1095" i="13"/>
  <c r="N1094" i="13"/>
  <c r="M1094" i="13"/>
  <c r="J1094" i="13"/>
  <c r="I1094" i="13"/>
  <c r="H1094" i="13"/>
  <c r="N1093" i="13"/>
  <c r="M1093" i="13"/>
  <c r="J1093" i="13"/>
  <c r="I1093" i="13"/>
  <c r="H1093" i="13"/>
  <c r="N1092" i="13"/>
  <c r="M1092" i="13"/>
  <c r="J1092" i="13"/>
  <c r="I1092" i="13"/>
  <c r="H1092" i="13"/>
  <c r="N1091" i="13"/>
  <c r="M1091" i="13"/>
  <c r="J1091" i="13"/>
  <c r="I1091" i="13"/>
  <c r="H1091" i="13"/>
  <c r="N1090" i="13"/>
  <c r="M1090" i="13"/>
  <c r="J1090" i="13"/>
  <c r="I1090" i="13"/>
  <c r="H1090" i="13"/>
  <c r="N1089" i="13"/>
  <c r="M1089" i="13"/>
  <c r="J1089" i="13"/>
  <c r="I1089" i="13"/>
  <c r="H1089" i="13"/>
  <c r="N1088" i="13"/>
  <c r="M1088" i="13"/>
  <c r="J1088" i="13"/>
  <c r="I1088" i="13"/>
  <c r="H1088" i="13"/>
  <c r="N1087" i="13"/>
  <c r="M1087" i="13"/>
  <c r="J1087" i="13"/>
  <c r="I1087" i="13"/>
  <c r="H1087" i="13"/>
  <c r="N1086" i="13"/>
  <c r="M1086" i="13"/>
  <c r="J1086" i="13"/>
  <c r="I1086" i="13"/>
  <c r="H1086" i="13"/>
  <c r="N1085" i="13"/>
  <c r="M1085" i="13"/>
  <c r="J1085" i="13"/>
  <c r="I1085" i="13"/>
  <c r="H1085" i="13"/>
  <c r="N1084" i="13"/>
  <c r="M1084" i="13"/>
  <c r="J1084" i="13"/>
  <c r="I1084" i="13"/>
  <c r="H1084" i="13"/>
  <c r="N1083" i="13"/>
  <c r="M1083" i="13"/>
  <c r="J1083" i="13"/>
  <c r="I1083" i="13"/>
  <c r="H1083" i="13"/>
  <c r="N1082" i="13"/>
  <c r="M1082" i="13"/>
  <c r="J1082" i="13"/>
  <c r="I1082" i="13"/>
  <c r="H1082" i="13"/>
  <c r="N1081" i="13"/>
  <c r="M1081" i="13"/>
  <c r="J1081" i="13"/>
  <c r="I1081" i="13"/>
  <c r="H1081" i="13"/>
  <c r="N1080" i="13"/>
  <c r="M1080" i="13"/>
  <c r="J1080" i="13"/>
  <c r="I1080" i="13"/>
  <c r="H1080" i="13"/>
  <c r="N1079" i="13"/>
  <c r="M1079" i="13"/>
  <c r="J1079" i="13"/>
  <c r="I1079" i="13"/>
  <c r="H1079" i="13"/>
  <c r="N1078" i="13"/>
  <c r="M1078" i="13"/>
  <c r="J1078" i="13"/>
  <c r="I1078" i="13"/>
  <c r="H1078" i="13"/>
  <c r="N1077" i="13"/>
  <c r="M1077" i="13"/>
  <c r="J1077" i="13"/>
  <c r="I1077" i="13"/>
  <c r="H1077" i="13"/>
  <c r="N1076" i="13"/>
  <c r="M1076" i="13"/>
  <c r="J1076" i="13"/>
  <c r="I1076" i="13"/>
  <c r="H1076" i="13"/>
  <c r="N1075" i="13"/>
  <c r="M1075" i="13"/>
  <c r="J1075" i="13"/>
  <c r="I1075" i="13"/>
  <c r="H1075" i="13"/>
  <c r="N1074" i="13"/>
  <c r="M1074" i="13"/>
  <c r="J1074" i="13"/>
  <c r="I1074" i="13"/>
  <c r="H1074" i="13"/>
  <c r="N1073" i="13"/>
  <c r="M1073" i="13"/>
  <c r="J1073" i="13"/>
  <c r="I1073" i="13"/>
  <c r="H1073" i="13"/>
  <c r="N1072" i="13"/>
  <c r="M1072" i="13"/>
  <c r="J1072" i="13"/>
  <c r="I1072" i="13"/>
  <c r="H1072" i="13"/>
  <c r="N1071" i="13"/>
  <c r="M1071" i="13"/>
  <c r="J1071" i="13"/>
  <c r="I1071" i="13"/>
  <c r="H1071" i="13"/>
  <c r="N1070" i="13"/>
  <c r="M1070" i="13"/>
  <c r="J1070" i="13"/>
  <c r="I1070" i="13"/>
  <c r="H1070" i="13"/>
  <c r="N1069" i="13"/>
  <c r="M1069" i="13"/>
  <c r="J1069" i="13"/>
  <c r="I1069" i="13"/>
  <c r="H1069" i="13"/>
  <c r="N1068" i="13"/>
  <c r="M1068" i="13"/>
  <c r="J1068" i="13"/>
  <c r="I1068" i="13"/>
  <c r="H1068" i="13"/>
  <c r="N1067" i="13"/>
  <c r="M1067" i="13"/>
  <c r="J1067" i="13"/>
  <c r="I1067" i="13"/>
  <c r="H1067" i="13"/>
  <c r="N1066" i="13"/>
  <c r="M1066" i="13"/>
  <c r="J1066" i="13"/>
  <c r="I1066" i="13"/>
  <c r="H1066" i="13"/>
  <c r="N1065" i="13"/>
  <c r="M1065" i="13"/>
  <c r="J1065" i="13"/>
  <c r="I1065" i="13"/>
  <c r="H1065" i="13"/>
  <c r="N1064" i="13"/>
  <c r="M1064" i="13"/>
  <c r="J1064" i="13"/>
  <c r="I1064" i="13"/>
  <c r="H1064" i="13"/>
  <c r="N1063" i="13"/>
  <c r="M1063" i="13"/>
  <c r="J1063" i="13"/>
  <c r="I1063" i="13"/>
  <c r="H1063" i="13"/>
  <c r="N1062" i="13"/>
  <c r="M1062" i="13"/>
  <c r="J1062" i="13"/>
  <c r="I1062" i="13"/>
  <c r="H1062" i="13"/>
  <c r="N1061" i="13"/>
  <c r="M1061" i="13"/>
  <c r="J1061" i="13"/>
  <c r="I1061" i="13"/>
  <c r="H1061" i="13"/>
  <c r="N1060" i="13"/>
  <c r="M1060" i="13"/>
  <c r="J1060" i="13"/>
  <c r="I1060" i="13"/>
  <c r="H1060" i="13"/>
  <c r="N1059" i="13"/>
  <c r="M1059" i="13"/>
  <c r="J1059" i="13"/>
  <c r="I1059" i="13"/>
  <c r="H1059" i="13"/>
  <c r="N1058" i="13"/>
  <c r="M1058" i="13"/>
  <c r="J1058" i="13"/>
  <c r="I1058" i="13"/>
  <c r="H1058" i="13"/>
  <c r="N1057" i="13"/>
  <c r="M1057" i="13"/>
  <c r="J1057" i="13"/>
  <c r="I1057" i="13"/>
  <c r="H1057" i="13"/>
  <c r="N1056" i="13"/>
  <c r="M1056" i="13"/>
  <c r="J1056" i="13"/>
  <c r="I1056" i="13"/>
  <c r="H1056" i="13"/>
  <c r="N1055" i="13"/>
  <c r="M1055" i="13"/>
  <c r="J1055" i="13"/>
  <c r="I1055" i="13"/>
  <c r="H1055" i="13"/>
  <c r="N1054" i="13"/>
  <c r="M1054" i="13"/>
  <c r="J1054" i="13"/>
  <c r="I1054" i="13"/>
  <c r="H1054" i="13"/>
  <c r="N1053" i="13"/>
  <c r="M1053" i="13"/>
  <c r="J1053" i="13"/>
  <c r="I1053" i="13"/>
  <c r="H1053" i="13"/>
  <c r="N1052" i="13"/>
  <c r="M1052" i="13"/>
  <c r="J1052" i="13"/>
  <c r="I1052" i="13"/>
  <c r="H1052" i="13"/>
  <c r="N1051" i="13"/>
  <c r="M1051" i="13"/>
  <c r="J1051" i="13"/>
  <c r="I1051" i="13"/>
  <c r="H1051" i="13"/>
  <c r="N1050" i="13"/>
  <c r="M1050" i="13"/>
  <c r="J1050" i="13"/>
  <c r="I1050" i="13"/>
  <c r="H1050" i="13"/>
  <c r="N1049" i="13"/>
  <c r="M1049" i="13"/>
  <c r="J1049" i="13"/>
  <c r="I1049" i="13"/>
  <c r="H1049" i="13"/>
  <c r="N1048" i="13"/>
  <c r="M1048" i="13"/>
  <c r="J1048" i="13"/>
  <c r="I1048" i="13"/>
  <c r="H1048" i="13"/>
  <c r="N1047" i="13"/>
  <c r="M1047" i="13"/>
  <c r="J1047" i="13"/>
  <c r="I1047" i="13"/>
  <c r="H1047" i="13"/>
  <c r="N1046" i="13"/>
  <c r="M1046" i="13"/>
  <c r="J1046" i="13"/>
  <c r="I1046" i="13"/>
  <c r="H1046" i="13"/>
  <c r="N1045" i="13"/>
  <c r="M1045" i="13"/>
  <c r="J1045" i="13"/>
  <c r="I1045" i="13"/>
  <c r="H1045" i="13"/>
  <c r="N1044" i="13"/>
  <c r="M1044" i="13"/>
  <c r="J1044" i="13"/>
  <c r="I1044" i="13"/>
  <c r="H1044" i="13"/>
  <c r="N1043" i="13"/>
  <c r="M1043" i="13"/>
  <c r="J1043" i="13"/>
  <c r="I1043" i="13"/>
  <c r="H1043" i="13"/>
  <c r="N1042" i="13"/>
  <c r="M1042" i="13"/>
  <c r="J1042" i="13"/>
  <c r="I1042" i="13"/>
  <c r="H1042" i="13"/>
  <c r="N1041" i="13"/>
  <c r="M1041" i="13"/>
  <c r="J1041" i="13"/>
  <c r="I1041" i="13"/>
  <c r="H1041" i="13"/>
  <c r="N1040" i="13"/>
  <c r="M1040" i="13"/>
  <c r="J1040" i="13"/>
  <c r="I1040" i="13"/>
  <c r="H1040" i="13"/>
  <c r="N1039" i="13"/>
  <c r="M1039" i="13"/>
  <c r="J1039" i="13"/>
  <c r="I1039" i="13"/>
  <c r="H1039" i="13"/>
  <c r="N1038" i="13"/>
  <c r="M1038" i="13"/>
  <c r="J1038" i="13"/>
  <c r="I1038" i="13"/>
  <c r="H1038" i="13"/>
  <c r="N1037" i="13"/>
  <c r="M1037" i="13"/>
  <c r="J1037" i="13"/>
  <c r="I1037" i="13"/>
  <c r="H1037" i="13"/>
  <c r="N1036" i="13"/>
  <c r="M1036" i="13"/>
  <c r="J1036" i="13"/>
  <c r="I1036" i="13"/>
  <c r="H1036" i="13"/>
  <c r="N1035" i="13"/>
  <c r="M1035" i="13"/>
  <c r="J1035" i="13"/>
  <c r="I1035" i="13"/>
  <c r="H1035" i="13"/>
  <c r="N1034" i="13"/>
  <c r="M1034" i="13"/>
  <c r="J1034" i="13"/>
  <c r="I1034" i="13"/>
  <c r="H1034" i="13"/>
  <c r="N1033" i="13"/>
  <c r="M1033" i="13"/>
  <c r="J1033" i="13"/>
  <c r="I1033" i="13"/>
  <c r="H1033" i="13"/>
  <c r="N1032" i="13"/>
  <c r="M1032" i="13"/>
  <c r="J1032" i="13"/>
  <c r="I1032" i="13"/>
  <c r="H1032" i="13"/>
  <c r="N1031" i="13"/>
  <c r="M1031" i="13"/>
  <c r="J1031" i="13"/>
  <c r="I1031" i="13"/>
  <c r="H1031" i="13"/>
  <c r="N1030" i="13"/>
  <c r="M1030" i="13"/>
  <c r="J1030" i="13"/>
  <c r="I1030" i="13"/>
  <c r="H1030" i="13"/>
  <c r="N1029" i="13"/>
  <c r="M1029" i="13"/>
  <c r="J1029" i="13"/>
  <c r="I1029" i="13"/>
  <c r="H1029" i="13"/>
  <c r="N1028" i="13"/>
  <c r="M1028" i="13"/>
  <c r="J1028" i="13"/>
  <c r="I1028" i="13"/>
  <c r="H1028" i="13"/>
  <c r="N1027" i="13"/>
  <c r="M1027" i="13"/>
  <c r="J1027" i="13"/>
  <c r="I1027" i="13"/>
  <c r="H1027" i="13"/>
  <c r="N1026" i="13"/>
  <c r="M1026" i="13"/>
  <c r="J1026" i="13"/>
  <c r="I1026" i="13"/>
  <c r="H1026" i="13"/>
  <c r="N1025" i="13"/>
  <c r="M1025" i="13"/>
  <c r="J1025" i="13"/>
  <c r="I1025" i="13"/>
  <c r="H1025" i="13"/>
  <c r="N1024" i="13"/>
  <c r="M1024" i="13"/>
  <c r="J1024" i="13"/>
  <c r="I1024" i="13"/>
  <c r="H1024" i="13"/>
  <c r="N1023" i="13"/>
  <c r="M1023" i="13"/>
  <c r="J1023" i="13"/>
  <c r="I1023" i="13"/>
  <c r="H1023" i="13"/>
  <c r="N1022" i="13"/>
  <c r="M1022" i="13"/>
  <c r="J1022" i="13"/>
  <c r="I1022" i="13"/>
  <c r="H1022" i="13"/>
  <c r="N1021" i="13"/>
  <c r="M1021" i="13"/>
  <c r="J1021" i="13"/>
  <c r="I1021" i="13"/>
  <c r="H1021" i="13"/>
  <c r="N1020" i="13"/>
  <c r="M1020" i="13"/>
  <c r="J1020" i="13"/>
  <c r="I1020" i="13"/>
  <c r="H1020" i="13"/>
  <c r="N1019" i="13"/>
  <c r="M1019" i="13"/>
  <c r="J1019" i="13"/>
  <c r="I1019" i="13"/>
  <c r="H1019" i="13"/>
  <c r="N1018" i="13"/>
  <c r="M1018" i="13"/>
  <c r="J1018" i="13"/>
  <c r="I1018" i="13"/>
  <c r="H1018" i="13"/>
  <c r="N1017" i="13"/>
  <c r="M1017" i="13"/>
  <c r="J1017" i="13"/>
  <c r="I1017" i="13"/>
  <c r="H1017" i="13"/>
  <c r="N1016" i="13"/>
  <c r="M1016" i="13"/>
  <c r="J1016" i="13"/>
  <c r="I1016" i="13"/>
  <c r="H1016" i="13"/>
  <c r="N1015" i="13"/>
  <c r="M1015" i="13"/>
  <c r="J1015" i="13"/>
  <c r="I1015" i="13"/>
  <c r="H1015" i="13"/>
  <c r="N1014" i="13"/>
  <c r="M1014" i="13"/>
  <c r="J1014" i="13"/>
  <c r="I1014" i="13"/>
  <c r="H1014" i="13"/>
  <c r="N1013" i="13"/>
  <c r="M1013" i="13"/>
  <c r="J1013" i="13"/>
  <c r="I1013" i="13"/>
  <c r="H1013" i="13"/>
  <c r="N1012" i="13"/>
  <c r="M1012" i="13"/>
  <c r="J1012" i="13"/>
  <c r="I1012" i="13"/>
  <c r="H1012" i="13"/>
  <c r="N1011" i="13"/>
  <c r="M1011" i="13"/>
  <c r="J1011" i="13"/>
  <c r="I1011" i="13"/>
  <c r="H1011" i="13"/>
  <c r="N1010" i="13"/>
  <c r="M1010" i="13"/>
  <c r="J1010" i="13"/>
  <c r="I1010" i="13"/>
  <c r="H1010" i="13"/>
  <c r="N1009" i="13"/>
  <c r="M1009" i="13"/>
  <c r="J1009" i="13"/>
  <c r="I1009" i="13"/>
  <c r="H1009" i="13"/>
  <c r="N1008" i="13"/>
  <c r="M1008" i="13"/>
  <c r="J1008" i="13"/>
  <c r="I1008" i="13"/>
  <c r="H1008" i="13"/>
  <c r="N1007" i="13"/>
  <c r="M1007" i="13"/>
  <c r="J1007" i="13"/>
  <c r="I1007" i="13"/>
  <c r="H1007" i="13"/>
  <c r="N1006" i="13"/>
  <c r="M1006" i="13"/>
  <c r="J1006" i="13"/>
  <c r="I1006" i="13"/>
  <c r="H1006" i="13"/>
  <c r="N1005" i="13"/>
  <c r="M1005" i="13"/>
  <c r="J1005" i="13"/>
  <c r="I1005" i="13"/>
  <c r="H1005" i="13"/>
  <c r="N1004" i="13"/>
  <c r="M1004" i="13"/>
  <c r="J1004" i="13"/>
  <c r="I1004" i="13"/>
  <c r="H1004" i="13"/>
  <c r="N1003" i="13"/>
  <c r="M1003" i="13"/>
  <c r="J1003" i="13"/>
  <c r="I1003" i="13"/>
  <c r="H1003" i="13"/>
  <c r="N1002" i="13"/>
  <c r="M1002" i="13"/>
  <c r="J1002" i="13"/>
  <c r="I1002" i="13"/>
  <c r="H1002" i="13"/>
  <c r="N1001" i="13"/>
  <c r="M1001" i="13"/>
  <c r="J1001" i="13"/>
  <c r="I1001" i="13"/>
  <c r="H1001" i="13"/>
  <c r="N1000" i="13"/>
  <c r="M1000" i="13"/>
  <c r="J1000" i="13"/>
  <c r="I1000" i="13"/>
  <c r="H1000" i="13"/>
  <c r="N999" i="13"/>
  <c r="M999" i="13"/>
  <c r="J999" i="13"/>
  <c r="I999" i="13"/>
  <c r="H999" i="13"/>
  <c r="N998" i="13"/>
  <c r="M998" i="13"/>
  <c r="J998" i="13"/>
  <c r="I998" i="13"/>
  <c r="H998" i="13"/>
  <c r="N997" i="13"/>
  <c r="M997" i="13"/>
  <c r="J997" i="13"/>
  <c r="I997" i="13"/>
  <c r="H997" i="13"/>
  <c r="N996" i="13"/>
  <c r="M996" i="13"/>
  <c r="J996" i="13"/>
  <c r="I996" i="13"/>
  <c r="H996" i="13"/>
  <c r="N995" i="13"/>
  <c r="M995" i="13"/>
  <c r="J995" i="13"/>
  <c r="I995" i="13"/>
  <c r="H995" i="13"/>
  <c r="N994" i="13"/>
  <c r="M994" i="13"/>
  <c r="J994" i="13"/>
  <c r="I994" i="13"/>
  <c r="H994" i="13"/>
  <c r="N993" i="13"/>
  <c r="M993" i="13"/>
  <c r="J993" i="13"/>
  <c r="I993" i="13"/>
  <c r="H993" i="13"/>
  <c r="N992" i="13"/>
  <c r="M992" i="13"/>
  <c r="J992" i="13"/>
  <c r="I992" i="13"/>
  <c r="H992" i="13"/>
  <c r="N991" i="13"/>
  <c r="M991" i="13"/>
  <c r="J991" i="13"/>
  <c r="I991" i="13"/>
  <c r="H991" i="13"/>
  <c r="N990" i="13"/>
  <c r="M990" i="13"/>
  <c r="J990" i="13"/>
  <c r="I990" i="13"/>
  <c r="H990" i="13"/>
  <c r="N989" i="13"/>
  <c r="M989" i="13"/>
  <c r="J989" i="13"/>
  <c r="I989" i="13"/>
  <c r="H989" i="13"/>
  <c r="N988" i="13"/>
  <c r="M988" i="13"/>
  <c r="J988" i="13"/>
  <c r="I988" i="13"/>
  <c r="H988" i="13"/>
  <c r="N987" i="13"/>
  <c r="M987" i="13"/>
  <c r="J987" i="13"/>
  <c r="I987" i="13"/>
  <c r="H987" i="13"/>
  <c r="N986" i="13"/>
  <c r="M986" i="13"/>
  <c r="J986" i="13"/>
  <c r="I986" i="13"/>
  <c r="H986" i="13"/>
  <c r="N985" i="13"/>
  <c r="M985" i="13"/>
  <c r="J985" i="13"/>
  <c r="I985" i="13"/>
  <c r="H985" i="13"/>
  <c r="N984" i="13"/>
  <c r="M984" i="13"/>
  <c r="J984" i="13"/>
  <c r="I984" i="13"/>
  <c r="H984" i="13"/>
  <c r="N983" i="13"/>
  <c r="M983" i="13"/>
  <c r="J983" i="13"/>
  <c r="I983" i="13"/>
  <c r="H983" i="13"/>
  <c r="N982" i="13"/>
  <c r="M982" i="13"/>
  <c r="J982" i="13"/>
  <c r="I982" i="13"/>
  <c r="H982" i="13"/>
  <c r="N981" i="13"/>
  <c r="M981" i="13"/>
  <c r="J981" i="13"/>
  <c r="I981" i="13"/>
  <c r="H981" i="13"/>
  <c r="N980" i="13"/>
  <c r="M980" i="13"/>
  <c r="J980" i="13"/>
  <c r="I980" i="13"/>
  <c r="H980" i="13"/>
  <c r="N979" i="13"/>
  <c r="M979" i="13"/>
  <c r="J979" i="13"/>
  <c r="I979" i="13"/>
  <c r="H979" i="13"/>
  <c r="N978" i="13"/>
  <c r="M978" i="13"/>
  <c r="J978" i="13"/>
  <c r="I978" i="13"/>
  <c r="H978" i="13"/>
  <c r="N977" i="13"/>
  <c r="M977" i="13"/>
  <c r="J977" i="13"/>
  <c r="I977" i="13"/>
  <c r="H977" i="13"/>
  <c r="N976" i="13"/>
  <c r="M976" i="13"/>
  <c r="J976" i="13"/>
  <c r="I976" i="13"/>
  <c r="H976" i="13"/>
  <c r="N975" i="13"/>
  <c r="M975" i="13"/>
  <c r="J975" i="13"/>
  <c r="I975" i="13"/>
  <c r="H975" i="13"/>
  <c r="N974" i="13"/>
  <c r="M974" i="13"/>
  <c r="J974" i="13"/>
  <c r="I974" i="13"/>
  <c r="H974" i="13"/>
  <c r="N973" i="13"/>
  <c r="M973" i="13"/>
  <c r="J973" i="13"/>
  <c r="I973" i="13"/>
  <c r="H973" i="13"/>
  <c r="N972" i="13"/>
  <c r="M972" i="13"/>
  <c r="J972" i="13"/>
  <c r="I972" i="13"/>
  <c r="H972" i="13"/>
  <c r="N971" i="13"/>
  <c r="M971" i="13"/>
  <c r="J971" i="13"/>
  <c r="I971" i="13"/>
  <c r="H971" i="13"/>
  <c r="N970" i="13"/>
  <c r="M970" i="13"/>
  <c r="J970" i="13"/>
  <c r="I970" i="13"/>
  <c r="H970" i="13"/>
  <c r="N969" i="13"/>
  <c r="M969" i="13"/>
  <c r="J969" i="13"/>
  <c r="I969" i="13"/>
  <c r="H969" i="13"/>
  <c r="N968" i="13"/>
  <c r="M968" i="13"/>
  <c r="J968" i="13"/>
  <c r="I968" i="13"/>
  <c r="H968" i="13"/>
  <c r="N967" i="13"/>
  <c r="M967" i="13"/>
  <c r="J967" i="13"/>
  <c r="I967" i="13"/>
  <c r="H967" i="13"/>
  <c r="N966" i="13"/>
  <c r="M966" i="13"/>
  <c r="J966" i="13"/>
  <c r="I966" i="13"/>
  <c r="H966" i="13"/>
  <c r="N965" i="13"/>
  <c r="M965" i="13"/>
  <c r="J965" i="13"/>
  <c r="I965" i="13"/>
  <c r="H965" i="13"/>
  <c r="N964" i="13"/>
  <c r="M964" i="13"/>
  <c r="J964" i="13"/>
  <c r="I964" i="13"/>
  <c r="H964" i="13"/>
  <c r="N963" i="13"/>
  <c r="M963" i="13"/>
  <c r="J963" i="13"/>
  <c r="I963" i="13"/>
  <c r="H963" i="13"/>
  <c r="N962" i="13"/>
  <c r="M962" i="13"/>
  <c r="J962" i="13"/>
  <c r="I962" i="13"/>
  <c r="H962" i="13"/>
  <c r="N961" i="13"/>
  <c r="M961" i="13"/>
  <c r="J961" i="13"/>
  <c r="I961" i="13"/>
  <c r="H961" i="13"/>
  <c r="N960" i="13"/>
  <c r="M960" i="13"/>
  <c r="J960" i="13"/>
  <c r="I960" i="13"/>
  <c r="H960" i="13"/>
  <c r="N959" i="13"/>
  <c r="M959" i="13"/>
  <c r="J959" i="13"/>
  <c r="I959" i="13"/>
  <c r="H959" i="13"/>
  <c r="N958" i="13"/>
  <c r="M958" i="13"/>
  <c r="J958" i="13"/>
  <c r="I958" i="13"/>
  <c r="H958" i="13"/>
  <c r="N957" i="13"/>
  <c r="M957" i="13"/>
  <c r="J957" i="13"/>
  <c r="I957" i="13"/>
  <c r="H957" i="13"/>
  <c r="N956" i="13"/>
  <c r="M956" i="13"/>
  <c r="J956" i="13"/>
  <c r="I956" i="13"/>
  <c r="H956" i="13"/>
  <c r="N955" i="13"/>
  <c r="M955" i="13"/>
  <c r="J955" i="13"/>
  <c r="I955" i="13"/>
  <c r="H955" i="13"/>
  <c r="N954" i="13"/>
  <c r="M954" i="13"/>
  <c r="J954" i="13"/>
  <c r="I954" i="13"/>
  <c r="H954" i="13"/>
  <c r="N953" i="13"/>
  <c r="M953" i="13"/>
  <c r="J953" i="13"/>
  <c r="I953" i="13"/>
  <c r="H953" i="13"/>
  <c r="N952" i="13"/>
  <c r="M952" i="13"/>
  <c r="J952" i="13"/>
  <c r="I952" i="13"/>
  <c r="H952" i="13"/>
  <c r="N951" i="13"/>
  <c r="M951" i="13"/>
  <c r="J951" i="13"/>
  <c r="I951" i="13"/>
  <c r="H951" i="13"/>
  <c r="N950" i="13"/>
  <c r="M950" i="13"/>
  <c r="J950" i="13"/>
  <c r="I950" i="13"/>
  <c r="H950" i="13"/>
  <c r="N949" i="13"/>
  <c r="M949" i="13"/>
  <c r="J949" i="13"/>
  <c r="I949" i="13"/>
  <c r="H949" i="13"/>
  <c r="N948" i="13"/>
  <c r="M948" i="13"/>
  <c r="J948" i="13"/>
  <c r="I948" i="13"/>
  <c r="H948" i="13"/>
  <c r="N947" i="13"/>
  <c r="M947" i="13"/>
  <c r="J947" i="13"/>
  <c r="I947" i="13"/>
  <c r="H947" i="13"/>
  <c r="N946" i="13"/>
  <c r="M946" i="13"/>
  <c r="J946" i="13"/>
  <c r="I946" i="13"/>
  <c r="H946" i="13"/>
  <c r="N945" i="13"/>
  <c r="M945" i="13"/>
  <c r="J945" i="13"/>
  <c r="I945" i="13"/>
  <c r="H945" i="13"/>
  <c r="N944" i="13"/>
  <c r="M944" i="13"/>
  <c r="J944" i="13"/>
  <c r="I944" i="13"/>
  <c r="H944" i="13"/>
  <c r="N943" i="13"/>
  <c r="M943" i="13"/>
  <c r="J943" i="13"/>
  <c r="I943" i="13"/>
  <c r="H943" i="13"/>
  <c r="N942" i="13"/>
  <c r="M942" i="13"/>
  <c r="J942" i="13"/>
  <c r="I942" i="13"/>
  <c r="H942" i="13"/>
  <c r="N941" i="13"/>
  <c r="M941" i="13"/>
  <c r="J941" i="13"/>
  <c r="I941" i="13"/>
  <c r="H941" i="13"/>
  <c r="N940" i="13"/>
  <c r="M940" i="13"/>
  <c r="J940" i="13"/>
  <c r="I940" i="13"/>
  <c r="H940" i="13"/>
  <c r="N939" i="13"/>
  <c r="M939" i="13"/>
  <c r="J939" i="13"/>
  <c r="I939" i="13"/>
  <c r="H939" i="13"/>
  <c r="N938" i="13"/>
  <c r="M938" i="13"/>
  <c r="J938" i="13"/>
  <c r="I938" i="13"/>
  <c r="H938" i="13"/>
  <c r="N937" i="13"/>
  <c r="M937" i="13"/>
  <c r="J937" i="13"/>
  <c r="I937" i="13"/>
  <c r="H937" i="13"/>
  <c r="N936" i="13"/>
  <c r="M936" i="13"/>
  <c r="J936" i="13"/>
  <c r="I936" i="13"/>
  <c r="H936" i="13"/>
  <c r="N935" i="13"/>
  <c r="M935" i="13"/>
  <c r="J935" i="13"/>
  <c r="I935" i="13"/>
  <c r="H935" i="13"/>
  <c r="N934" i="13"/>
  <c r="M934" i="13"/>
  <c r="J934" i="13"/>
  <c r="I934" i="13"/>
  <c r="H934" i="13"/>
  <c r="N933" i="13"/>
  <c r="M933" i="13"/>
  <c r="J933" i="13"/>
  <c r="I933" i="13"/>
  <c r="H933" i="13"/>
  <c r="N932" i="13"/>
  <c r="M932" i="13"/>
  <c r="J932" i="13"/>
  <c r="I932" i="13"/>
  <c r="H932" i="13"/>
  <c r="N931" i="13"/>
  <c r="M931" i="13"/>
  <c r="J931" i="13"/>
  <c r="I931" i="13"/>
  <c r="H931" i="13"/>
  <c r="N930" i="13"/>
  <c r="M930" i="13"/>
  <c r="J930" i="13"/>
  <c r="I930" i="13"/>
  <c r="H930" i="13"/>
  <c r="N929" i="13"/>
  <c r="M929" i="13"/>
  <c r="J929" i="13"/>
  <c r="I929" i="13"/>
  <c r="H929" i="13"/>
  <c r="N928" i="13"/>
  <c r="M928" i="13"/>
  <c r="J928" i="13"/>
  <c r="I928" i="13"/>
  <c r="H928" i="13"/>
  <c r="N927" i="13"/>
  <c r="M927" i="13"/>
  <c r="J927" i="13"/>
  <c r="I927" i="13"/>
  <c r="H927" i="13"/>
  <c r="N926" i="13"/>
  <c r="M926" i="13"/>
  <c r="J926" i="13"/>
  <c r="I926" i="13"/>
  <c r="H926" i="13"/>
  <c r="N925" i="13"/>
  <c r="M925" i="13"/>
  <c r="J925" i="13"/>
  <c r="I925" i="13"/>
  <c r="H925" i="13"/>
  <c r="N924" i="13"/>
  <c r="M924" i="13"/>
  <c r="J924" i="13"/>
  <c r="I924" i="13"/>
  <c r="H924" i="13"/>
  <c r="N923" i="13"/>
  <c r="M923" i="13"/>
  <c r="J923" i="13"/>
  <c r="I923" i="13"/>
  <c r="H923" i="13"/>
  <c r="N922" i="13"/>
  <c r="M922" i="13"/>
  <c r="J922" i="13"/>
  <c r="I922" i="13"/>
  <c r="H922" i="13"/>
  <c r="N921" i="13"/>
  <c r="M921" i="13"/>
  <c r="J921" i="13"/>
  <c r="I921" i="13"/>
  <c r="H921" i="13"/>
  <c r="N920" i="13"/>
  <c r="M920" i="13"/>
  <c r="J920" i="13"/>
  <c r="I920" i="13"/>
  <c r="H920" i="13"/>
  <c r="N919" i="13"/>
  <c r="M919" i="13"/>
  <c r="J919" i="13"/>
  <c r="I919" i="13"/>
  <c r="H919" i="13"/>
  <c r="N918" i="13"/>
  <c r="M918" i="13"/>
  <c r="J918" i="13"/>
  <c r="I918" i="13"/>
  <c r="H918" i="13"/>
  <c r="N917" i="13"/>
  <c r="M917" i="13"/>
  <c r="J917" i="13"/>
  <c r="I917" i="13"/>
  <c r="H917" i="13"/>
  <c r="N916" i="13"/>
  <c r="M916" i="13"/>
  <c r="J916" i="13"/>
  <c r="I916" i="13"/>
  <c r="H916" i="13"/>
  <c r="N915" i="13"/>
  <c r="M915" i="13"/>
  <c r="J915" i="13"/>
  <c r="I915" i="13"/>
  <c r="H915" i="13"/>
  <c r="N914" i="13"/>
  <c r="M914" i="13"/>
  <c r="J914" i="13"/>
  <c r="I914" i="13"/>
  <c r="H914" i="13"/>
  <c r="N913" i="13"/>
  <c r="M913" i="13"/>
  <c r="J913" i="13"/>
  <c r="I913" i="13"/>
  <c r="H913" i="13"/>
  <c r="N912" i="13"/>
  <c r="M912" i="13"/>
  <c r="J912" i="13"/>
  <c r="I912" i="13"/>
  <c r="H912" i="13"/>
  <c r="N911" i="13"/>
  <c r="M911" i="13"/>
  <c r="J911" i="13"/>
  <c r="I911" i="13"/>
  <c r="H911" i="13"/>
  <c r="N910" i="13"/>
  <c r="M910" i="13"/>
  <c r="J910" i="13"/>
  <c r="I910" i="13"/>
  <c r="H910" i="13"/>
  <c r="N909" i="13"/>
  <c r="M909" i="13"/>
  <c r="J909" i="13"/>
  <c r="I909" i="13"/>
  <c r="H909" i="13"/>
  <c r="N908" i="13"/>
  <c r="M908" i="13"/>
  <c r="J908" i="13"/>
  <c r="I908" i="13"/>
  <c r="H908" i="13"/>
  <c r="N907" i="13"/>
  <c r="M907" i="13"/>
  <c r="J907" i="13"/>
  <c r="I907" i="13"/>
  <c r="H907" i="13"/>
  <c r="N906" i="13"/>
  <c r="M906" i="13"/>
  <c r="J906" i="13"/>
  <c r="I906" i="13"/>
  <c r="H906" i="13"/>
  <c r="N905" i="13"/>
  <c r="M905" i="13"/>
  <c r="J905" i="13"/>
  <c r="I905" i="13"/>
  <c r="H905" i="13"/>
  <c r="N904" i="13"/>
  <c r="M904" i="13"/>
  <c r="J904" i="13"/>
  <c r="I904" i="13"/>
  <c r="H904" i="13"/>
  <c r="N903" i="13"/>
  <c r="M903" i="13"/>
  <c r="J903" i="13"/>
  <c r="I903" i="13"/>
  <c r="H903" i="13"/>
  <c r="N902" i="13"/>
  <c r="M902" i="13"/>
  <c r="J902" i="13"/>
  <c r="I902" i="13"/>
  <c r="H902" i="13"/>
  <c r="N901" i="13"/>
  <c r="M901" i="13"/>
  <c r="J901" i="13"/>
  <c r="I901" i="13"/>
  <c r="H901" i="13"/>
  <c r="N900" i="13"/>
  <c r="M900" i="13"/>
  <c r="J900" i="13"/>
  <c r="I900" i="13"/>
  <c r="H900" i="13"/>
  <c r="N899" i="13"/>
  <c r="M899" i="13"/>
  <c r="J899" i="13"/>
  <c r="I899" i="13"/>
  <c r="H899" i="13"/>
  <c r="N898" i="13"/>
  <c r="M898" i="13"/>
  <c r="J898" i="13"/>
  <c r="I898" i="13"/>
  <c r="H898" i="13"/>
  <c r="N897" i="13"/>
  <c r="M897" i="13"/>
  <c r="J897" i="13"/>
  <c r="I897" i="13"/>
  <c r="H897" i="13"/>
  <c r="N896" i="13"/>
  <c r="M896" i="13"/>
  <c r="J896" i="13"/>
  <c r="I896" i="13"/>
  <c r="H896" i="13"/>
  <c r="N895" i="13"/>
  <c r="M895" i="13"/>
  <c r="J895" i="13"/>
  <c r="I895" i="13"/>
  <c r="H895" i="13"/>
  <c r="N894" i="13"/>
  <c r="M894" i="13"/>
  <c r="J894" i="13"/>
  <c r="I894" i="13"/>
  <c r="H894" i="13"/>
  <c r="N893" i="13"/>
  <c r="M893" i="13"/>
  <c r="J893" i="13"/>
  <c r="I893" i="13"/>
  <c r="H893" i="13"/>
  <c r="N892" i="13"/>
  <c r="M892" i="13"/>
  <c r="J892" i="13"/>
  <c r="I892" i="13"/>
  <c r="H892" i="13"/>
  <c r="N891" i="13"/>
  <c r="M891" i="13"/>
  <c r="J891" i="13"/>
  <c r="I891" i="13"/>
  <c r="H891" i="13"/>
  <c r="N890" i="13"/>
  <c r="M890" i="13"/>
  <c r="J890" i="13"/>
  <c r="I890" i="13"/>
  <c r="H890" i="13"/>
  <c r="N889" i="13"/>
  <c r="M889" i="13"/>
  <c r="J889" i="13"/>
  <c r="I889" i="13"/>
  <c r="H889" i="13"/>
  <c r="N888" i="13"/>
  <c r="M888" i="13"/>
  <c r="J888" i="13"/>
  <c r="I888" i="13"/>
  <c r="H888" i="13"/>
  <c r="N887" i="13"/>
  <c r="M887" i="13"/>
  <c r="J887" i="13"/>
  <c r="I887" i="13"/>
  <c r="H887" i="13"/>
  <c r="N886" i="13"/>
  <c r="M886" i="13"/>
  <c r="J886" i="13"/>
  <c r="I886" i="13"/>
  <c r="H886" i="13"/>
  <c r="N885" i="13"/>
  <c r="M885" i="13"/>
  <c r="J885" i="13"/>
  <c r="I885" i="13"/>
  <c r="H885" i="13"/>
  <c r="N884" i="13"/>
  <c r="M884" i="13"/>
  <c r="J884" i="13"/>
  <c r="I884" i="13"/>
  <c r="H884" i="13"/>
  <c r="N883" i="13"/>
  <c r="M883" i="13"/>
  <c r="J883" i="13"/>
  <c r="I883" i="13"/>
  <c r="H883" i="13"/>
  <c r="N882" i="13"/>
  <c r="M882" i="13"/>
  <c r="J882" i="13"/>
  <c r="I882" i="13"/>
  <c r="H882" i="13"/>
  <c r="N881" i="13"/>
  <c r="M881" i="13"/>
  <c r="J881" i="13"/>
  <c r="I881" i="13"/>
  <c r="H881" i="13"/>
  <c r="N880" i="13"/>
  <c r="M880" i="13"/>
  <c r="J880" i="13"/>
  <c r="I880" i="13"/>
  <c r="H880" i="13"/>
  <c r="N879" i="13"/>
  <c r="M879" i="13"/>
  <c r="J879" i="13"/>
  <c r="I879" i="13"/>
  <c r="H879" i="13"/>
  <c r="N878" i="13"/>
  <c r="M878" i="13"/>
  <c r="J878" i="13"/>
  <c r="I878" i="13"/>
  <c r="H878" i="13"/>
  <c r="N877" i="13"/>
  <c r="M877" i="13"/>
  <c r="J877" i="13"/>
  <c r="I877" i="13"/>
  <c r="H877" i="13"/>
  <c r="N876" i="13"/>
  <c r="M876" i="13"/>
  <c r="J876" i="13"/>
  <c r="I876" i="13"/>
  <c r="H876" i="13"/>
  <c r="N875" i="13"/>
  <c r="M875" i="13"/>
  <c r="J875" i="13"/>
  <c r="I875" i="13"/>
  <c r="H875" i="13"/>
  <c r="N874" i="13"/>
  <c r="M874" i="13"/>
  <c r="J874" i="13"/>
  <c r="I874" i="13"/>
  <c r="H874" i="13"/>
  <c r="N873" i="13"/>
  <c r="M873" i="13"/>
  <c r="J873" i="13"/>
  <c r="I873" i="13"/>
  <c r="H873" i="13"/>
  <c r="N872" i="13"/>
  <c r="M872" i="13"/>
  <c r="J872" i="13"/>
  <c r="I872" i="13"/>
  <c r="H872" i="13"/>
  <c r="N871" i="13"/>
  <c r="M871" i="13"/>
  <c r="J871" i="13"/>
  <c r="I871" i="13"/>
  <c r="H871" i="13"/>
  <c r="N870" i="13"/>
  <c r="M870" i="13"/>
  <c r="J870" i="13"/>
  <c r="I870" i="13"/>
  <c r="H870" i="13"/>
  <c r="N869" i="13"/>
  <c r="M869" i="13"/>
  <c r="J869" i="13"/>
  <c r="I869" i="13"/>
  <c r="H869" i="13"/>
  <c r="N868" i="13"/>
  <c r="M868" i="13"/>
  <c r="J868" i="13"/>
  <c r="I868" i="13"/>
  <c r="H868" i="13"/>
  <c r="N867" i="13"/>
  <c r="M867" i="13"/>
  <c r="J867" i="13"/>
  <c r="I867" i="13"/>
  <c r="H867" i="13"/>
  <c r="N866" i="13"/>
  <c r="M866" i="13"/>
  <c r="J866" i="13"/>
  <c r="I866" i="13"/>
  <c r="H866" i="13"/>
  <c r="N865" i="13"/>
  <c r="M865" i="13"/>
  <c r="J865" i="13"/>
  <c r="I865" i="13"/>
  <c r="H865" i="13"/>
  <c r="N864" i="13"/>
  <c r="M864" i="13"/>
  <c r="J864" i="13"/>
  <c r="I864" i="13"/>
  <c r="H864" i="13"/>
  <c r="N863" i="13"/>
  <c r="M863" i="13"/>
  <c r="J863" i="13"/>
  <c r="I863" i="13"/>
  <c r="H863" i="13"/>
  <c r="N862" i="13"/>
  <c r="M862" i="13"/>
  <c r="J862" i="13"/>
  <c r="I862" i="13"/>
  <c r="H862" i="13"/>
  <c r="N861" i="13"/>
  <c r="M861" i="13"/>
  <c r="J861" i="13"/>
  <c r="I861" i="13"/>
  <c r="H861" i="13"/>
  <c r="N860" i="13"/>
  <c r="M860" i="13"/>
  <c r="J860" i="13"/>
  <c r="I860" i="13"/>
  <c r="H860" i="13"/>
  <c r="N859" i="13"/>
  <c r="M859" i="13"/>
  <c r="J859" i="13"/>
  <c r="I859" i="13"/>
  <c r="H859" i="13"/>
  <c r="N858" i="13"/>
  <c r="M858" i="13"/>
  <c r="J858" i="13"/>
  <c r="I858" i="13"/>
  <c r="H858" i="13"/>
  <c r="N857" i="13"/>
  <c r="M857" i="13"/>
  <c r="J857" i="13"/>
  <c r="I857" i="13"/>
  <c r="H857" i="13"/>
  <c r="N856" i="13"/>
  <c r="M856" i="13"/>
  <c r="J856" i="13"/>
  <c r="I856" i="13"/>
  <c r="H856" i="13"/>
  <c r="N855" i="13"/>
  <c r="M855" i="13"/>
  <c r="J855" i="13"/>
  <c r="I855" i="13"/>
  <c r="H855" i="13"/>
  <c r="N854" i="13"/>
  <c r="M854" i="13"/>
  <c r="J854" i="13"/>
  <c r="I854" i="13"/>
  <c r="H854" i="13"/>
  <c r="N853" i="13"/>
  <c r="M853" i="13"/>
  <c r="J853" i="13"/>
  <c r="I853" i="13"/>
  <c r="H853" i="13"/>
  <c r="N852" i="13"/>
  <c r="M852" i="13"/>
  <c r="J852" i="13"/>
  <c r="I852" i="13"/>
  <c r="H852" i="13"/>
  <c r="N851" i="13"/>
  <c r="M851" i="13"/>
  <c r="J851" i="13"/>
  <c r="I851" i="13"/>
  <c r="H851" i="13"/>
  <c r="N850" i="13"/>
  <c r="M850" i="13"/>
  <c r="J850" i="13"/>
  <c r="I850" i="13"/>
  <c r="H850" i="13"/>
  <c r="N849" i="13"/>
  <c r="M849" i="13"/>
  <c r="J849" i="13"/>
  <c r="I849" i="13"/>
  <c r="H849" i="13"/>
  <c r="N848" i="13"/>
  <c r="M848" i="13"/>
  <c r="J848" i="13"/>
  <c r="I848" i="13"/>
  <c r="H848" i="13"/>
  <c r="N847" i="13"/>
  <c r="M847" i="13"/>
  <c r="J847" i="13"/>
  <c r="I847" i="13"/>
  <c r="H847" i="13"/>
  <c r="N846" i="13"/>
  <c r="M846" i="13"/>
  <c r="J846" i="13"/>
  <c r="I846" i="13"/>
  <c r="H846" i="13"/>
  <c r="N845" i="13"/>
  <c r="M845" i="13"/>
  <c r="J845" i="13"/>
  <c r="I845" i="13"/>
  <c r="H845" i="13"/>
  <c r="N844" i="13"/>
  <c r="M844" i="13"/>
  <c r="J844" i="13"/>
  <c r="I844" i="13"/>
  <c r="H844" i="13"/>
  <c r="N843" i="13"/>
  <c r="M843" i="13"/>
  <c r="J843" i="13"/>
  <c r="I843" i="13"/>
  <c r="H843" i="13"/>
  <c r="N842" i="13"/>
  <c r="M842" i="13"/>
  <c r="J842" i="13"/>
  <c r="I842" i="13"/>
  <c r="H842" i="13"/>
  <c r="N841" i="13"/>
  <c r="M841" i="13"/>
  <c r="J841" i="13"/>
  <c r="I841" i="13"/>
  <c r="H841" i="13"/>
  <c r="N840" i="13"/>
  <c r="M840" i="13"/>
  <c r="J840" i="13"/>
  <c r="I840" i="13"/>
  <c r="H840" i="13"/>
  <c r="N839" i="13"/>
  <c r="M839" i="13"/>
  <c r="J839" i="13"/>
  <c r="I839" i="13"/>
  <c r="H839" i="13"/>
  <c r="N838" i="13"/>
  <c r="M838" i="13"/>
  <c r="J838" i="13"/>
  <c r="I838" i="13"/>
  <c r="H838" i="13"/>
  <c r="N837" i="13"/>
  <c r="M837" i="13"/>
  <c r="J837" i="13"/>
  <c r="I837" i="13"/>
  <c r="H837" i="13"/>
  <c r="N836" i="13"/>
  <c r="M836" i="13"/>
  <c r="J836" i="13"/>
  <c r="I836" i="13"/>
  <c r="H836" i="13"/>
  <c r="N835" i="13"/>
  <c r="M835" i="13"/>
  <c r="J835" i="13"/>
  <c r="I835" i="13"/>
  <c r="H835" i="13"/>
  <c r="N834" i="13"/>
  <c r="M834" i="13"/>
  <c r="J834" i="13"/>
  <c r="I834" i="13"/>
  <c r="H834" i="13"/>
  <c r="N833" i="13"/>
  <c r="M833" i="13"/>
  <c r="J833" i="13"/>
  <c r="I833" i="13"/>
  <c r="H833" i="13"/>
  <c r="N832" i="13"/>
  <c r="M832" i="13"/>
  <c r="J832" i="13"/>
  <c r="I832" i="13"/>
  <c r="H832" i="13"/>
  <c r="N831" i="13"/>
  <c r="M831" i="13"/>
  <c r="J831" i="13"/>
  <c r="I831" i="13"/>
  <c r="H831" i="13"/>
  <c r="N830" i="13"/>
  <c r="M830" i="13"/>
  <c r="J830" i="13"/>
  <c r="I830" i="13"/>
  <c r="H830" i="13"/>
  <c r="N829" i="13"/>
  <c r="M829" i="13"/>
  <c r="J829" i="13"/>
  <c r="I829" i="13"/>
  <c r="H829" i="13"/>
  <c r="N828" i="13"/>
  <c r="M828" i="13"/>
  <c r="J828" i="13"/>
  <c r="I828" i="13"/>
  <c r="H828" i="13"/>
  <c r="N827" i="13"/>
  <c r="M827" i="13"/>
  <c r="J827" i="13"/>
  <c r="I827" i="13"/>
  <c r="H827" i="13"/>
  <c r="N826" i="13"/>
  <c r="M826" i="13"/>
  <c r="J826" i="13"/>
  <c r="I826" i="13"/>
  <c r="H826" i="13"/>
  <c r="N825" i="13"/>
  <c r="M825" i="13"/>
  <c r="J825" i="13"/>
  <c r="I825" i="13"/>
  <c r="H825" i="13"/>
  <c r="N824" i="13"/>
  <c r="M824" i="13"/>
  <c r="J824" i="13"/>
  <c r="I824" i="13"/>
  <c r="H824" i="13"/>
  <c r="N823" i="13"/>
  <c r="M823" i="13"/>
  <c r="J823" i="13"/>
  <c r="I823" i="13"/>
  <c r="H823" i="13"/>
  <c r="N822" i="13"/>
  <c r="M822" i="13"/>
  <c r="J822" i="13"/>
  <c r="I822" i="13"/>
  <c r="H822" i="13"/>
  <c r="N821" i="13"/>
  <c r="M821" i="13"/>
  <c r="J821" i="13"/>
  <c r="I821" i="13"/>
  <c r="H821" i="13"/>
  <c r="N820" i="13"/>
  <c r="M820" i="13"/>
  <c r="J820" i="13"/>
  <c r="I820" i="13"/>
  <c r="H820" i="13"/>
  <c r="N819" i="13"/>
  <c r="M819" i="13"/>
  <c r="J819" i="13"/>
  <c r="I819" i="13"/>
  <c r="H819" i="13"/>
  <c r="N818" i="13"/>
  <c r="M818" i="13"/>
  <c r="J818" i="13"/>
  <c r="I818" i="13"/>
  <c r="H818" i="13"/>
  <c r="N817" i="13"/>
  <c r="M817" i="13"/>
  <c r="J817" i="13"/>
  <c r="I817" i="13"/>
  <c r="H817" i="13"/>
  <c r="N816" i="13"/>
  <c r="M816" i="13"/>
  <c r="J816" i="13"/>
  <c r="I816" i="13"/>
  <c r="H816" i="13"/>
  <c r="N815" i="13"/>
  <c r="M815" i="13"/>
  <c r="J815" i="13"/>
  <c r="I815" i="13"/>
  <c r="H815" i="13"/>
  <c r="N814" i="13"/>
  <c r="M814" i="13"/>
  <c r="J814" i="13"/>
  <c r="I814" i="13"/>
  <c r="H814" i="13"/>
  <c r="N813" i="13"/>
  <c r="M813" i="13"/>
  <c r="J813" i="13"/>
  <c r="I813" i="13"/>
  <c r="H813" i="13"/>
  <c r="N812" i="13"/>
  <c r="M812" i="13"/>
  <c r="J812" i="13"/>
  <c r="I812" i="13"/>
  <c r="H812" i="13"/>
  <c r="N811" i="13"/>
  <c r="M811" i="13"/>
  <c r="J811" i="13"/>
  <c r="I811" i="13"/>
  <c r="H811" i="13"/>
  <c r="N810" i="13"/>
  <c r="M810" i="13"/>
  <c r="J810" i="13"/>
  <c r="I810" i="13"/>
  <c r="H810" i="13"/>
  <c r="N809" i="13"/>
  <c r="M809" i="13"/>
  <c r="J809" i="13"/>
  <c r="I809" i="13"/>
  <c r="H809" i="13"/>
  <c r="N808" i="13"/>
  <c r="M808" i="13"/>
  <c r="J808" i="13"/>
  <c r="I808" i="13"/>
  <c r="H808" i="13"/>
  <c r="N807" i="13"/>
  <c r="M807" i="13"/>
  <c r="J807" i="13"/>
  <c r="I807" i="13"/>
  <c r="H807" i="13"/>
  <c r="N806" i="13"/>
  <c r="M806" i="13"/>
  <c r="J806" i="13"/>
  <c r="I806" i="13"/>
  <c r="H806" i="13"/>
  <c r="N805" i="13"/>
  <c r="M805" i="13"/>
  <c r="J805" i="13"/>
  <c r="I805" i="13"/>
  <c r="H805" i="13"/>
  <c r="N804" i="13"/>
  <c r="M804" i="13"/>
  <c r="J804" i="13"/>
  <c r="I804" i="13"/>
  <c r="H804" i="13"/>
  <c r="N803" i="13"/>
  <c r="M803" i="13"/>
  <c r="J803" i="13"/>
  <c r="I803" i="13"/>
  <c r="H803" i="13"/>
  <c r="N802" i="13"/>
  <c r="M802" i="13"/>
  <c r="J802" i="13"/>
  <c r="I802" i="13"/>
  <c r="H802" i="13"/>
  <c r="N801" i="13"/>
  <c r="M801" i="13"/>
  <c r="J801" i="13"/>
  <c r="I801" i="13"/>
  <c r="H801" i="13"/>
  <c r="N800" i="13"/>
  <c r="M800" i="13"/>
  <c r="J800" i="13"/>
  <c r="I800" i="13"/>
  <c r="H800" i="13"/>
  <c r="N799" i="13"/>
  <c r="M799" i="13"/>
  <c r="J799" i="13"/>
  <c r="I799" i="13"/>
  <c r="H799" i="13"/>
  <c r="N798" i="13"/>
  <c r="M798" i="13"/>
  <c r="J798" i="13"/>
  <c r="I798" i="13"/>
  <c r="H798" i="13"/>
  <c r="N797" i="13"/>
  <c r="M797" i="13"/>
  <c r="J797" i="13"/>
  <c r="I797" i="13"/>
  <c r="H797" i="13"/>
  <c r="N796" i="13"/>
  <c r="M796" i="13"/>
  <c r="J796" i="13"/>
  <c r="I796" i="13"/>
  <c r="H796" i="13"/>
  <c r="N795" i="13"/>
  <c r="M795" i="13"/>
  <c r="J795" i="13"/>
  <c r="I795" i="13"/>
  <c r="H795" i="13"/>
  <c r="N794" i="13"/>
  <c r="M794" i="13"/>
  <c r="J794" i="13"/>
  <c r="I794" i="13"/>
  <c r="H794" i="13"/>
  <c r="N793" i="13"/>
  <c r="M793" i="13"/>
  <c r="J793" i="13"/>
  <c r="I793" i="13"/>
  <c r="H793" i="13"/>
  <c r="N792" i="13"/>
  <c r="M792" i="13"/>
  <c r="J792" i="13"/>
  <c r="I792" i="13"/>
  <c r="H792" i="13"/>
  <c r="N791" i="13"/>
  <c r="M791" i="13"/>
  <c r="J791" i="13"/>
  <c r="I791" i="13"/>
  <c r="H791" i="13"/>
  <c r="N790" i="13"/>
  <c r="M790" i="13"/>
  <c r="J790" i="13"/>
  <c r="I790" i="13"/>
  <c r="H790" i="13"/>
  <c r="N789" i="13"/>
  <c r="M789" i="13"/>
  <c r="J789" i="13"/>
  <c r="I789" i="13"/>
  <c r="H789" i="13"/>
  <c r="N788" i="13"/>
  <c r="M788" i="13"/>
  <c r="J788" i="13"/>
  <c r="I788" i="13"/>
  <c r="H788" i="13"/>
  <c r="N787" i="13"/>
  <c r="M787" i="13"/>
  <c r="J787" i="13"/>
  <c r="I787" i="13"/>
  <c r="H787" i="13"/>
  <c r="N786" i="13"/>
  <c r="M786" i="13"/>
  <c r="J786" i="13"/>
  <c r="I786" i="13"/>
  <c r="H786" i="13"/>
  <c r="N785" i="13"/>
  <c r="M785" i="13"/>
  <c r="J785" i="13"/>
  <c r="I785" i="13"/>
  <c r="H785" i="13"/>
  <c r="N784" i="13"/>
  <c r="M784" i="13"/>
  <c r="J784" i="13"/>
  <c r="I784" i="13"/>
  <c r="H784" i="13"/>
  <c r="N783" i="13"/>
  <c r="M783" i="13"/>
  <c r="J783" i="13"/>
  <c r="I783" i="13"/>
  <c r="H783" i="13"/>
  <c r="N782" i="13"/>
  <c r="M782" i="13"/>
  <c r="J782" i="13"/>
  <c r="I782" i="13"/>
  <c r="H782" i="13"/>
  <c r="N781" i="13"/>
  <c r="M781" i="13"/>
  <c r="J781" i="13"/>
  <c r="I781" i="13"/>
  <c r="H781" i="13"/>
  <c r="N780" i="13"/>
  <c r="M780" i="13"/>
  <c r="J780" i="13"/>
  <c r="I780" i="13"/>
  <c r="H780" i="13"/>
  <c r="N779" i="13"/>
  <c r="M779" i="13"/>
  <c r="J779" i="13"/>
  <c r="I779" i="13"/>
  <c r="H779" i="13"/>
  <c r="N778" i="13"/>
  <c r="M778" i="13"/>
  <c r="J778" i="13"/>
  <c r="I778" i="13"/>
  <c r="H778" i="13"/>
  <c r="N777" i="13"/>
  <c r="M777" i="13"/>
  <c r="J777" i="13"/>
  <c r="I777" i="13"/>
  <c r="H777" i="13"/>
  <c r="N776" i="13"/>
  <c r="M776" i="13"/>
  <c r="J776" i="13"/>
  <c r="I776" i="13"/>
  <c r="H776" i="13"/>
  <c r="N775" i="13"/>
  <c r="M775" i="13"/>
  <c r="J775" i="13"/>
  <c r="I775" i="13"/>
  <c r="H775" i="13"/>
  <c r="N774" i="13"/>
  <c r="M774" i="13"/>
  <c r="J774" i="13"/>
  <c r="I774" i="13"/>
  <c r="H774" i="13"/>
  <c r="N773" i="13"/>
  <c r="M773" i="13"/>
  <c r="J773" i="13"/>
  <c r="I773" i="13"/>
  <c r="H773" i="13"/>
  <c r="N772" i="13"/>
  <c r="M772" i="13"/>
  <c r="J772" i="13"/>
  <c r="I772" i="13"/>
  <c r="H772" i="13"/>
  <c r="N771" i="13"/>
  <c r="M771" i="13"/>
  <c r="J771" i="13"/>
  <c r="I771" i="13"/>
  <c r="H771" i="13"/>
  <c r="N770" i="13"/>
  <c r="M770" i="13"/>
  <c r="J770" i="13"/>
  <c r="I770" i="13"/>
  <c r="H770" i="13"/>
  <c r="N769" i="13"/>
  <c r="M769" i="13"/>
  <c r="J769" i="13"/>
  <c r="I769" i="13"/>
  <c r="H769" i="13"/>
  <c r="N768" i="13"/>
  <c r="M768" i="13"/>
  <c r="J768" i="13"/>
  <c r="I768" i="13"/>
  <c r="H768" i="13"/>
  <c r="N767" i="13"/>
  <c r="M767" i="13"/>
  <c r="J767" i="13"/>
  <c r="I767" i="13"/>
  <c r="H767" i="13"/>
  <c r="N766" i="13"/>
  <c r="M766" i="13"/>
  <c r="J766" i="13"/>
  <c r="I766" i="13"/>
  <c r="H766" i="13"/>
  <c r="N765" i="13"/>
  <c r="M765" i="13"/>
  <c r="J765" i="13"/>
  <c r="I765" i="13"/>
  <c r="H765" i="13"/>
  <c r="N764" i="13"/>
  <c r="M764" i="13"/>
  <c r="J764" i="13"/>
  <c r="I764" i="13"/>
  <c r="H764" i="13"/>
  <c r="N763" i="13"/>
  <c r="M763" i="13"/>
  <c r="J763" i="13"/>
  <c r="I763" i="13"/>
  <c r="H763" i="13"/>
  <c r="N762" i="13"/>
  <c r="M762" i="13"/>
  <c r="J762" i="13"/>
  <c r="I762" i="13"/>
  <c r="H762" i="13"/>
  <c r="N761" i="13"/>
  <c r="M761" i="13"/>
  <c r="J761" i="13"/>
  <c r="I761" i="13"/>
  <c r="H761" i="13"/>
  <c r="N760" i="13"/>
  <c r="M760" i="13"/>
  <c r="J760" i="13"/>
  <c r="I760" i="13"/>
  <c r="H760" i="13"/>
  <c r="N759" i="13"/>
  <c r="M759" i="13"/>
  <c r="J759" i="13"/>
  <c r="I759" i="13"/>
  <c r="H759" i="13"/>
  <c r="N758" i="13"/>
  <c r="M758" i="13"/>
  <c r="J758" i="13"/>
  <c r="I758" i="13"/>
  <c r="H758" i="13"/>
  <c r="N757" i="13"/>
  <c r="M757" i="13"/>
  <c r="J757" i="13"/>
  <c r="I757" i="13"/>
  <c r="H757" i="13"/>
  <c r="N756" i="13"/>
  <c r="M756" i="13"/>
  <c r="J756" i="13"/>
  <c r="I756" i="13"/>
  <c r="H756" i="13"/>
  <c r="N755" i="13"/>
  <c r="M755" i="13"/>
  <c r="J755" i="13"/>
  <c r="I755" i="13"/>
  <c r="H755" i="13"/>
  <c r="N754" i="13"/>
  <c r="M754" i="13"/>
  <c r="J754" i="13"/>
  <c r="I754" i="13"/>
  <c r="H754" i="13"/>
  <c r="N753" i="13"/>
  <c r="M753" i="13"/>
  <c r="J753" i="13"/>
  <c r="I753" i="13"/>
  <c r="H753" i="13"/>
  <c r="N752" i="13"/>
  <c r="M752" i="13"/>
  <c r="J752" i="13"/>
  <c r="I752" i="13"/>
  <c r="H752" i="13"/>
  <c r="N751" i="13"/>
  <c r="M751" i="13"/>
  <c r="J751" i="13"/>
  <c r="I751" i="13"/>
  <c r="H751" i="13"/>
  <c r="N750" i="13"/>
  <c r="M750" i="13"/>
  <c r="J750" i="13"/>
  <c r="I750" i="13"/>
  <c r="H750" i="13"/>
  <c r="N749" i="13"/>
  <c r="M749" i="13"/>
  <c r="J749" i="13"/>
  <c r="I749" i="13"/>
  <c r="H749" i="13"/>
  <c r="N748" i="13"/>
  <c r="M748" i="13"/>
  <c r="J748" i="13"/>
  <c r="I748" i="13"/>
  <c r="H748" i="13"/>
  <c r="N747" i="13"/>
  <c r="M747" i="13"/>
  <c r="J747" i="13"/>
  <c r="I747" i="13"/>
  <c r="H747" i="13"/>
  <c r="N746" i="13"/>
  <c r="M746" i="13"/>
  <c r="J746" i="13"/>
  <c r="I746" i="13"/>
  <c r="H746" i="13"/>
  <c r="N745" i="13"/>
  <c r="M745" i="13"/>
  <c r="J745" i="13"/>
  <c r="I745" i="13"/>
  <c r="H745" i="13"/>
  <c r="N744" i="13"/>
  <c r="M744" i="13"/>
  <c r="J744" i="13"/>
  <c r="I744" i="13"/>
  <c r="H744" i="13"/>
  <c r="N743" i="13"/>
  <c r="M743" i="13"/>
  <c r="J743" i="13"/>
  <c r="I743" i="13"/>
  <c r="H743" i="13"/>
  <c r="N742" i="13"/>
  <c r="M742" i="13"/>
  <c r="J742" i="13"/>
  <c r="I742" i="13"/>
  <c r="H742" i="13"/>
  <c r="N741" i="13"/>
  <c r="M741" i="13"/>
  <c r="J741" i="13"/>
  <c r="I741" i="13"/>
  <c r="H741" i="13"/>
  <c r="N740" i="13"/>
  <c r="M740" i="13"/>
  <c r="J740" i="13"/>
  <c r="I740" i="13"/>
  <c r="H740" i="13"/>
  <c r="N739" i="13"/>
  <c r="M739" i="13"/>
  <c r="J739" i="13"/>
  <c r="I739" i="13"/>
  <c r="H739" i="13"/>
  <c r="N738" i="13"/>
  <c r="M738" i="13"/>
  <c r="J738" i="13"/>
  <c r="I738" i="13"/>
  <c r="H738" i="13"/>
  <c r="N737" i="13"/>
  <c r="M737" i="13"/>
  <c r="J737" i="13"/>
  <c r="I737" i="13"/>
  <c r="H737" i="13"/>
  <c r="N736" i="13"/>
  <c r="M736" i="13"/>
  <c r="J736" i="13"/>
  <c r="I736" i="13"/>
  <c r="H736" i="13"/>
  <c r="N735" i="13"/>
  <c r="M735" i="13"/>
  <c r="J735" i="13"/>
  <c r="I735" i="13"/>
  <c r="H735" i="13"/>
  <c r="N734" i="13"/>
  <c r="M734" i="13"/>
  <c r="J734" i="13"/>
  <c r="I734" i="13"/>
  <c r="H734" i="13"/>
  <c r="N733" i="13"/>
  <c r="M733" i="13"/>
  <c r="J733" i="13"/>
  <c r="I733" i="13"/>
  <c r="H733" i="13"/>
  <c r="N732" i="13"/>
  <c r="M732" i="13"/>
  <c r="J732" i="13"/>
  <c r="I732" i="13"/>
  <c r="H732" i="13"/>
  <c r="N731" i="13"/>
  <c r="M731" i="13"/>
  <c r="J731" i="13"/>
  <c r="I731" i="13"/>
  <c r="H731" i="13"/>
  <c r="N730" i="13"/>
  <c r="M730" i="13"/>
  <c r="J730" i="13"/>
  <c r="I730" i="13"/>
  <c r="H730" i="13"/>
  <c r="N729" i="13"/>
  <c r="M729" i="13"/>
  <c r="J729" i="13"/>
  <c r="I729" i="13"/>
  <c r="H729" i="13"/>
  <c r="N728" i="13"/>
  <c r="M728" i="13"/>
  <c r="J728" i="13"/>
  <c r="I728" i="13"/>
  <c r="H728" i="13"/>
  <c r="N727" i="13"/>
  <c r="M727" i="13"/>
  <c r="J727" i="13"/>
  <c r="I727" i="13"/>
  <c r="H727" i="13"/>
  <c r="N726" i="13"/>
  <c r="M726" i="13"/>
  <c r="J726" i="13"/>
  <c r="I726" i="13"/>
  <c r="H726" i="13"/>
  <c r="N725" i="13"/>
  <c r="M725" i="13"/>
  <c r="J725" i="13"/>
  <c r="I725" i="13"/>
  <c r="H725" i="13"/>
  <c r="N724" i="13"/>
  <c r="M724" i="13"/>
  <c r="J724" i="13"/>
  <c r="I724" i="13"/>
  <c r="H724" i="13"/>
  <c r="N723" i="13"/>
  <c r="M723" i="13"/>
  <c r="J723" i="13"/>
  <c r="I723" i="13"/>
  <c r="H723" i="13"/>
  <c r="N722" i="13"/>
  <c r="M722" i="13"/>
  <c r="J722" i="13"/>
  <c r="I722" i="13"/>
  <c r="H722" i="13"/>
  <c r="N721" i="13"/>
  <c r="M721" i="13"/>
  <c r="J721" i="13"/>
  <c r="I721" i="13"/>
  <c r="H721" i="13"/>
  <c r="N720" i="13"/>
  <c r="M720" i="13"/>
  <c r="J720" i="13"/>
  <c r="I720" i="13"/>
  <c r="H720" i="13"/>
  <c r="N719" i="13"/>
  <c r="M719" i="13"/>
  <c r="J719" i="13"/>
  <c r="I719" i="13"/>
  <c r="H719" i="13"/>
  <c r="N718" i="13"/>
  <c r="M718" i="13"/>
  <c r="J718" i="13"/>
  <c r="I718" i="13"/>
  <c r="H718" i="13"/>
  <c r="N717" i="13"/>
  <c r="M717" i="13"/>
  <c r="J717" i="13"/>
  <c r="I717" i="13"/>
  <c r="H717" i="13"/>
  <c r="N716" i="13"/>
  <c r="M716" i="13"/>
  <c r="J716" i="13"/>
  <c r="I716" i="13"/>
  <c r="H716" i="13"/>
  <c r="N715" i="13"/>
  <c r="M715" i="13"/>
  <c r="J715" i="13"/>
  <c r="I715" i="13"/>
  <c r="H715" i="13"/>
  <c r="N714" i="13"/>
  <c r="M714" i="13"/>
  <c r="J714" i="13"/>
  <c r="I714" i="13"/>
  <c r="H714" i="13"/>
  <c r="N713" i="13"/>
  <c r="M713" i="13"/>
  <c r="J713" i="13"/>
  <c r="I713" i="13"/>
  <c r="H713" i="13"/>
  <c r="N712" i="13"/>
  <c r="M712" i="13"/>
  <c r="J712" i="13"/>
  <c r="I712" i="13"/>
  <c r="H712" i="13"/>
  <c r="N711" i="13"/>
  <c r="M711" i="13"/>
  <c r="J711" i="13"/>
  <c r="I711" i="13"/>
  <c r="H711" i="13"/>
  <c r="N710" i="13"/>
  <c r="M710" i="13"/>
  <c r="J710" i="13"/>
  <c r="I710" i="13"/>
  <c r="H710" i="13"/>
  <c r="N709" i="13"/>
  <c r="M709" i="13"/>
  <c r="J709" i="13"/>
  <c r="I709" i="13"/>
  <c r="H709" i="13"/>
  <c r="N708" i="13"/>
  <c r="M708" i="13"/>
  <c r="J708" i="13"/>
  <c r="I708" i="13"/>
  <c r="H708" i="13"/>
  <c r="N707" i="13"/>
  <c r="M707" i="13"/>
  <c r="J707" i="13"/>
  <c r="I707" i="13"/>
  <c r="H707" i="13"/>
  <c r="N706" i="13"/>
  <c r="M706" i="13"/>
  <c r="J706" i="13"/>
  <c r="I706" i="13"/>
  <c r="H706" i="13"/>
  <c r="N705" i="13"/>
  <c r="M705" i="13"/>
  <c r="J705" i="13"/>
  <c r="I705" i="13"/>
  <c r="H705" i="13"/>
  <c r="N704" i="13"/>
  <c r="M704" i="13"/>
  <c r="J704" i="13"/>
  <c r="I704" i="13"/>
  <c r="H704" i="13"/>
  <c r="N703" i="13"/>
  <c r="M703" i="13"/>
  <c r="J703" i="13"/>
  <c r="I703" i="13"/>
  <c r="H703" i="13"/>
  <c r="N702" i="13"/>
  <c r="M702" i="13"/>
  <c r="J702" i="13"/>
  <c r="I702" i="13"/>
  <c r="H702" i="13"/>
  <c r="N701" i="13"/>
  <c r="M701" i="13"/>
  <c r="J701" i="13"/>
  <c r="I701" i="13"/>
  <c r="H701" i="13"/>
  <c r="N700" i="13"/>
  <c r="M700" i="13"/>
  <c r="J700" i="13"/>
  <c r="I700" i="13"/>
  <c r="H700" i="13"/>
  <c r="N699" i="13"/>
  <c r="M699" i="13"/>
  <c r="J699" i="13"/>
  <c r="I699" i="13"/>
  <c r="H699" i="13"/>
  <c r="N698" i="13"/>
  <c r="M698" i="13"/>
  <c r="J698" i="13"/>
  <c r="I698" i="13"/>
  <c r="H698" i="13"/>
  <c r="N697" i="13"/>
  <c r="M697" i="13"/>
  <c r="J697" i="13"/>
  <c r="I697" i="13"/>
  <c r="H697" i="13"/>
  <c r="N696" i="13"/>
  <c r="M696" i="13"/>
  <c r="J696" i="13"/>
  <c r="I696" i="13"/>
  <c r="H696" i="13"/>
  <c r="N695" i="13"/>
  <c r="M695" i="13"/>
  <c r="J695" i="13"/>
  <c r="I695" i="13"/>
  <c r="H695" i="13"/>
  <c r="N694" i="13"/>
  <c r="M694" i="13"/>
  <c r="J694" i="13"/>
  <c r="I694" i="13"/>
  <c r="H694" i="13"/>
  <c r="N693" i="13"/>
  <c r="M693" i="13"/>
  <c r="J693" i="13"/>
  <c r="I693" i="13"/>
  <c r="H693" i="13"/>
  <c r="N692" i="13"/>
  <c r="M692" i="13"/>
  <c r="J692" i="13"/>
  <c r="I692" i="13"/>
  <c r="H692" i="13"/>
  <c r="N691" i="13"/>
  <c r="M691" i="13"/>
  <c r="J691" i="13"/>
  <c r="I691" i="13"/>
  <c r="H691" i="13"/>
  <c r="N690" i="13"/>
  <c r="M690" i="13"/>
  <c r="J690" i="13"/>
  <c r="I690" i="13"/>
  <c r="H690" i="13"/>
  <c r="N689" i="13"/>
  <c r="M689" i="13"/>
  <c r="J689" i="13"/>
  <c r="I689" i="13"/>
  <c r="H689" i="13"/>
  <c r="N688" i="13"/>
  <c r="M688" i="13"/>
  <c r="J688" i="13"/>
  <c r="I688" i="13"/>
  <c r="H688" i="13"/>
  <c r="N687" i="13"/>
  <c r="M687" i="13"/>
  <c r="J687" i="13"/>
  <c r="I687" i="13"/>
  <c r="H687" i="13"/>
  <c r="N686" i="13"/>
  <c r="M686" i="13"/>
  <c r="J686" i="13"/>
  <c r="I686" i="13"/>
  <c r="H686" i="13"/>
  <c r="N685" i="13"/>
  <c r="M685" i="13"/>
  <c r="J685" i="13"/>
  <c r="I685" i="13"/>
  <c r="H685" i="13"/>
  <c r="N684" i="13"/>
  <c r="M684" i="13"/>
  <c r="J684" i="13"/>
  <c r="I684" i="13"/>
  <c r="H684" i="13"/>
  <c r="N683" i="13"/>
  <c r="M683" i="13"/>
  <c r="J683" i="13"/>
  <c r="I683" i="13"/>
  <c r="H683" i="13"/>
  <c r="N682" i="13"/>
  <c r="M682" i="13"/>
  <c r="J682" i="13"/>
  <c r="I682" i="13"/>
  <c r="H682" i="13"/>
  <c r="N681" i="13"/>
  <c r="M681" i="13"/>
  <c r="J681" i="13"/>
  <c r="I681" i="13"/>
  <c r="H681" i="13"/>
  <c r="N680" i="13"/>
  <c r="M680" i="13"/>
  <c r="J680" i="13"/>
  <c r="I680" i="13"/>
  <c r="H680" i="13"/>
  <c r="N679" i="13"/>
  <c r="M679" i="13"/>
  <c r="J679" i="13"/>
  <c r="I679" i="13"/>
  <c r="H679" i="13"/>
  <c r="N678" i="13"/>
  <c r="M678" i="13"/>
  <c r="J678" i="13"/>
  <c r="I678" i="13"/>
  <c r="H678" i="13"/>
  <c r="N677" i="13"/>
  <c r="M677" i="13"/>
  <c r="J677" i="13"/>
  <c r="I677" i="13"/>
  <c r="H677" i="13"/>
  <c r="N676" i="13"/>
  <c r="M676" i="13"/>
  <c r="J676" i="13"/>
  <c r="I676" i="13"/>
  <c r="H676" i="13"/>
  <c r="N675" i="13"/>
  <c r="M675" i="13"/>
  <c r="J675" i="13"/>
  <c r="I675" i="13"/>
  <c r="H675" i="13"/>
  <c r="N674" i="13"/>
  <c r="M674" i="13"/>
  <c r="J674" i="13"/>
  <c r="I674" i="13"/>
  <c r="H674" i="13"/>
  <c r="N673" i="13"/>
  <c r="M673" i="13"/>
  <c r="J673" i="13"/>
  <c r="I673" i="13"/>
  <c r="H673" i="13"/>
  <c r="N672" i="13"/>
  <c r="M672" i="13"/>
  <c r="J672" i="13"/>
  <c r="I672" i="13"/>
  <c r="H672" i="13"/>
  <c r="N671" i="13"/>
  <c r="M671" i="13"/>
  <c r="J671" i="13"/>
  <c r="I671" i="13"/>
  <c r="H671" i="13"/>
  <c r="N670" i="13"/>
  <c r="M670" i="13"/>
  <c r="J670" i="13"/>
  <c r="I670" i="13"/>
  <c r="H670" i="13"/>
  <c r="N669" i="13"/>
  <c r="M669" i="13"/>
  <c r="J669" i="13"/>
  <c r="I669" i="13"/>
  <c r="H669" i="13"/>
  <c r="N668" i="13"/>
  <c r="M668" i="13"/>
  <c r="J668" i="13"/>
  <c r="I668" i="13"/>
  <c r="H668" i="13"/>
  <c r="N667" i="13"/>
  <c r="M667" i="13"/>
  <c r="J667" i="13"/>
  <c r="I667" i="13"/>
  <c r="H667" i="13"/>
  <c r="N666" i="13"/>
  <c r="M666" i="13"/>
  <c r="J666" i="13"/>
  <c r="I666" i="13"/>
  <c r="H666" i="13"/>
  <c r="N665" i="13"/>
  <c r="M665" i="13"/>
  <c r="J665" i="13"/>
  <c r="I665" i="13"/>
  <c r="H665" i="13"/>
  <c r="N664" i="13"/>
  <c r="M664" i="13"/>
  <c r="J664" i="13"/>
  <c r="I664" i="13"/>
  <c r="H664" i="13"/>
  <c r="N663" i="13"/>
  <c r="M663" i="13"/>
  <c r="J663" i="13"/>
  <c r="I663" i="13"/>
  <c r="H663" i="13"/>
  <c r="N662" i="13"/>
  <c r="M662" i="13"/>
  <c r="J662" i="13"/>
  <c r="I662" i="13"/>
  <c r="H662" i="13"/>
  <c r="N661" i="13"/>
  <c r="M661" i="13"/>
  <c r="J661" i="13"/>
  <c r="I661" i="13"/>
  <c r="H661" i="13"/>
  <c r="N660" i="13"/>
  <c r="M660" i="13"/>
  <c r="J660" i="13"/>
  <c r="I660" i="13"/>
  <c r="H660" i="13"/>
  <c r="N659" i="13"/>
  <c r="M659" i="13"/>
  <c r="J659" i="13"/>
  <c r="I659" i="13"/>
  <c r="H659" i="13"/>
  <c r="N658" i="13"/>
  <c r="M658" i="13"/>
  <c r="J658" i="13"/>
  <c r="I658" i="13"/>
  <c r="H658" i="13"/>
  <c r="N657" i="13"/>
  <c r="M657" i="13"/>
  <c r="J657" i="13"/>
  <c r="I657" i="13"/>
  <c r="H657" i="13"/>
  <c r="N656" i="13"/>
  <c r="M656" i="13"/>
  <c r="J656" i="13"/>
  <c r="I656" i="13"/>
  <c r="H656" i="13"/>
  <c r="N655" i="13"/>
  <c r="M655" i="13"/>
  <c r="J655" i="13"/>
  <c r="I655" i="13"/>
  <c r="H655" i="13"/>
  <c r="N654" i="13"/>
  <c r="M654" i="13"/>
  <c r="J654" i="13"/>
  <c r="I654" i="13"/>
  <c r="H654" i="13"/>
  <c r="N653" i="13"/>
  <c r="M653" i="13"/>
  <c r="J653" i="13"/>
  <c r="I653" i="13"/>
  <c r="H653" i="13"/>
  <c r="N652" i="13"/>
  <c r="M652" i="13"/>
  <c r="J652" i="13"/>
  <c r="I652" i="13"/>
  <c r="H652" i="13"/>
  <c r="N651" i="13"/>
  <c r="M651" i="13"/>
  <c r="J651" i="13"/>
  <c r="I651" i="13"/>
  <c r="H651" i="13"/>
  <c r="N650" i="13"/>
  <c r="M650" i="13"/>
  <c r="J650" i="13"/>
  <c r="I650" i="13"/>
  <c r="H650" i="13"/>
  <c r="N649" i="13"/>
  <c r="M649" i="13"/>
  <c r="J649" i="13"/>
  <c r="I649" i="13"/>
  <c r="H649" i="13"/>
  <c r="N648" i="13"/>
  <c r="M648" i="13"/>
  <c r="J648" i="13"/>
  <c r="I648" i="13"/>
  <c r="H648" i="13"/>
  <c r="N647" i="13"/>
  <c r="M647" i="13"/>
  <c r="J647" i="13"/>
  <c r="I647" i="13"/>
  <c r="H647" i="13"/>
  <c r="N646" i="13"/>
  <c r="M646" i="13"/>
  <c r="J646" i="13"/>
  <c r="I646" i="13"/>
  <c r="H646" i="13"/>
  <c r="N645" i="13"/>
  <c r="M645" i="13"/>
  <c r="J645" i="13"/>
  <c r="I645" i="13"/>
  <c r="H645" i="13"/>
  <c r="N644" i="13"/>
  <c r="M644" i="13"/>
  <c r="J644" i="13"/>
  <c r="I644" i="13"/>
  <c r="H644" i="13"/>
  <c r="N643" i="13"/>
  <c r="M643" i="13"/>
  <c r="J643" i="13"/>
  <c r="I643" i="13"/>
  <c r="H643" i="13"/>
  <c r="N642" i="13"/>
  <c r="M642" i="13"/>
  <c r="J642" i="13"/>
  <c r="I642" i="13"/>
  <c r="H642" i="13"/>
  <c r="N641" i="13"/>
  <c r="M641" i="13"/>
  <c r="J641" i="13"/>
  <c r="I641" i="13"/>
  <c r="H641" i="13"/>
  <c r="N640" i="13"/>
  <c r="M640" i="13"/>
  <c r="J640" i="13"/>
  <c r="I640" i="13"/>
  <c r="H640" i="13"/>
  <c r="N639" i="13"/>
  <c r="M639" i="13"/>
  <c r="J639" i="13"/>
  <c r="I639" i="13"/>
  <c r="H639" i="13"/>
  <c r="N638" i="13"/>
  <c r="M638" i="13"/>
  <c r="J638" i="13"/>
  <c r="I638" i="13"/>
  <c r="H638" i="13"/>
  <c r="N637" i="13"/>
  <c r="M637" i="13"/>
  <c r="J637" i="13"/>
  <c r="I637" i="13"/>
  <c r="H637" i="13"/>
  <c r="N636" i="13"/>
  <c r="M636" i="13"/>
  <c r="J636" i="13"/>
  <c r="I636" i="13"/>
  <c r="H636" i="13"/>
  <c r="N635" i="13"/>
  <c r="M635" i="13"/>
  <c r="J635" i="13"/>
  <c r="I635" i="13"/>
  <c r="H635" i="13"/>
  <c r="N634" i="13"/>
  <c r="M634" i="13"/>
  <c r="J634" i="13"/>
  <c r="I634" i="13"/>
  <c r="H634" i="13"/>
  <c r="N633" i="13"/>
  <c r="M633" i="13"/>
  <c r="J633" i="13"/>
  <c r="I633" i="13"/>
  <c r="H633" i="13"/>
  <c r="N632" i="13"/>
  <c r="M632" i="13"/>
  <c r="J632" i="13"/>
  <c r="I632" i="13"/>
  <c r="H632" i="13"/>
  <c r="N631" i="13"/>
  <c r="M631" i="13"/>
  <c r="J631" i="13"/>
  <c r="I631" i="13"/>
  <c r="H631" i="13"/>
  <c r="N630" i="13"/>
  <c r="M630" i="13"/>
  <c r="J630" i="13"/>
  <c r="I630" i="13"/>
  <c r="H630" i="13"/>
  <c r="N629" i="13"/>
  <c r="M629" i="13"/>
  <c r="J629" i="13"/>
  <c r="I629" i="13"/>
  <c r="H629" i="13"/>
  <c r="N628" i="13"/>
  <c r="M628" i="13"/>
  <c r="J628" i="13"/>
  <c r="I628" i="13"/>
  <c r="H628" i="13"/>
  <c r="N627" i="13"/>
  <c r="M627" i="13"/>
  <c r="J627" i="13"/>
  <c r="I627" i="13"/>
  <c r="H627" i="13"/>
  <c r="N626" i="13"/>
  <c r="M626" i="13"/>
  <c r="J626" i="13"/>
  <c r="I626" i="13"/>
  <c r="H626" i="13"/>
  <c r="N625" i="13"/>
  <c r="M625" i="13"/>
  <c r="J625" i="13"/>
  <c r="I625" i="13"/>
  <c r="H625" i="13"/>
  <c r="N624" i="13"/>
  <c r="M624" i="13"/>
  <c r="J624" i="13"/>
  <c r="I624" i="13"/>
  <c r="H624" i="13"/>
  <c r="N623" i="13"/>
  <c r="M623" i="13"/>
  <c r="J623" i="13"/>
  <c r="I623" i="13"/>
  <c r="H623" i="13"/>
  <c r="N622" i="13"/>
  <c r="M622" i="13"/>
  <c r="J622" i="13"/>
  <c r="I622" i="13"/>
  <c r="H622" i="13"/>
  <c r="N621" i="13"/>
  <c r="M621" i="13"/>
  <c r="J621" i="13"/>
  <c r="I621" i="13"/>
  <c r="H621" i="13"/>
  <c r="N620" i="13"/>
  <c r="M620" i="13"/>
  <c r="J620" i="13"/>
  <c r="I620" i="13"/>
  <c r="H620" i="13"/>
  <c r="N619" i="13"/>
  <c r="M619" i="13"/>
  <c r="J619" i="13"/>
  <c r="I619" i="13"/>
  <c r="H619" i="13"/>
  <c r="N618" i="13"/>
  <c r="M618" i="13"/>
  <c r="J618" i="13"/>
  <c r="I618" i="13"/>
  <c r="H618" i="13"/>
  <c r="N617" i="13"/>
  <c r="M617" i="13"/>
  <c r="J617" i="13"/>
  <c r="I617" i="13"/>
  <c r="H617" i="13"/>
  <c r="N616" i="13"/>
  <c r="M616" i="13"/>
  <c r="J616" i="13"/>
  <c r="I616" i="13"/>
  <c r="H616" i="13"/>
  <c r="N615" i="13"/>
  <c r="M615" i="13"/>
  <c r="J615" i="13"/>
  <c r="I615" i="13"/>
  <c r="H615" i="13"/>
  <c r="N614" i="13"/>
  <c r="M614" i="13"/>
  <c r="J614" i="13"/>
  <c r="I614" i="13"/>
  <c r="H614" i="13"/>
  <c r="N613" i="13"/>
  <c r="M613" i="13"/>
  <c r="J613" i="13"/>
  <c r="I613" i="13"/>
  <c r="H613" i="13"/>
  <c r="N612" i="13"/>
  <c r="M612" i="13"/>
  <c r="J612" i="13"/>
  <c r="I612" i="13"/>
  <c r="H612" i="13"/>
  <c r="N611" i="13"/>
  <c r="M611" i="13"/>
  <c r="J611" i="13"/>
  <c r="I611" i="13"/>
  <c r="H611" i="13"/>
  <c r="N610" i="13"/>
  <c r="M610" i="13"/>
  <c r="J610" i="13"/>
  <c r="I610" i="13"/>
  <c r="H610" i="13"/>
  <c r="N609" i="13"/>
  <c r="M609" i="13"/>
  <c r="J609" i="13"/>
  <c r="I609" i="13"/>
  <c r="H609" i="13"/>
  <c r="N608" i="13"/>
  <c r="M608" i="13"/>
  <c r="J608" i="13"/>
  <c r="I608" i="13"/>
  <c r="H608" i="13"/>
  <c r="N607" i="13"/>
  <c r="M607" i="13"/>
  <c r="J607" i="13"/>
  <c r="I607" i="13"/>
  <c r="H607" i="13"/>
  <c r="N606" i="13"/>
  <c r="M606" i="13"/>
  <c r="J606" i="13"/>
  <c r="I606" i="13"/>
  <c r="H606" i="13"/>
  <c r="N605" i="13"/>
  <c r="M605" i="13"/>
  <c r="J605" i="13"/>
  <c r="I605" i="13"/>
  <c r="H605" i="13"/>
  <c r="N604" i="13"/>
  <c r="M604" i="13"/>
  <c r="J604" i="13"/>
  <c r="I604" i="13"/>
  <c r="H604" i="13"/>
  <c r="N603" i="13"/>
  <c r="M603" i="13"/>
  <c r="J603" i="13"/>
  <c r="I603" i="13"/>
  <c r="H603" i="13"/>
  <c r="N602" i="13"/>
  <c r="M602" i="13"/>
  <c r="J602" i="13"/>
  <c r="I602" i="13"/>
  <c r="H602" i="13"/>
  <c r="N601" i="13"/>
  <c r="M601" i="13"/>
  <c r="J601" i="13"/>
  <c r="I601" i="13"/>
  <c r="H601" i="13"/>
  <c r="N600" i="13"/>
  <c r="M600" i="13"/>
  <c r="J600" i="13"/>
  <c r="I600" i="13"/>
  <c r="H600" i="13"/>
  <c r="N599" i="13"/>
  <c r="M599" i="13"/>
  <c r="J599" i="13"/>
  <c r="I599" i="13"/>
  <c r="H599" i="13"/>
  <c r="N598" i="13"/>
  <c r="M598" i="13"/>
  <c r="J598" i="13"/>
  <c r="I598" i="13"/>
  <c r="H598" i="13"/>
  <c r="N597" i="13"/>
  <c r="M597" i="13"/>
  <c r="J597" i="13"/>
  <c r="I597" i="13"/>
  <c r="H597" i="13"/>
  <c r="N596" i="13"/>
  <c r="M596" i="13"/>
  <c r="J596" i="13"/>
  <c r="I596" i="13"/>
  <c r="H596" i="13"/>
  <c r="N595" i="13"/>
  <c r="M595" i="13"/>
  <c r="J595" i="13"/>
  <c r="I595" i="13"/>
  <c r="H595" i="13"/>
  <c r="N594" i="13"/>
  <c r="M594" i="13"/>
  <c r="J594" i="13"/>
  <c r="I594" i="13"/>
  <c r="H594" i="13"/>
  <c r="N593" i="13"/>
  <c r="M593" i="13"/>
  <c r="J593" i="13"/>
  <c r="I593" i="13"/>
  <c r="H593" i="13"/>
  <c r="N592" i="13"/>
  <c r="M592" i="13"/>
  <c r="J592" i="13"/>
  <c r="I592" i="13"/>
  <c r="H592" i="13"/>
  <c r="N591" i="13"/>
  <c r="M591" i="13"/>
  <c r="J591" i="13"/>
  <c r="I591" i="13"/>
  <c r="H591" i="13"/>
  <c r="N590" i="13"/>
  <c r="M590" i="13"/>
  <c r="J590" i="13"/>
  <c r="I590" i="13"/>
  <c r="H590" i="13"/>
  <c r="N589" i="13"/>
  <c r="M589" i="13"/>
  <c r="J589" i="13"/>
  <c r="I589" i="13"/>
  <c r="H589" i="13"/>
  <c r="N588" i="13"/>
  <c r="M588" i="13"/>
  <c r="J588" i="13"/>
  <c r="I588" i="13"/>
  <c r="H588" i="13"/>
  <c r="N587" i="13"/>
  <c r="M587" i="13"/>
  <c r="J587" i="13"/>
  <c r="I587" i="13"/>
  <c r="H587" i="13"/>
  <c r="N586" i="13"/>
  <c r="M586" i="13"/>
  <c r="J586" i="13"/>
  <c r="I586" i="13"/>
  <c r="H586" i="13"/>
  <c r="N585" i="13"/>
  <c r="M585" i="13"/>
  <c r="J585" i="13"/>
  <c r="I585" i="13"/>
  <c r="H585" i="13"/>
  <c r="N584" i="13"/>
  <c r="M584" i="13"/>
  <c r="J584" i="13"/>
  <c r="I584" i="13"/>
  <c r="H584" i="13"/>
  <c r="N583" i="13"/>
  <c r="M583" i="13"/>
  <c r="J583" i="13"/>
  <c r="I583" i="13"/>
  <c r="H583" i="13"/>
  <c r="N582" i="13"/>
  <c r="M582" i="13"/>
  <c r="J582" i="13"/>
  <c r="I582" i="13"/>
  <c r="H582" i="13"/>
  <c r="N581" i="13"/>
  <c r="M581" i="13"/>
  <c r="J581" i="13"/>
  <c r="I581" i="13"/>
  <c r="H581" i="13"/>
  <c r="N580" i="13"/>
  <c r="M580" i="13"/>
  <c r="J580" i="13"/>
  <c r="I580" i="13"/>
  <c r="H580" i="13"/>
  <c r="N579" i="13"/>
  <c r="M579" i="13"/>
  <c r="J579" i="13"/>
  <c r="I579" i="13"/>
  <c r="H579" i="13"/>
  <c r="N578" i="13"/>
  <c r="M578" i="13"/>
  <c r="J578" i="13"/>
  <c r="I578" i="13"/>
  <c r="H578" i="13"/>
  <c r="N577" i="13"/>
  <c r="M577" i="13"/>
  <c r="J577" i="13"/>
  <c r="I577" i="13"/>
  <c r="H577" i="13"/>
  <c r="N576" i="13"/>
  <c r="M576" i="13"/>
  <c r="J576" i="13"/>
  <c r="I576" i="13"/>
  <c r="H576" i="13"/>
  <c r="N575" i="13"/>
  <c r="M575" i="13"/>
  <c r="J575" i="13"/>
  <c r="I575" i="13"/>
  <c r="H575" i="13"/>
  <c r="N574" i="13"/>
  <c r="M574" i="13"/>
  <c r="J574" i="13"/>
  <c r="I574" i="13"/>
  <c r="H574" i="13"/>
  <c r="N573" i="13"/>
  <c r="M573" i="13"/>
  <c r="J573" i="13"/>
  <c r="I573" i="13"/>
  <c r="H573" i="13"/>
  <c r="N572" i="13"/>
  <c r="M572" i="13"/>
  <c r="J572" i="13"/>
  <c r="I572" i="13"/>
  <c r="H572" i="13"/>
  <c r="N571" i="13"/>
  <c r="M571" i="13"/>
  <c r="J571" i="13"/>
  <c r="I571" i="13"/>
  <c r="H571" i="13"/>
  <c r="N570" i="13"/>
  <c r="M570" i="13"/>
  <c r="J570" i="13"/>
  <c r="I570" i="13"/>
  <c r="H570" i="13"/>
  <c r="N569" i="13"/>
  <c r="M569" i="13"/>
  <c r="J569" i="13"/>
  <c r="I569" i="13"/>
  <c r="H569" i="13"/>
  <c r="N568" i="13"/>
  <c r="M568" i="13"/>
  <c r="J568" i="13"/>
  <c r="I568" i="13"/>
  <c r="H568" i="13"/>
  <c r="N567" i="13"/>
  <c r="M567" i="13"/>
  <c r="J567" i="13"/>
  <c r="I567" i="13"/>
  <c r="H567" i="13"/>
  <c r="N566" i="13"/>
  <c r="M566" i="13"/>
  <c r="J566" i="13"/>
  <c r="I566" i="13"/>
  <c r="H566" i="13"/>
  <c r="N565" i="13"/>
  <c r="M565" i="13"/>
  <c r="J565" i="13"/>
  <c r="I565" i="13"/>
  <c r="H565" i="13"/>
  <c r="N564" i="13"/>
  <c r="M564" i="13"/>
  <c r="J564" i="13"/>
  <c r="I564" i="13"/>
  <c r="H564" i="13"/>
  <c r="N563" i="13"/>
  <c r="M563" i="13"/>
  <c r="J563" i="13"/>
  <c r="I563" i="13"/>
  <c r="H563" i="13"/>
  <c r="N562" i="13"/>
  <c r="M562" i="13"/>
  <c r="J562" i="13"/>
  <c r="I562" i="13"/>
  <c r="H562" i="13"/>
  <c r="N561" i="13"/>
  <c r="M561" i="13"/>
  <c r="J561" i="13"/>
  <c r="I561" i="13"/>
  <c r="H561" i="13"/>
  <c r="N560" i="13"/>
  <c r="M560" i="13"/>
  <c r="J560" i="13"/>
  <c r="I560" i="13"/>
  <c r="H560" i="13"/>
  <c r="N559" i="13"/>
  <c r="M559" i="13"/>
  <c r="J559" i="13"/>
  <c r="I559" i="13"/>
  <c r="H559" i="13"/>
  <c r="N558" i="13"/>
  <c r="M558" i="13"/>
  <c r="J558" i="13"/>
  <c r="I558" i="13"/>
  <c r="H558" i="13"/>
  <c r="N557" i="13"/>
  <c r="M557" i="13"/>
  <c r="J557" i="13"/>
  <c r="I557" i="13"/>
  <c r="H557" i="13"/>
  <c r="N556" i="13"/>
  <c r="M556" i="13"/>
  <c r="J556" i="13"/>
  <c r="I556" i="13"/>
  <c r="H556" i="13"/>
  <c r="N555" i="13"/>
  <c r="M555" i="13"/>
  <c r="J555" i="13"/>
  <c r="I555" i="13"/>
  <c r="H555" i="13"/>
  <c r="N554" i="13"/>
  <c r="M554" i="13"/>
  <c r="J554" i="13"/>
  <c r="I554" i="13"/>
  <c r="H554" i="13"/>
  <c r="N553" i="13"/>
  <c r="M553" i="13"/>
  <c r="J553" i="13"/>
  <c r="I553" i="13"/>
  <c r="H553" i="13"/>
  <c r="N552" i="13"/>
  <c r="M552" i="13"/>
  <c r="J552" i="13"/>
  <c r="I552" i="13"/>
  <c r="H552" i="13"/>
  <c r="N551" i="13"/>
  <c r="M551" i="13"/>
  <c r="J551" i="13"/>
  <c r="I551" i="13"/>
  <c r="H551" i="13"/>
  <c r="N550" i="13"/>
  <c r="M550" i="13"/>
  <c r="J550" i="13"/>
  <c r="I550" i="13"/>
  <c r="H550" i="13"/>
  <c r="N549" i="13"/>
  <c r="M549" i="13"/>
  <c r="J549" i="13"/>
  <c r="I549" i="13"/>
  <c r="H549" i="13"/>
  <c r="N548" i="13"/>
  <c r="M548" i="13"/>
  <c r="J548" i="13"/>
  <c r="I548" i="13"/>
  <c r="H548" i="13"/>
  <c r="N547" i="13"/>
  <c r="M547" i="13"/>
  <c r="J547" i="13"/>
  <c r="I547" i="13"/>
  <c r="H547" i="13"/>
  <c r="N546" i="13"/>
  <c r="M546" i="13"/>
  <c r="J546" i="13"/>
  <c r="I546" i="13"/>
  <c r="H546" i="13"/>
  <c r="N545" i="13"/>
  <c r="M545" i="13"/>
  <c r="J545" i="13"/>
  <c r="I545" i="13"/>
  <c r="H545" i="13"/>
  <c r="N544" i="13"/>
  <c r="M544" i="13"/>
  <c r="J544" i="13"/>
  <c r="I544" i="13"/>
  <c r="H544" i="13"/>
  <c r="N543" i="13"/>
  <c r="M543" i="13"/>
  <c r="J543" i="13"/>
  <c r="I543" i="13"/>
  <c r="H543" i="13"/>
  <c r="N542" i="13"/>
  <c r="M542" i="13"/>
  <c r="J542" i="13"/>
  <c r="I542" i="13"/>
  <c r="H542" i="13"/>
  <c r="N541" i="13"/>
  <c r="M541" i="13"/>
  <c r="J541" i="13"/>
  <c r="I541" i="13"/>
  <c r="H541" i="13"/>
  <c r="N540" i="13"/>
  <c r="M540" i="13"/>
  <c r="J540" i="13"/>
  <c r="I540" i="13"/>
  <c r="H540" i="13"/>
  <c r="N539" i="13"/>
  <c r="M539" i="13"/>
  <c r="J539" i="13"/>
  <c r="I539" i="13"/>
  <c r="H539" i="13"/>
  <c r="N538" i="13"/>
  <c r="M538" i="13"/>
  <c r="J538" i="13"/>
  <c r="I538" i="13"/>
  <c r="H538" i="13"/>
  <c r="N537" i="13"/>
  <c r="M537" i="13"/>
  <c r="J537" i="13"/>
  <c r="I537" i="13"/>
  <c r="H537" i="13"/>
  <c r="N536" i="13"/>
  <c r="M536" i="13"/>
  <c r="J536" i="13"/>
  <c r="I536" i="13"/>
  <c r="H536" i="13"/>
  <c r="N535" i="13"/>
  <c r="M535" i="13"/>
  <c r="J535" i="13"/>
  <c r="I535" i="13"/>
  <c r="H535" i="13"/>
  <c r="N534" i="13"/>
  <c r="M534" i="13"/>
  <c r="J534" i="13"/>
  <c r="I534" i="13"/>
  <c r="H534" i="13"/>
  <c r="N533" i="13"/>
  <c r="M533" i="13"/>
  <c r="J533" i="13"/>
  <c r="I533" i="13"/>
  <c r="H533" i="13"/>
  <c r="N532" i="13"/>
  <c r="M532" i="13"/>
  <c r="J532" i="13"/>
  <c r="I532" i="13"/>
  <c r="H532" i="13"/>
  <c r="N531" i="13"/>
  <c r="M531" i="13"/>
  <c r="J531" i="13"/>
  <c r="I531" i="13"/>
  <c r="H531" i="13"/>
  <c r="N530" i="13"/>
  <c r="M530" i="13"/>
  <c r="J530" i="13"/>
  <c r="I530" i="13"/>
  <c r="H530" i="13"/>
  <c r="N529" i="13"/>
  <c r="M529" i="13"/>
  <c r="J529" i="13"/>
  <c r="I529" i="13"/>
  <c r="H529" i="13"/>
  <c r="N528" i="13"/>
  <c r="M528" i="13"/>
  <c r="J528" i="13"/>
  <c r="I528" i="13"/>
  <c r="H528" i="13"/>
  <c r="N527" i="13"/>
  <c r="M527" i="13"/>
  <c r="J527" i="13"/>
  <c r="I527" i="13"/>
  <c r="H527" i="13"/>
  <c r="N526" i="13"/>
  <c r="M526" i="13"/>
  <c r="J526" i="13"/>
  <c r="I526" i="13"/>
  <c r="H526" i="13"/>
  <c r="N525" i="13"/>
  <c r="M525" i="13"/>
  <c r="J525" i="13"/>
  <c r="I525" i="13"/>
  <c r="H525" i="13"/>
  <c r="N524" i="13"/>
  <c r="M524" i="13"/>
  <c r="J524" i="13"/>
  <c r="I524" i="13"/>
  <c r="H524" i="13"/>
  <c r="N523" i="13"/>
  <c r="M523" i="13"/>
  <c r="J523" i="13"/>
  <c r="I523" i="13"/>
  <c r="H523" i="13"/>
  <c r="N522" i="13"/>
  <c r="M522" i="13"/>
  <c r="J522" i="13"/>
  <c r="I522" i="13"/>
  <c r="H522" i="13"/>
  <c r="N521" i="13"/>
  <c r="M521" i="13"/>
  <c r="J521" i="13"/>
  <c r="I521" i="13"/>
  <c r="H521" i="13"/>
  <c r="N520" i="13"/>
  <c r="M520" i="13"/>
  <c r="J520" i="13"/>
  <c r="I520" i="13"/>
  <c r="H520" i="13"/>
  <c r="N519" i="13"/>
  <c r="M519" i="13"/>
  <c r="J519" i="13"/>
  <c r="I519" i="13"/>
  <c r="H519" i="13"/>
  <c r="N518" i="13"/>
  <c r="M518" i="13"/>
  <c r="J518" i="13"/>
  <c r="I518" i="13"/>
  <c r="H518" i="13"/>
  <c r="N517" i="13"/>
  <c r="M517" i="13"/>
  <c r="J517" i="13"/>
  <c r="I517" i="13"/>
  <c r="H517" i="13"/>
  <c r="N516" i="13"/>
  <c r="M516" i="13"/>
  <c r="J516" i="13"/>
  <c r="I516" i="13"/>
  <c r="H516" i="13"/>
  <c r="N515" i="13"/>
  <c r="M515" i="13"/>
  <c r="J515" i="13"/>
  <c r="I515" i="13"/>
  <c r="H515" i="13"/>
  <c r="N514" i="13"/>
  <c r="M514" i="13"/>
  <c r="J514" i="13"/>
  <c r="I514" i="13"/>
  <c r="H514" i="13"/>
  <c r="N513" i="13"/>
  <c r="M513" i="13"/>
  <c r="J513" i="13"/>
  <c r="I513" i="13"/>
  <c r="H513" i="13"/>
  <c r="N512" i="13"/>
  <c r="M512" i="13"/>
  <c r="J512" i="13"/>
  <c r="I512" i="13"/>
  <c r="H512" i="13"/>
  <c r="N511" i="13"/>
  <c r="M511" i="13"/>
  <c r="J511" i="13"/>
  <c r="I511" i="13"/>
  <c r="H511" i="13"/>
  <c r="N510" i="13"/>
  <c r="M510" i="13"/>
  <c r="J510" i="13"/>
  <c r="I510" i="13"/>
  <c r="H510" i="13"/>
  <c r="N509" i="13"/>
  <c r="M509" i="13"/>
  <c r="J509" i="13"/>
  <c r="I509" i="13"/>
  <c r="H509" i="13"/>
  <c r="N508" i="13"/>
  <c r="M508" i="13"/>
  <c r="J508" i="13"/>
  <c r="I508" i="13"/>
  <c r="H508" i="13"/>
  <c r="N507" i="13"/>
  <c r="M507" i="13"/>
  <c r="J507" i="13"/>
  <c r="I507" i="13"/>
  <c r="H507" i="13"/>
  <c r="N506" i="13"/>
  <c r="M506" i="13"/>
  <c r="J506" i="13"/>
  <c r="I506" i="13"/>
  <c r="H506" i="13"/>
  <c r="N505" i="13"/>
  <c r="M505" i="13"/>
  <c r="J505" i="13"/>
  <c r="I505" i="13"/>
  <c r="H505" i="13"/>
  <c r="N504" i="13"/>
  <c r="M504" i="13"/>
  <c r="J504" i="13"/>
  <c r="I504" i="13"/>
  <c r="H504" i="13"/>
  <c r="N503" i="13"/>
  <c r="M503" i="13"/>
  <c r="J503" i="13"/>
  <c r="I503" i="13"/>
  <c r="H503" i="13"/>
  <c r="N502" i="13"/>
  <c r="M502" i="13"/>
  <c r="J502" i="13"/>
  <c r="I502" i="13"/>
  <c r="H502" i="13"/>
  <c r="N501" i="13"/>
  <c r="M501" i="13"/>
  <c r="J501" i="13"/>
  <c r="I501" i="13"/>
  <c r="H501" i="13"/>
  <c r="N500" i="13"/>
  <c r="M500" i="13"/>
  <c r="J500" i="13"/>
  <c r="I500" i="13"/>
  <c r="H500" i="13"/>
  <c r="N499" i="13"/>
  <c r="M499" i="13"/>
  <c r="J499" i="13"/>
  <c r="I499" i="13"/>
  <c r="H499" i="13"/>
  <c r="N498" i="13"/>
  <c r="M498" i="13"/>
  <c r="J498" i="13"/>
  <c r="I498" i="13"/>
  <c r="H498" i="13"/>
  <c r="N497" i="13"/>
  <c r="M497" i="13"/>
  <c r="J497" i="13"/>
  <c r="I497" i="13"/>
  <c r="H497" i="13"/>
  <c r="N496" i="13"/>
  <c r="M496" i="13"/>
  <c r="J496" i="13"/>
  <c r="I496" i="13"/>
  <c r="H496" i="13"/>
  <c r="N495" i="13"/>
  <c r="M495" i="13"/>
  <c r="J495" i="13"/>
  <c r="I495" i="13"/>
  <c r="H495" i="13"/>
  <c r="N494" i="13"/>
  <c r="M494" i="13"/>
  <c r="J494" i="13"/>
  <c r="I494" i="13"/>
  <c r="H494" i="13"/>
  <c r="N493" i="13"/>
  <c r="M493" i="13"/>
  <c r="J493" i="13"/>
  <c r="I493" i="13"/>
  <c r="H493" i="13"/>
  <c r="N492" i="13"/>
  <c r="M492" i="13"/>
  <c r="J492" i="13"/>
  <c r="I492" i="13"/>
  <c r="H492" i="13"/>
  <c r="N491" i="13"/>
  <c r="M491" i="13"/>
  <c r="J491" i="13"/>
  <c r="I491" i="13"/>
  <c r="H491" i="13"/>
  <c r="N490" i="13"/>
  <c r="M490" i="13"/>
  <c r="J490" i="13"/>
  <c r="I490" i="13"/>
  <c r="H490" i="13"/>
  <c r="N489" i="13"/>
  <c r="M489" i="13"/>
  <c r="J489" i="13"/>
  <c r="I489" i="13"/>
  <c r="H489" i="13"/>
  <c r="N488" i="13"/>
  <c r="M488" i="13"/>
  <c r="J488" i="13"/>
  <c r="I488" i="13"/>
  <c r="H488" i="13"/>
  <c r="N487" i="13"/>
  <c r="M487" i="13"/>
  <c r="J487" i="13"/>
  <c r="I487" i="13"/>
  <c r="H487" i="13"/>
  <c r="N486" i="13"/>
  <c r="M486" i="13"/>
  <c r="J486" i="13"/>
  <c r="I486" i="13"/>
  <c r="H486" i="13"/>
  <c r="N485" i="13"/>
  <c r="M485" i="13"/>
  <c r="J485" i="13"/>
  <c r="I485" i="13"/>
  <c r="H485" i="13"/>
  <c r="N484" i="13"/>
  <c r="M484" i="13"/>
  <c r="J484" i="13"/>
  <c r="I484" i="13"/>
  <c r="H484" i="13"/>
  <c r="N483" i="13"/>
  <c r="M483" i="13"/>
  <c r="J483" i="13"/>
  <c r="I483" i="13"/>
  <c r="H483" i="13"/>
  <c r="N482" i="13"/>
  <c r="M482" i="13"/>
  <c r="J482" i="13"/>
  <c r="I482" i="13"/>
  <c r="H482" i="13"/>
  <c r="N481" i="13"/>
  <c r="M481" i="13"/>
  <c r="J481" i="13"/>
  <c r="I481" i="13"/>
  <c r="H481" i="13"/>
  <c r="N480" i="13"/>
  <c r="M480" i="13"/>
  <c r="J480" i="13"/>
  <c r="I480" i="13"/>
  <c r="H480" i="13"/>
  <c r="N479" i="13"/>
  <c r="M479" i="13"/>
  <c r="J479" i="13"/>
  <c r="I479" i="13"/>
  <c r="H479" i="13"/>
  <c r="N478" i="13"/>
  <c r="M478" i="13"/>
  <c r="J478" i="13"/>
  <c r="I478" i="13"/>
  <c r="H478" i="13"/>
  <c r="N477" i="13"/>
  <c r="M477" i="13"/>
  <c r="J477" i="13"/>
  <c r="I477" i="13"/>
  <c r="H477" i="13"/>
  <c r="N476" i="13"/>
  <c r="M476" i="13"/>
  <c r="J476" i="13"/>
  <c r="I476" i="13"/>
  <c r="H476" i="13"/>
  <c r="N475" i="13"/>
  <c r="M475" i="13"/>
  <c r="J475" i="13"/>
  <c r="I475" i="13"/>
  <c r="H475" i="13"/>
  <c r="N474" i="13"/>
  <c r="M474" i="13"/>
  <c r="J474" i="13"/>
  <c r="I474" i="13"/>
  <c r="H474" i="13"/>
  <c r="N473" i="13"/>
  <c r="M473" i="13"/>
  <c r="J473" i="13"/>
  <c r="I473" i="13"/>
  <c r="H473" i="13"/>
  <c r="N472" i="13"/>
  <c r="M472" i="13"/>
  <c r="J472" i="13"/>
  <c r="I472" i="13"/>
  <c r="H472" i="13"/>
  <c r="N471" i="13"/>
  <c r="M471" i="13"/>
  <c r="J471" i="13"/>
  <c r="I471" i="13"/>
  <c r="H471" i="13"/>
  <c r="N470" i="13"/>
  <c r="M470" i="13"/>
  <c r="J470" i="13"/>
  <c r="I470" i="13"/>
  <c r="H470" i="13"/>
  <c r="N469" i="13"/>
  <c r="M469" i="13"/>
  <c r="J469" i="13"/>
  <c r="I469" i="13"/>
  <c r="H469" i="13"/>
  <c r="N468" i="13"/>
  <c r="M468" i="13"/>
  <c r="J468" i="13"/>
  <c r="I468" i="13"/>
  <c r="H468" i="13"/>
  <c r="N467" i="13"/>
  <c r="M467" i="13"/>
  <c r="J467" i="13"/>
  <c r="I467" i="13"/>
  <c r="H467" i="13"/>
  <c r="N466" i="13"/>
  <c r="M466" i="13"/>
  <c r="J466" i="13"/>
  <c r="I466" i="13"/>
  <c r="H466" i="13"/>
  <c r="N465" i="13"/>
  <c r="M465" i="13"/>
  <c r="J465" i="13"/>
  <c r="I465" i="13"/>
  <c r="H465" i="13"/>
  <c r="N464" i="13"/>
  <c r="M464" i="13"/>
  <c r="J464" i="13"/>
  <c r="I464" i="13"/>
  <c r="H464" i="13"/>
  <c r="N463" i="13"/>
  <c r="M463" i="13"/>
  <c r="J463" i="13"/>
  <c r="I463" i="13"/>
  <c r="H463" i="13"/>
  <c r="N462" i="13"/>
  <c r="M462" i="13"/>
  <c r="J462" i="13"/>
  <c r="I462" i="13"/>
  <c r="H462" i="13"/>
  <c r="N461" i="13"/>
  <c r="M461" i="13"/>
  <c r="J461" i="13"/>
  <c r="I461" i="13"/>
  <c r="H461" i="13"/>
  <c r="N460" i="13"/>
  <c r="M460" i="13"/>
  <c r="J460" i="13"/>
  <c r="I460" i="13"/>
  <c r="H460" i="13"/>
  <c r="N459" i="13"/>
  <c r="M459" i="13"/>
  <c r="J459" i="13"/>
  <c r="I459" i="13"/>
  <c r="H459" i="13"/>
  <c r="N458" i="13"/>
  <c r="M458" i="13"/>
  <c r="J458" i="13"/>
  <c r="I458" i="13"/>
  <c r="H458" i="13"/>
  <c r="N457" i="13"/>
  <c r="M457" i="13"/>
  <c r="J457" i="13"/>
  <c r="I457" i="13"/>
  <c r="H457" i="13"/>
  <c r="N456" i="13"/>
  <c r="M456" i="13"/>
  <c r="J456" i="13"/>
  <c r="I456" i="13"/>
  <c r="H456" i="13"/>
  <c r="N455" i="13"/>
  <c r="M455" i="13"/>
  <c r="J455" i="13"/>
  <c r="I455" i="13"/>
  <c r="H455" i="13"/>
  <c r="N454" i="13"/>
  <c r="M454" i="13"/>
  <c r="J454" i="13"/>
  <c r="I454" i="13"/>
  <c r="H454" i="13"/>
  <c r="N453" i="13"/>
  <c r="M453" i="13"/>
  <c r="J453" i="13"/>
  <c r="I453" i="13"/>
  <c r="H453" i="13"/>
  <c r="N452" i="13"/>
  <c r="M452" i="13"/>
  <c r="J452" i="13"/>
  <c r="I452" i="13"/>
  <c r="H452" i="13"/>
  <c r="N451" i="13"/>
  <c r="M451" i="13"/>
  <c r="J451" i="13"/>
  <c r="I451" i="13"/>
  <c r="H451" i="13"/>
  <c r="N450" i="13"/>
  <c r="M450" i="13"/>
  <c r="J450" i="13"/>
  <c r="I450" i="13"/>
  <c r="H450" i="13"/>
  <c r="N449" i="13"/>
  <c r="M449" i="13"/>
  <c r="J449" i="13"/>
  <c r="I449" i="13"/>
  <c r="H449" i="13"/>
  <c r="N448" i="13"/>
  <c r="M448" i="13"/>
  <c r="J448" i="13"/>
  <c r="I448" i="13"/>
  <c r="H448" i="13"/>
  <c r="N447" i="13"/>
  <c r="M447" i="13"/>
  <c r="J447" i="13"/>
  <c r="I447" i="13"/>
  <c r="H447" i="13"/>
  <c r="N446" i="13"/>
  <c r="M446" i="13"/>
  <c r="J446" i="13"/>
  <c r="I446" i="13"/>
  <c r="H446" i="13"/>
  <c r="N445" i="13"/>
  <c r="M445" i="13"/>
  <c r="J445" i="13"/>
  <c r="I445" i="13"/>
  <c r="H445" i="13"/>
  <c r="N444" i="13"/>
  <c r="M444" i="13"/>
  <c r="J444" i="13"/>
  <c r="I444" i="13"/>
  <c r="H444" i="13"/>
  <c r="N443" i="13"/>
  <c r="M443" i="13"/>
  <c r="J443" i="13"/>
  <c r="I443" i="13"/>
  <c r="H443" i="13"/>
  <c r="N442" i="13"/>
  <c r="M442" i="13"/>
  <c r="J442" i="13"/>
  <c r="I442" i="13"/>
  <c r="H442" i="13"/>
  <c r="N441" i="13"/>
  <c r="M441" i="13"/>
  <c r="J441" i="13"/>
  <c r="I441" i="13"/>
  <c r="H441" i="13"/>
  <c r="N440" i="13"/>
  <c r="M440" i="13"/>
  <c r="J440" i="13"/>
  <c r="I440" i="13"/>
  <c r="H440" i="13"/>
  <c r="N439" i="13"/>
  <c r="M439" i="13"/>
  <c r="J439" i="13"/>
  <c r="I439" i="13"/>
  <c r="H439" i="13"/>
  <c r="N438" i="13"/>
  <c r="M438" i="13"/>
  <c r="J438" i="13"/>
  <c r="I438" i="13"/>
  <c r="H438" i="13"/>
  <c r="N437" i="13"/>
  <c r="M437" i="13"/>
  <c r="J437" i="13"/>
  <c r="I437" i="13"/>
  <c r="H437" i="13"/>
  <c r="N436" i="13"/>
  <c r="M436" i="13"/>
  <c r="J436" i="13"/>
  <c r="I436" i="13"/>
  <c r="H436" i="13"/>
  <c r="N435" i="13"/>
  <c r="M435" i="13"/>
  <c r="J435" i="13"/>
  <c r="I435" i="13"/>
  <c r="H435" i="13"/>
  <c r="N434" i="13"/>
  <c r="M434" i="13"/>
  <c r="J434" i="13"/>
  <c r="I434" i="13"/>
  <c r="H434" i="13"/>
  <c r="N433" i="13"/>
  <c r="M433" i="13"/>
  <c r="J433" i="13"/>
  <c r="I433" i="13"/>
  <c r="H433" i="13"/>
  <c r="N432" i="13"/>
  <c r="M432" i="13"/>
  <c r="J432" i="13"/>
  <c r="I432" i="13"/>
  <c r="H432" i="13"/>
  <c r="N431" i="13"/>
  <c r="M431" i="13"/>
  <c r="J431" i="13"/>
  <c r="I431" i="13"/>
  <c r="H431" i="13"/>
  <c r="N430" i="13"/>
  <c r="M430" i="13"/>
  <c r="J430" i="13"/>
  <c r="I430" i="13"/>
  <c r="H430" i="13"/>
  <c r="N429" i="13"/>
  <c r="M429" i="13"/>
  <c r="J429" i="13"/>
  <c r="I429" i="13"/>
  <c r="H429" i="13"/>
  <c r="N428" i="13"/>
  <c r="M428" i="13"/>
  <c r="J428" i="13"/>
  <c r="I428" i="13"/>
  <c r="H428" i="13"/>
  <c r="N427" i="13"/>
  <c r="M427" i="13"/>
  <c r="J427" i="13"/>
  <c r="I427" i="13"/>
  <c r="H427" i="13"/>
  <c r="N426" i="13"/>
  <c r="M426" i="13"/>
  <c r="J426" i="13"/>
  <c r="I426" i="13"/>
  <c r="H426" i="13"/>
  <c r="N425" i="13"/>
  <c r="M425" i="13"/>
  <c r="J425" i="13"/>
  <c r="I425" i="13"/>
  <c r="H425" i="13"/>
  <c r="N424" i="13"/>
  <c r="M424" i="13"/>
  <c r="J424" i="13"/>
  <c r="I424" i="13"/>
  <c r="H424" i="13"/>
  <c r="N423" i="13"/>
  <c r="M423" i="13"/>
  <c r="J423" i="13"/>
  <c r="I423" i="13"/>
  <c r="H423" i="13"/>
  <c r="N422" i="13"/>
  <c r="M422" i="13"/>
  <c r="J422" i="13"/>
  <c r="I422" i="13"/>
  <c r="H422" i="13"/>
  <c r="N421" i="13"/>
  <c r="M421" i="13"/>
  <c r="J421" i="13"/>
  <c r="I421" i="13"/>
  <c r="H421" i="13"/>
  <c r="N420" i="13"/>
  <c r="M420" i="13"/>
  <c r="J420" i="13"/>
  <c r="I420" i="13"/>
  <c r="H420" i="13"/>
  <c r="N419" i="13"/>
  <c r="M419" i="13"/>
  <c r="J419" i="13"/>
  <c r="I419" i="13"/>
  <c r="H419" i="13"/>
  <c r="N418" i="13"/>
  <c r="M418" i="13"/>
  <c r="J418" i="13"/>
  <c r="I418" i="13"/>
  <c r="H418" i="13"/>
  <c r="N417" i="13"/>
  <c r="M417" i="13"/>
  <c r="J417" i="13"/>
  <c r="I417" i="13"/>
  <c r="H417" i="13"/>
  <c r="N416" i="13"/>
  <c r="M416" i="13"/>
  <c r="J416" i="13"/>
  <c r="I416" i="13"/>
  <c r="H416" i="13"/>
  <c r="N415" i="13"/>
  <c r="M415" i="13"/>
  <c r="J415" i="13"/>
  <c r="I415" i="13"/>
  <c r="H415" i="13"/>
  <c r="N414" i="13"/>
  <c r="M414" i="13"/>
  <c r="J414" i="13"/>
  <c r="I414" i="13"/>
  <c r="H414" i="13"/>
  <c r="N413" i="13"/>
  <c r="M413" i="13"/>
  <c r="J413" i="13"/>
  <c r="I413" i="13"/>
  <c r="H413" i="13"/>
  <c r="N412" i="13"/>
  <c r="M412" i="13"/>
  <c r="J412" i="13"/>
  <c r="I412" i="13"/>
  <c r="H412" i="13"/>
  <c r="N411" i="13"/>
  <c r="M411" i="13"/>
  <c r="J411" i="13"/>
  <c r="I411" i="13"/>
  <c r="H411" i="13"/>
  <c r="N410" i="13"/>
  <c r="M410" i="13"/>
  <c r="J410" i="13"/>
  <c r="I410" i="13"/>
  <c r="H410" i="13"/>
  <c r="N409" i="13"/>
  <c r="M409" i="13"/>
  <c r="J409" i="13"/>
  <c r="I409" i="13"/>
  <c r="H409" i="13"/>
  <c r="N408" i="13"/>
  <c r="M408" i="13"/>
  <c r="J408" i="13"/>
  <c r="I408" i="13"/>
  <c r="H408" i="13"/>
  <c r="N407" i="13"/>
  <c r="M407" i="13"/>
  <c r="J407" i="13"/>
  <c r="I407" i="13"/>
  <c r="H407" i="13"/>
  <c r="N406" i="13"/>
  <c r="M406" i="13"/>
  <c r="J406" i="13"/>
  <c r="I406" i="13"/>
  <c r="H406" i="13"/>
  <c r="N405" i="13"/>
  <c r="M405" i="13"/>
  <c r="J405" i="13"/>
  <c r="I405" i="13"/>
  <c r="H405" i="13"/>
  <c r="N404" i="13"/>
  <c r="M404" i="13"/>
  <c r="J404" i="13"/>
  <c r="I404" i="13"/>
  <c r="H404" i="13"/>
  <c r="N403" i="13"/>
  <c r="M403" i="13"/>
  <c r="J403" i="13"/>
  <c r="I403" i="13"/>
  <c r="H403" i="13"/>
  <c r="N402" i="13"/>
  <c r="M402" i="13"/>
  <c r="J402" i="13"/>
  <c r="I402" i="13"/>
  <c r="H402" i="13"/>
  <c r="N401" i="13"/>
  <c r="M401" i="13"/>
  <c r="J401" i="13"/>
  <c r="I401" i="13"/>
  <c r="H401" i="13"/>
  <c r="N400" i="13"/>
  <c r="M400" i="13"/>
  <c r="J400" i="13"/>
  <c r="I400" i="13"/>
  <c r="H400" i="13"/>
  <c r="N399" i="13"/>
  <c r="M399" i="13"/>
  <c r="J399" i="13"/>
  <c r="I399" i="13"/>
  <c r="H399" i="13"/>
  <c r="N398" i="13"/>
  <c r="M398" i="13"/>
  <c r="J398" i="13"/>
  <c r="I398" i="13"/>
  <c r="H398" i="13"/>
  <c r="N397" i="13"/>
  <c r="M397" i="13"/>
  <c r="J397" i="13"/>
  <c r="I397" i="13"/>
  <c r="H397" i="13"/>
  <c r="N396" i="13"/>
  <c r="M396" i="13"/>
  <c r="J396" i="13"/>
  <c r="I396" i="13"/>
  <c r="H396" i="13"/>
  <c r="N395" i="13"/>
  <c r="M395" i="13"/>
  <c r="J395" i="13"/>
  <c r="I395" i="13"/>
  <c r="H395" i="13"/>
  <c r="N394" i="13"/>
  <c r="M394" i="13"/>
  <c r="J394" i="13"/>
  <c r="I394" i="13"/>
  <c r="H394" i="13"/>
  <c r="N393" i="13"/>
  <c r="M393" i="13"/>
  <c r="J393" i="13"/>
  <c r="I393" i="13"/>
  <c r="H393" i="13"/>
  <c r="N392" i="13"/>
  <c r="M392" i="13"/>
  <c r="J392" i="13"/>
  <c r="I392" i="13"/>
  <c r="H392" i="13"/>
  <c r="N391" i="13"/>
  <c r="M391" i="13"/>
  <c r="J391" i="13"/>
  <c r="I391" i="13"/>
  <c r="H391" i="13"/>
  <c r="N390" i="13"/>
  <c r="M390" i="13"/>
  <c r="J390" i="13"/>
  <c r="I390" i="13"/>
  <c r="H390" i="13"/>
  <c r="N389" i="13"/>
  <c r="M389" i="13"/>
  <c r="J389" i="13"/>
  <c r="I389" i="13"/>
  <c r="H389" i="13"/>
  <c r="N388" i="13"/>
  <c r="M388" i="13"/>
  <c r="J388" i="13"/>
  <c r="I388" i="13"/>
  <c r="H388" i="13"/>
  <c r="N387" i="13"/>
  <c r="M387" i="13"/>
  <c r="J387" i="13"/>
  <c r="I387" i="13"/>
  <c r="H387" i="13"/>
  <c r="N386" i="13"/>
  <c r="M386" i="13"/>
  <c r="J386" i="13"/>
  <c r="I386" i="13"/>
  <c r="H386" i="13"/>
  <c r="N385" i="13"/>
  <c r="M385" i="13"/>
  <c r="J385" i="13"/>
  <c r="I385" i="13"/>
  <c r="H385" i="13"/>
  <c r="N384" i="13"/>
  <c r="M384" i="13"/>
  <c r="J384" i="13"/>
  <c r="I384" i="13"/>
  <c r="H384" i="13"/>
  <c r="N383" i="13"/>
  <c r="M383" i="13"/>
  <c r="J383" i="13"/>
  <c r="I383" i="13"/>
  <c r="H383" i="13"/>
  <c r="N382" i="13"/>
  <c r="M382" i="13"/>
  <c r="J382" i="13"/>
  <c r="I382" i="13"/>
  <c r="H382" i="13"/>
  <c r="N381" i="13"/>
  <c r="M381" i="13"/>
  <c r="J381" i="13"/>
  <c r="I381" i="13"/>
  <c r="H381" i="13"/>
  <c r="N380" i="13"/>
  <c r="M380" i="13"/>
  <c r="J380" i="13"/>
  <c r="I380" i="13"/>
  <c r="H380" i="13"/>
  <c r="N379" i="13"/>
  <c r="M379" i="13"/>
  <c r="J379" i="13"/>
  <c r="I379" i="13"/>
  <c r="H379" i="13"/>
  <c r="N378" i="13"/>
  <c r="M378" i="13"/>
  <c r="J378" i="13"/>
  <c r="I378" i="13"/>
  <c r="H378" i="13"/>
  <c r="N377" i="13"/>
  <c r="M377" i="13"/>
  <c r="J377" i="13"/>
  <c r="I377" i="13"/>
  <c r="H377" i="13"/>
  <c r="N376" i="13"/>
  <c r="M376" i="13"/>
  <c r="J376" i="13"/>
  <c r="I376" i="13"/>
  <c r="H376" i="13"/>
  <c r="N375" i="13"/>
  <c r="M375" i="13"/>
  <c r="J375" i="13"/>
  <c r="I375" i="13"/>
  <c r="H375" i="13"/>
  <c r="N374" i="13"/>
  <c r="M374" i="13"/>
  <c r="J374" i="13"/>
  <c r="I374" i="13"/>
  <c r="H374" i="13"/>
  <c r="N373" i="13"/>
  <c r="M373" i="13"/>
  <c r="J373" i="13"/>
  <c r="I373" i="13"/>
  <c r="H373" i="13"/>
  <c r="N372" i="13"/>
  <c r="M372" i="13"/>
  <c r="J372" i="13"/>
  <c r="I372" i="13"/>
  <c r="H372" i="13"/>
  <c r="N371" i="13"/>
  <c r="M371" i="13"/>
  <c r="J371" i="13"/>
  <c r="I371" i="13"/>
  <c r="H371" i="13"/>
  <c r="N370" i="13"/>
  <c r="M370" i="13"/>
  <c r="J370" i="13"/>
  <c r="I370" i="13"/>
  <c r="H370" i="13"/>
  <c r="N369" i="13"/>
  <c r="M369" i="13"/>
  <c r="J369" i="13"/>
  <c r="I369" i="13"/>
  <c r="H369" i="13"/>
  <c r="N368" i="13"/>
  <c r="M368" i="13"/>
  <c r="J368" i="13"/>
  <c r="I368" i="13"/>
  <c r="H368" i="13"/>
  <c r="N367" i="13"/>
  <c r="M367" i="13"/>
  <c r="J367" i="13"/>
  <c r="I367" i="13"/>
  <c r="H367" i="13"/>
  <c r="N366" i="13"/>
  <c r="M366" i="13"/>
  <c r="J366" i="13"/>
  <c r="I366" i="13"/>
  <c r="H366" i="13"/>
  <c r="N365" i="13"/>
  <c r="M365" i="13"/>
  <c r="J365" i="13"/>
  <c r="I365" i="13"/>
  <c r="H365" i="13"/>
  <c r="N364" i="13"/>
  <c r="M364" i="13"/>
  <c r="J364" i="13"/>
  <c r="I364" i="13"/>
  <c r="H364" i="13"/>
  <c r="N363" i="13"/>
  <c r="M363" i="13"/>
  <c r="J363" i="13"/>
  <c r="I363" i="13"/>
  <c r="H363" i="13"/>
  <c r="N362" i="13"/>
  <c r="M362" i="13"/>
  <c r="J362" i="13"/>
  <c r="I362" i="13"/>
  <c r="H362" i="13"/>
  <c r="N361" i="13"/>
  <c r="M361" i="13"/>
  <c r="J361" i="13"/>
  <c r="I361" i="13"/>
  <c r="H361" i="13"/>
  <c r="N360" i="13"/>
  <c r="M360" i="13"/>
  <c r="J360" i="13"/>
  <c r="I360" i="13"/>
  <c r="H360" i="13"/>
  <c r="N359" i="13"/>
  <c r="M359" i="13"/>
  <c r="J359" i="13"/>
  <c r="I359" i="13"/>
  <c r="H359" i="13"/>
  <c r="N358" i="13"/>
  <c r="M358" i="13"/>
  <c r="J358" i="13"/>
  <c r="I358" i="13"/>
  <c r="H358" i="13"/>
  <c r="N357" i="13"/>
  <c r="M357" i="13"/>
  <c r="J357" i="13"/>
  <c r="I357" i="13"/>
  <c r="H357" i="13"/>
  <c r="N356" i="13"/>
  <c r="M356" i="13"/>
  <c r="J356" i="13"/>
  <c r="I356" i="13"/>
  <c r="H356" i="13"/>
  <c r="N355" i="13"/>
  <c r="M355" i="13"/>
  <c r="J355" i="13"/>
  <c r="I355" i="13"/>
  <c r="H355" i="13"/>
  <c r="N354" i="13"/>
  <c r="M354" i="13"/>
  <c r="J354" i="13"/>
  <c r="I354" i="13"/>
  <c r="H354" i="13"/>
  <c r="N353" i="13"/>
  <c r="M353" i="13"/>
  <c r="J353" i="13"/>
  <c r="I353" i="13"/>
  <c r="H353" i="13"/>
  <c r="N352" i="13"/>
  <c r="M352" i="13"/>
  <c r="J352" i="13"/>
  <c r="I352" i="13"/>
  <c r="H352" i="13"/>
  <c r="N351" i="13"/>
  <c r="M351" i="13"/>
  <c r="J351" i="13"/>
  <c r="I351" i="13"/>
  <c r="H351" i="13"/>
  <c r="N350" i="13"/>
  <c r="M350" i="13"/>
  <c r="J350" i="13"/>
  <c r="I350" i="13"/>
  <c r="H350" i="13"/>
  <c r="N349" i="13"/>
  <c r="M349" i="13"/>
  <c r="J349" i="13"/>
  <c r="I349" i="13"/>
  <c r="H349" i="13"/>
  <c r="N348" i="13"/>
  <c r="M348" i="13"/>
  <c r="J348" i="13"/>
  <c r="I348" i="13"/>
  <c r="H348" i="13"/>
  <c r="N347" i="13"/>
  <c r="M347" i="13"/>
  <c r="J347" i="13"/>
  <c r="I347" i="13"/>
  <c r="H347" i="13"/>
  <c r="N346" i="13"/>
  <c r="M346" i="13"/>
  <c r="J346" i="13"/>
  <c r="I346" i="13"/>
  <c r="H346" i="13"/>
  <c r="N345" i="13"/>
  <c r="M345" i="13"/>
  <c r="J345" i="13"/>
  <c r="I345" i="13"/>
  <c r="H345" i="13"/>
  <c r="N344" i="13"/>
  <c r="M344" i="13"/>
  <c r="J344" i="13"/>
  <c r="I344" i="13"/>
  <c r="H344" i="13"/>
  <c r="N343" i="13"/>
  <c r="M343" i="13"/>
  <c r="J343" i="13"/>
  <c r="I343" i="13"/>
  <c r="H343" i="13"/>
  <c r="N342" i="13"/>
  <c r="M342" i="13"/>
  <c r="J342" i="13"/>
  <c r="I342" i="13"/>
  <c r="H342" i="13"/>
  <c r="N341" i="13"/>
  <c r="M341" i="13"/>
  <c r="J341" i="13"/>
  <c r="I341" i="13"/>
  <c r="H341" i="13"/>
  <c r="N340" i="13"/>
  <c r="M340" i="13"/>
  <c r="J340" i="13"/>
  <c r="I340" i="13"/>
  <c r="H340" i="13"/>
  <c r="N339" i="13"/>
  <c r="M339" i="13"/>
  <c r="J339" i="13"/>
  <c r="I339" i="13"/>
  <c r="H339" i="13"/>
  <c r="N338" i="13"/>
  <c r="M338" i="13"/>
  <c r="J338" i="13"/>
  <c r="I338" i="13"/>
  <c r="H338" i="13"/>
  <c r="N337" i="13"/>
  <c r="M337" i="13"/>
  <c r="J337" i="13"/>
  <c r="I337" i="13"/>
  <c r="H337" i="13"/>
  <c r="N336" i="13"/>
  <c r="M336" i="13"/>
  <c r="J336" i="13"/>
  <c r="I336" i="13"/>
  <c r="H336" i="13"/>
  <c r="N335" i="13"/>
  <c r="M335" i="13"/>
  <c r="J335" i="13"/>
  <c r="I335" i="13"/>
  <c r="H335" i="13"/>
  <c r="N334" i="13"/>
  <c r="M334" i="13"/>
  <c r="J334" i="13"/>
  <c r="I334" i="13"/>
  <c r="H334" i="13"/>
  <c r="N333" i="13"/>
  <c r="M333" i="13"/>
  <c r="J333" i="13"/>
  <c r="I333" i="13"/>
  <c r="H333" i="13"/>
  <c r="N332" i="13"/>
  <c r="M332" i="13"/>
  <c r="J332" i="13"/>
  <c r="I332" i="13"/>
  <c r="H332" i="13"/>
  <c r="N331" i="13"/>
  <c r="M331" i="13"/>
  <c r="J331" i="13"/>
  <c r="I331" i="13"/>
  <c r="H331" i="13"/>
  <c r="N330" i="13"/>
  <c r="M330" i="13"/>
  <c r="J330" i="13"/>
  <c r="I330" i="13"/>
  <c r="H330" i="13"/>
  <c r="N329" i="13"/>
  <c r="M329" i="13"/>
  <c r="J329" i="13"/>
  <c r="I329" i="13"/>
  <c r="H329" i="13"/>
  <c r="N328" i="13"/>
  <c r="M328" i="13"/>
  <c r="J328" i="13"/>
  <c r="I328" i="13"/>
  <c r="H328" i="13"/>
  <c r="N327" i="13"/>
  <c r="M327" i="13"/>
  <c r="J327" i="13"/>
  <c r="I327" i="13"/>
  <c r="H327" i="13"/>
  <c r="N326" i="13"/>
  <c r="M326" i="13"/>
  <c r="J326" i="13"/>
  <c r="I326" i="13"/>
  <c r="H326" i="13"/>
  <c r="N325" i="13"/>
  <c r="M325" i="13"/>
  <c r="J325" i="13"/>
  <c r="I325" i="13"/>
  <c r="H325" i="13"/>
  <c r="N324" i="13"/>
  <c r="M324" i="13"/>
  <c r="J324" i="13"/>
  <c r="I324" i="13"/>
  <c r="H324" i="13"/>
  <c r="N323" i="13"/>
  <c r="M323" i="13"/>
  <c r="J323" i="13"/>
  <c r="I323" i="13"/>
  <c r="H323" i="13"/>
  <c r="N322" i="13"/>
  <c r="M322" i="13"/>
  <c r="J322" i="13"/>
  <c r="I322" i="13"/>
  <c r="H322" i="13"/>
  <c r="N321" i="13"/>
  <c r="M321" i="13"/>
  <c r="J321" i="13"/>
  <c r="I321" i="13"/>
  <c r="H321" i="13"/>
  <c r="N320" i="13"/>
  <c r="M320" i="13"/>
  <c r="J320" i="13"/>
  <c r="I320" i="13"/>
  <c r="H320" i="13"/>
  <c r="N319" i="13"/>
  <c r="M319" i="13"/>
  <c r="J319" i="13"/>
  <c r="I319" i="13"/>
  <c r="H319" i="13"/>
  <c r="N318" i="13"/>
  <c r="M318" i="13"/>
  <c r="J318" i="13"/>
  <c r="I318" i="13"/>
  <c r="H318" i="13"/>
  <c r="N317" i="13"/>
  <c r="M317" i="13"/>
  <c r="J317" i="13"/>
  <c r="I317" i="13"/>
  <c r="H317" i="13"/>
  <c r="N316" i="13"/>
  <c r="M316" i="13"/>
  <c r="J316" i="13"/>
  <c r="I316" i="13"/>
  <c r="H316" i="13"/>
  <c r="N315" i="13"/>
  <c r="M315" i="13"/>
  <c r="J315" i="13"/>
  <c r="I315" i="13"/>
  <c r="H315" i="13"/>
  <c r="N314" i="13"/>
  <c r="M314" i="13"/>
  <c r="J314" i="13"/>
  <c r="I314" i="13"/>
  <c r="H314" i="13"/>
  <c r="N313" i="13"/>
  <c r="M313" i="13"/>
  <c r="J313" i="13"/>
  <c r="I313" i="13"/>
  <c r="H313" i="13"/>
  <c r="N312" i="13"/>
  <c r="M312" i="13"/>
  <c r="J312" i="13"/>
  <c r="I312" i="13"/>
  <c r="H312" i="13"/>
  <c r="N311" i="13"/>
  <c r="M311" i="13"/>
  <c r="J311" i="13"/>
  <c r="I311" i="13"/>
  <c r="H311" i="13"/>
  <c r="N310" i="13"/>
  <c r="M310" i="13"/>
  <c r="J310" i="13"/>
  <c r="I310" i="13"/>
  <c r="H310" i="13"/>
  <c r="N309" i="13"/>
  <c r="M309" i="13"/>
  <c r="J309" i="13"/>
  <c r="I309" i="13"/>
  <c r="H309" i="13"/>
  <c r="N308" i="13"/>
  <c r="M308" i="13"/>
  <c r="J308" i="13"/>
  <c r="I308" i="13"/>
  <c r="H308" i="13"/>
  <c r="N307" i="13"/>
  <c r="M307" i="13"/>
  <c r="J307" i="13"/>
  <c r="I307" i="13"/>
  <c r="H307" i="13"/>
  <c r="N306" i="13"/>
  <c r="M306" i="13"/>
  <c r="J306" i="13"/>
  <c r="I306" i="13"/>
  <c r="H306" i="13"/>
  <c r="N305" i="13"/>
  <c r="M305" i="13"/>
  <c r="J305" i="13"/>
  <c r="I305" i="13"/>
  <c r="H305" i="13"/>
  <c r="N304" i="13"/>
  <c r="M304" i="13"/>
  <c r="J304" i="13"/>
  <c r="I304" i="13"/>
  <c r="H304" i="13"/>
  <c r="N303" i="13"/>
  <c r="M303" i="13"/>
  <c r="J303" i="13"/>
  <c r="I303" i="13"/>
  <c r="H303" i="13"/>
  <c r="N302" i="13"/>
  <c r="M302" i="13"/>
  <c r="J302" i="13"/>
  <c r="I302" i="13"/>
  <c r="H302" i="13"/>
  <c r="N301" i="13"/>
  <c r="M301" i="13"/>
  <c r="J301" i="13"/>
  <c r="I301" i="13"/>
  <c r="H301" i="13"/>
  <c r="N300" i="13"/>
  <c r="M300" i="13"/>
  <c r="J300" i="13"/>
  <c r="I300" i="13"/>
  <c r="H300" i="13"/>
  <c r="N299" i="13"/>
  <c r="M299" i="13"/>
  <c r="J299" i="13"/>
  <c r="I299" i="13"/>
  <c r="H299" i="13"/>
  <c r="N298" i="13"/>
  <c r="M298" i="13"/>
  <c r="J298" i="13"/>
  <c r="I298" i="13"/>
  <c r="H298" i="13"/>
  <c r="N297" i="13"/>
  <c r="M297" i="13"/>
  <c r="J297" i="13"/>
  <c r="I297" i="13"/>
  <c r="H297" i="13"/>
  <c r="N296" i="13"/>
  <c r="M296" i="13"/>
  <c r="J296" i="13"/>
  <c r="I296" i="13"/>
  <c r="H296" i="13"/>
  <c r="N295" i="13"/>
  <c r="M295" i="13"/>
  <c r="J295" i="13"/>
  <c r="I295" i="13"/>
  <c r="H295" i="13"/>
  <c r="N294" i="13"/>
  <c r="M294" i="13"/>
  <c r="J294" i="13"/>
  <c r="I294" i="13"/>
  <c r="H294" i="13"/>
  <c r="N293" i="13"/>
  <c r="M293" i="13"/>
  <c r="J293" i="13"/>
  <c r="I293" i="13"/>
  <c r="H293" i="13"/>
  <c r="N292" i="13"/>
  <c r="M292" i="13"/>
  <c r="J292" i="13"/>
  <c r="I292" i="13"/>
  <c r="H292" i="13"/>
  <c r="N291" i="13"/>
  <c r="M291" i="13"/>
  <c r="J291" i="13"/>
  <c r="I291" i="13"/>
  <c r="H291" i="13"/>
  <c r="N290" i="13"/>
  <c r="M290" i="13"/>
  <c r="J290" i="13"/>
  <c r="I290" i="13"/>
  <c r="H290" i="13"/>
  <c r="N289" i="13"/>
  <c r="M289" i="13"/>
  <c r="J289" i="13"/>
  <c r="I289" i="13"/>
  <c r="H289" i="13"/>
  <c r="N288" i="13"/>
  <c r="M288" i="13"/>
  <c r="J288" i="13"/>
  <c r="I288" i="13"/>
  <c r="H288" i="13"/>
  <c r="N287" i="13"/>
  <c r="M287" i="13"/>
  <c r="J287" i="13"/>
  <c r="I287" i="13"/>
  <c r="H287" i="13"/>
  <c r="N286" i="13"/>
  <c r="M286" i="13"/>
  <c r="J286" i="13"/>
  <c r="I286" i="13"/>
  <c r="H286" i="13"/>
  <c r="N285" i="13"/>
  <c r="M285" i="13"/>
  <c r="J285" i="13"/>
  <c r="I285" i="13"/>
  <c r="H285" i="13"/>
  <c r="N284" i="13"/>
  <c r="M284" i="13"/>
  <c r="J284" i="13"/>
  <c r="I284" i="13"/>
  <c r="H284" i="13"/>
  <c r="N283" i="13"/>
  <c r="M283" i="13"/>
  <c r="J283" i="13"/>
  <c r="I283" i="13"/>
  <c r="H283" i="13"/>
  <c r="N282" i="13"/>
  <c r="M282" i="13"/>
  <c r="J282" i="13"/>
  <c r="I282" i="13"/>
  <c r="H282" i="13"/>
  <c r="N281" i="13"/>
  <c r="M281" i="13"/>
  <c r="J281" i="13"/>
  <c r="I281" i="13"/>
  <c r="H281" i="13"/>
  <c r="N280" i="13"/>
  <c r="M280" i="13"/>
  <c r="J280" i="13"/>
  <c r="I280" i="13"/>
  <c r="H280" i="13"/>
  <c r="N279" i="13"/>
  <c r="M279" i="13"/>
  <c r="J279" i="13"/>
  <c r="I279" i="13"/>
  <c r="H279" i="13"/>
  <c r="N278" i="13"/>
  <c r="M278" i="13"/>
  <c r="J278" i="13"/>
  <c r="I278" i="13"/>
  <c r="H278" i="13"/>
  <c r="N277" i="13"/>
  <c r="M277" i="13"/>
  <c r="J277" i="13"/>
  <c r="I277" i="13"/>
  <c r="H277" i="13"/>
  <c r="N276" i="13"/>
  <c r="M276" i="13"/>
  <c r="J276" i="13"/>
  <c r="I276" i="13"/>
  <c r="H276" i="13"/>
  <c r="N275" i="13"/>
  <c r="M275" i="13"/>
  <c r="J275" i="13"/>
  <c r="I275" i="13"/>
  <c r="H275" i="13"/>
  <c r="N274" i="13"/>
  <c r="M274" i="13"/>
  <c r="J274" i="13"/>
  <c r="I274" i="13"/>
  <c r="H274" i="13"/>
  <c r="N273" i="13"/>
  <c r="M273" i="13"/>
  <c r="J273" i="13"/>
  <c r="I273" i="13"/>
  <c r="H273" i="13"/>
  <c r="N272" i="13"/>
  <c r="M272" i="13"/>
  <c r="J272" i="13"/>
  <c r="I272" i="13"/>
  <c r="H272" i="13"/>
  <c r="N271" i="13"/>
  <c r="M271" i="13"/>
  <c r="J271" i="13"/>
  <c r="I271" i="13"/>
  <c r="H271" i="13"/>
  <c r="N270" i="13"/>
  <c r="M270" i="13"/>
  <c r="J270" i="13"/>
  <c r="I270" i="13"/>
  <c r="H270" i="13"/>
  <c r="N269" i="13"/>
  <c r="M269" i="13"/>
  <c r="J269" i="13"/>
  <c r="I269" i="13"/>
  <c r="H269" i="13"/>
  <c r="N268" i="13"/>
  <c r="M268" i="13"/>
  <c r="J268" i="13"/>
  <c r="I268" i="13"/>
  <c r="H268" i="13"/>
  <c r="N267" i="13"/>
  <c r="M267" i="13"/>
  <c r="J267" i="13"/>
  <c r="I267" i="13"/>
  <c r="H267" i="13"/>
  <c r="N266" i="13"/>
  <c r="M266" i="13"/>
  <c r="J266" i="13"/>
  <c r="I266" i="13"/>
  <c r="H266" i="13"/>
  <c r="N265" i="13"/>
  <c r="M265" i="13"/>
  <c r="J265" i="13"/>
  <c r="I265" i="13"/>
  <c r="H265" i="13"/>
  <c r="N264" i="13"/>
  <c r="M264" i="13"/>
  <c r="J264" i="13"/>
  <c r="I264" i="13"/>
  <c r="H264" i="13"/>
  <c r="N263" i="13"/>
  <c r="M263" i="13"/>
  <c r="J263" i="13"/>
  <c r="I263" i="13"/>
  <c r="H263" i="13"/>
  <c r="N262" i="13"/>
  <c r="M262" i="13"/>
  <c r="J262" i="13"/>
  <c r="I262" i="13"/>
  <c r="H262" i="13"/>
  <c r="N261" i="13"/>
  <c r="M261" i="13"/>
  <c r="J261" i="13"/>
  <c r="I261" i="13"/>
  <c r="H261" i="13"/>
  <c r="N260" i="13"/>
  <c r="M260" i="13"/>
  <c r="J260" i="13"/>
  <c r="I260" i="13"/>
  <c r="H260" i="13"/>
  <c r="N259" i="13"/>
  <c r="M259" i="13"/>
  <c r="J259" i="13"/>
  <c r="I259" i="13"/>
  <c r="H259" i="13"/>
  <c r="N258" i="13"/>
  <c r="M258" i="13"/>
  <c r="J258" i="13"/>
  <c r="I258" i="13"/>
  <c r="H258" i="13"/>
  <c r="N257" i="13"/>
  <c r="M257" i="13"/>
  <c r="J257" i="13"/>
  <c r="I257" i="13"/>
  <c r="H257" i="13"/>
  <c r="N256" i="13"/>
  <c r="M256" i="13"/>
  <c r="J256" i="13"/>
  <c r="I256" i="13"/>
  <c r="H256" i="13"/>
  <c r="N255" i="13"/>
  <c r="M255" i="13"/>
  <c r="J255" i="13"/>
  <c r="I255" i="13"/>
  <c r="H255" i="13"/>
  <c r="N254" i="13"/>
  <c r="M254" i="13"/>
  <c r="J254" i="13"/>
  <c r="I254" i="13"/>
  <c r="H254" i="13"/>
  <c r="N253" i="13"/>
  <c r="M253" i="13"/>
  <c r="J253" i="13"/>
  <c r="I253" i="13"/>
  <c r="H253" i="13"/>
  <c r="N252" i="13"/>
  <c r="M252" i="13"/>
  <c r="J252" i="13"/>
  <c r="I252" i="13"/>
  <c r="H252" i="13"/>
  <c r="N251" i="13"/>
  <c r="M251" i="13"/>
  <c r="J251" i="13"/>
  <c r="I251" i="13"/>
  <c r="H251" i="13"/>
  <c r="N250" i="13"/>
  <c r="M250" i="13"/>
  <c r="J250" i="13"/>
  <c r="I250" i="13"/>
  <c r="H250" i="13"/>
  <c r="N249" i="13"/>
  <c r="M249" i="13"/>
  <c r="J249" i="13"/>
  <c r="I249" i="13"/>
  <c r="H249" i="13"/>
  <c r="N248" i="13"/>
  <c r="M248" i="13"/>
  <c r="J248" i="13"/>
  <c r="I248" i="13"/>
  <c r="H248" i="13"/>
  <c r="N247" i="13"/>
  <c r="M247" i="13"/>
  <c r="J247" i="13"/>
  <c r="I247" i="13"/>
  <c r="H247" i="13"/>
  <c r="N246" i="13"/>
  <c r="M246" i="13"/>
  <c r="J246" i="13"/>
  <c r="I246" i="13"/>
  <c r="H246" i="13"/>
  <c r="N245" i="13"/>
  <c r="M245" i="13"/>
  <c r="J245" i="13"/>
  <c r="I245" i="13"/>
  <c r="H245" i="13"/>
  <c r="N244" i="13"/>
  <c r="M244" i="13"/>
  <c r="J244" i="13"/>
  <c r="I244" i="13"/>
  <c r="H244" i="13"/>
  <c r="N243" i="13"/>
  <c r="M243" i="13"/>
  <c r="J243" i="13"/>
  <c r="I243" i="13"/>
  <c r="H243" i="13"/>
  <c r="N242" i="13"/>
  <c r="M242" i="13"/>
  <c r="J242" i="13"/>
  <c r="I242" i="13"/>
  <c r="H242" i="13"/>
  <c r="N241" i="13"/>
  <c r="M241" i="13"/>
  <c r="J241" i="13"/>
  <c r="I241" i="13"/>
  <c r="H241" i="13"/>
  <c r="N240" i="13"/>
  <c r="M240" i="13"/>
  <c r="J240" i="13"/>
  <c r="I240" i="13"/>
  <c r="H240" i="13"/>
  <c r="N239" i="13"/>
  <c r="M239" i="13"/>
  <c r="J239" i="13"/>
  <c r="I239" i="13"/>
  <c r="H239" i="13"/>
  <c r="N238" i="13"/>
  <c r="M238" i="13"/>
  <c r="J238" i="13"/>
  <c r="I238" i="13"/>
  <c r="H238" i="13"/>
  <c r="N237" i="13"/>
  <c r="M237" i="13"/>
  <c r="J237" i="13"/>
  <c r="I237" i="13"/>
  <c r="H237" i="13"/>
  <c r="N236" i="13"/>
  <c r="M236" i="13"/>
  <c r="J236" i="13"/>
  <c r="I236" i="13"/>
  <c r="H236" i="13"/>
  <c r="N235" i="13"/>
  <c r="M235" i="13"/>
  <c r="J235" i="13"/>
  <c r="I235" i="13"/>
  <c r="H235" i="13"/>
  <c r="N234" i="13"/>
  <c r="M234" i="13"/>
  <c r="J234" i="13"/>
  <c r="I234" i="13"/>
  <c r="H234" i="13"/>
  <c r="N233" i="13"/>
  <c r="M233" i="13"/>
  <c r="J233" i="13"/>
  <c r="I233" i="13"/>
  <c r="H233" i="13"/>
  <c r="N232" i="13"/>
  <c r="M232" i="13"/>
  <c r="J232" i="13"/>
  <c r="I232" i="13"/>
  <c r="H232" i="13"/>
  <c r="N231" i="13"/>
  <c r="M231" i="13"/>
  <c r="J231" i="13"/>
  <c r="I231" i="13"/>
  <c r="H231" i="13"/>
  <c r="N230" i="13"/>
  <c r="M230" i="13"/>
  <c r="J230" i="13"/>
  <c r="I230" i="13"/>
  <c r="H230" i="13"/>
  <c r="N229" i="13"/>
  <c r="M229" i="13"/>
  <c r="J229" i="13"/>
  <c r="I229" i="13"/>
  <c r="H229" i="13"/>
  <c r="N228" i="13"/>
  <c r="M228" i="13"/>
  <c r="J228" i="13"/>
  <c r="I228" i="13"/>
  <c r="H228" i="13"/>
  <c r="N227" i="13"/>
  <c r="M227" i="13"/>
  <c r="J227" i="13"/>
  <c r="I227" i="13"/>
  <c r="H227" i="13"/>
  <c r="N226" i="13"/>
  <c r="M226" i="13"/>
  <c r="J226" i="13"/>
  <c r="I226" i="13"/>
  <c r="H226" i="13"/>
  <c r="N225" i="13"/>
  <c r="M225" i="13"/>
  <c r="J225" i="13"/>
  <c r="I225" i="13"/>
  <c r="H225" i="13"/>
  <c r="N224" i="13"/>
  <c r="M224" i="13"/>
  <c r="J224" i="13"/>
  <c r="I224" i="13"/>
  <c r="H224" i="13"/>
  <c r="N223" i="13"/>
  <c r="M223" i="13"/>
  <c r="J223" i="13"/>
  <c r="I223" i="13"/>
  <c r="H223" i="13"/>
  <c r="N222" i="13"/>
  <c r="M222" i="13"/>
  <c r="J222" i="13"/>
  <c r="I222" i="13"/>
  <c r="H222" i="13"/>
  <c r="N221" i="13"/>
  <c r="M221" i="13"/>
  <c r="J221" i="13"/>
  <c r="I221" i="13"/>
  <c r="H221" i="13"/>
  <c r="N220" i="13"/>
  <c r="M220" i="13"/>
  <c r="J220" i="13"/>
  <c r="I220" i="13"/>
  <c r="H220" i="13"/>
  <c r="N219" i="13"/>
  <c r="M219" i="13"/>
  <c r="J219" i="13"/>
  <c r="I219" i="13"/>
  <c r="H219" i="13"/>
  <c r="N218" i="13"/>
  <c r="M218" i="13"/>
  <c r="J218" i="13"/>
  <c r="I218" i="13"/>
  <c r="H218" i="13"/>
  <c r="N217" i="13"/>
  <c r="M217" i="13"/>
  <c r="J217" i="13"/>
  <c r="I217" i="13"/>
  <c r="H217" i="13"/>
  <c r="N216" i="13"/>
  <c r="M216" i="13"/>
  <c r="J216" i="13"/>
  <c r="I216" i="13"/>
  <c r="H216" i="13"/>
  <c r="N215" i="13"/>
  <c r="M215" i="13"/>
  <c r="J215" i="13"/>
  <c r="I215" i="13"/>
  <c r="H215" i="13"/>
  <c r="N214" i="13"/>
  <c r="M214" i="13"/>
  <c r="J214" i="13"/>
  <c r="I214" i="13"/>
  <c r="H214" i="13"/>
  <c r="N213" i="13"/>
  <c r="M213" i="13"/>
  <c r="J213" i="13"/>
  <c r="I213" i="13"/>
  <c r="H213" i="13"/>
  <c r="N212" i="13"/>
  <c r="M212" i="13"/>
  <c r="J212" i="13"/>
  <c r="I212" i="13"/>
  <c r="H212" i="13"/>
  <c r="N211" i="13"/>
  <c r="M211" i="13"/>
  <c r="J211" i="13"/>
  <c r="I211" i="13"/>
  <c r="H211" i="13"/>
  <c r="N210" i="13"/>
  <c r="M210" i="13"/>
  <c r="J210" i="13"/>
  <c r="I210" i="13"/>
  <c r="H210" i="13"/>
  <c r="N209" i="13"/>
  <c r="M209" i="13"/>
  <c r="J209" i="13"/>
  <c r="I209" i="13"/>
  <c r="H209" i="13"/>
  <c r="N208" i="13"/>
  <c r="M208" i="13"/>
  <c r="J208" i="13"/>
  <c r="I208" i="13"/>
  <c r="H208" i="13"/>
  <c r="N207" i="13"/>
  <c r="M207" i="13"/>
  <c r="J207" i="13"/>
  <c r="I207" i="13"/>
  <c r="H207" i="13"/>
  <c r="N206" i="13"/>
  <c r="M206" i="13"/>
  <c r="J206" i="13"/>
  <c r="I206" i="13"/>
  <c r="H206" i="13"/>
  <c r="N205" i="13"/>
  <c r="M205" i="13"/>
  <c r="J205" i="13"/>
  <c r="I205" i="13"/>
  <c r="H205" i="13"/>
  <c r="N204" i="13"/>
  <c r="M204" i="13"/>
  <c r="J204" i="13"/>
  <c r="I204" i="13"/>
  <c r="H204" i="13"/>
  <c r="N203" i="13"/>
  <c r="M203" i="13"/>
  <c r="J203" i="13"/>
  <c r="I203" i="13"/>
  <c r="H203" i="13"/>
  <c r="N202" i="13"/>
  <c r="M202" i="13"/>
  <c r="J202" i="13"/>
  <c r="I202" i="13"/>
  <c r="H202" i="13"/>
  <c r="N201" i="13"/>
  <c r="M201" i="13"/>
  <c r="J201" i="13"/>
  <c r="I201" i="13"/>
  <c r="H201" i="13"/>
  <c r="N200" i="13"/>
  <c r="M200" i="13"/>
  <c r="J200" i="13"/>
  <c r="I200" i="13"/>
  <c r="H200" i="13"/>
  <c r="N199" i="13"/>
  <c r="M199" i="13"/>
  <c r="J199" i="13"/>
  <c r="I199" i="13"/>
  <c r="H199" i="13"/>
  <c r="N198" i="13"/>
  <c r="M198" i="13"/>
  <c r="J198" i="13"/>
  <c r="I198" i="13"/>
  <c r="H198" i="13"/>
  <c r="N197" i="13"/>
  <c r="M197" i="13"/>
  <c r="J197" i="13"/>
  <c r="I197" i="13"/>
  <c r="H197" i="13"/>
  <c r="N196" i="13"/>
  <c r="M196" i="13"/>
  <c r="J196" i="13"/>
  <c r="I196" i="13"/>
  <c r="H196" i="13"/>
  <c r="N195" i="13"/>
  <c r="M195" i="13"/>
  <c r="J195" i="13"/>
  <c r="I195" i="13"/>
  <c r="H195" i="13"/>
  <c r="N194" i="13"/>
  <c r="M194" i="13"/>
  <c r="J194" i="13"/>
  <c r="I194" i="13"/>
  <c r="H194" i="13"/>
  <c r="N193" i="13"/>
  <c r="M193" i="13"/>
  <c r="J193" i="13"/>
  <c r="I193" i="13"/>
  <c r="H193" i="13"/>
  <c r="N192" i="13"/>
  <c r="M192" i="13"/>
  <c r="J192" i="13"/>
  <c r="I192" i="13"/>
  <c r="H192" i="13"/>
  <c r="N191" i="13"/>
  <c r="M191" i="13"/>
  <c r="J191" i="13"/>
  <c r="I191" i="13"/>
  <c r="H191" i="13"/>
  <c r="N190" i="13"/>
  <c r="M190" i="13"/>
  <c r="J190" i="13"/>
  <c r="I190" i="13"/>
  <c r="H190" i="13"/>
  <c r="N189" i="13"/>
  <c r="M189" i="13"/>
  <c r="J189" i="13"/>
  <c r="I189" i="13"/>
  <c r="H189" i="13"/>
  <c r="N188" i="13"/>
  <c r="M188" i="13"/>
  <c r="J188" i="13"/>
  <c r="I188" i="13"/>
  <c r="H188" i="13"/>
  <c r="N187" i="13"/>
  <c r="M187" i="13"/>
  <c r="J187" i="13"/>
  <c r="I187" i="13"/>
  <c r="H187" i="13"/>
  <c r="N186" i="13"/>
  <c r="M186" i="13"/>
  <c r="J186" i="13"/>
  <c r="I186" i="13"/>
  <c r="H186" i="13"/>
  <c r="N185" i="13"/>
  <c r="M185" i="13"/>
  <c r="J185" i="13"/>
  <c r="I185" i="13"/>
  <c r="H185" i="13"/>
  <c r="N184" i="13"/>
  <c r="M184" i="13"/>
  <c r="J184" i="13"/>
  <c r="I184" i="13"/>
  <c r="H184" i="13"/>
  <c r="N183" i="13"/>
  <c r="M183" i="13"/>
  <c r="J183" i="13"/>
  <c r="I183" i="13"/>
  <c r="H183" i="13"/>
  <c r="N182" i="13"/>
  <c r="M182" i="13"/>
  <c r="J182" i="13"/>
  <c r="I182" i="13"/>
  <c r="H182" i="13"/>
  <c r="N181" i="13"/>
  <c r="M181" i="13"/>
  <c r="J181" i="13"/>
  <c r="I181" i="13"/>
  <c r="H181" i="13"/>
  <c r="N180" i="13"/>
  <c r="M180" i="13"/>
  <c r="J180" i="13"/>
  <c r="I180" i="13"/>
  <c r="H180" i="13"/>
  <c r="N179" i="13"/>
  <c r="M179" i="13"/>
  <c r="J179" i="13"/>
  <c r="I179" i="13"/>
  <c r="H179" i="13"/>
  <c r="N178" i="13"/>
  <c r="M178" i="13"/>
  <c r="J178" i="13"/>
  <c r="I178" i="13"/>
  <c r="H178" i="13"/>
  <c r="N177" i="13"/>
  <c r="M177" i="13"/>
  <c r="J177" i="13"/>
  <c r="I177" i="13"/>
  <c r="H177" i="13"/>
  <c r="N176" i="13"/>
  <c r="M176" i="13"/>
  <c r="J176" i="13"/>
  <c r="I176" i="13"/>
  <c r="H176" i="13"/>
  <c r="N175" i="13"/>
  <c r="M175" i="13"/>
  <c r="J175" i="13"/>
  <c r="I175" i="13"/>
  <c r="H175" i="13"/>
  <c r="N174" i="13"/>
  <c r="M174" i="13"/>
  <c r="J174" i="13"/>
  <c r="I174" i="13"/>
  <c r="H174" i="13"/>
  <c r="N173" i="13"/>
  <c r="M173" i="13"/>
  <c r="J173" i="13"/>
  <c r="I173" i="13"/>
  <c r="H173" i="13"/>
  <c r="N172" i="13"/>
  <c r="M172" i="13"/>
  <c r="J172" i="13"/>
  <c r="I172" i="13"/>
  <c r="H172" i="13"/>
  <c r="N171" i="13"/>
  <c r="M171" i="13"/>
  <c r="J171" i="13"/>
  <c r="I171" i="13"/>
  <c r="H171" i="13"/>
  <c r="N170" i="13"/>
  <c r="M170" i="13"/>
  <c r="J170" i="13"/>
  <c r="I170" i="13"/>
  <c r="H170" i="13"/>
  <c r="N169" i="13"/>
  <c r="M169" i="13"/>
  <c r="J169" i="13"/>
  <c r="I169" i="13"/>
  <c r="H169" i="13"/>
  <c r="N168" i="13"/>
  <c r="M168" i="13"/>
  <c r="J168" i="13"/>
  <c r="I168" i="13"/>
  <c r="H168" i="13"/>
  <c r="N167" i="13"/>
  <c r="M167" i="13"/>
  <c r="J167" i="13"/>
  <c r="I167" i="13"/>
  <c r="H167" i="13"/>
  <c r="N166" i="13"/>
  <c r="M166" i="13"/>
  <c r="J166" i="13"/>
  <c r="I166" i="13"/>
  <c r="H166" i="13"/>
  <c r="N165" i="13"/>
  <c r="M165" i="13"/>
  <c r="J165" i="13"/>
  <c r="I165" i="13"/>
  <c r="H165" i="13"/>
  <c r="N164" i="13"/>
  <c r="M164" i="13"/>
  <c r="J164" i="13"/>
  <c r="I164" i="13"/>
  <c r="H164" i="13"/>
  <c r="N163" i="13"/>
  <c r="M163" i="13"/>
  <c r="J163" i="13"/>
  <c r="I163" i="13"/>
  <c r="H163" i="13"/>
  <c r="N162" i="13"/>
  <c r="M162" i="13"/>
  <c r="J162" i="13"/>
  <c r="I162" i="13"/>
  <c r="H162" i="13"/>
  <c r="N161" i="13"/>
  <c r="M161" i="13"/>
  <c r="J161" i="13"/>
  <c r="I161" i="13"/>
  <c r="H161" i="13"/>
  <c r="N160" i="13"/>
  <c r="M160" i="13"/>
  <c r="J160" i="13"/>
  <c r="I160" i="13"/>
  <c r="H160" i="13"/>
  <c r="N159" i="13"/>
  <c r="M159" i="13"/>
  <c r="J159" i="13"/>
  <c r="I159" i="13"/>
  <c r="H159" i="13"/>
  <c r="N158" i="13"/>
  <c r="M158" i="13"/>
  <c r="J158" i="13"/>
  <c r="I158" i="13"/>
  <c r="H158" i="13"/>
  <c r="N157" i="13"/>
  <c r="M157" i="13"/>
  <c r="J157" i="13"/>
  <c r="I157" i="13"/>
  <c r="H157" i="13"/>
  <c r="N156" i="13"/>
  <c r="M156" i="13"/>
  <c r="J156" i="13"/>
  <c r="I156" i="13"/>
  <c r="H156" i="13"/>
  <c r="N155" i="13"/>
  <c r="M155" i="13"/>
  <c r="J155" i="13"/>
  <c r="I155" i="13"/>
  <c r="H155" i="13"/>
  <c r="N154" i="13"/>
  <c r="M154" i="13"/>
  <c r="J154" i="13"/>
  <c r="I154" i="13"/>
  <c r="H154" i="13"/>
  <c r="N153" i="13"/>
  <c r="M153" i="13"/>
  <c r="J153" i="13"/>
  <c r="I153" i="13"/>
  <c r="H153" i="13"/>
  <c r="N152" i="13"/>
  <c r="M152" i="13"/>
  <c r="J152" i="13"/>
  <c r="I152" i="13"/>
  <c r="H152" i="13"/>
  <c r="N151" i="13"/>
  <c r="M151" i="13"/>
  <c r="J151" i="13"/>
  <c r="I151" i="13"/>
  <c r="H151" i="13"/>
  <c r="N150" i="13"/>
  <c r="M150" i="13"/>
  <c r="J150" i="13"/>
  <c r="I150" i="13"/>
  <c r="H150" i="13"/>
  <c r="N149" i="13"/>
  <c r="M149" i="13"/>
  <c r="J149" i="13"/>
  <c r="I149" i="13"/>
  <c r="H149" i="13"/>
  <c r="N148" i="13"/>
  <c r="M148" i="13"/>
  <c r="J148" i="13"/>
  <c r="I148" i="13"/>
  <c r="H148" i="13"/>
  <c r="N147" i="13"/>
  <c r="M147" i="13"/>
  <c r="J147" i="13"/>
  <c r="I147" i="13"/>
  <c r="H147" i="13"/>
  <c r="N146" i="13"/>
  <c r="M146" i="13"/>
  <c r="J146" i="13"/>
  <c r="I146" i="13"/>
  <c r="H146" i="13"/>
  <c r="N145" i="13"/>
  <c r="M145" i="13"/>
  <c r="J145" i="13"/>
  <c r="I145" i="13"/>
  <c r="H145" i="13"/>
  <c r="N144" i="13"/>
  <c r="M144" i="13"/>
  <c r="J144" i="13"/>
  <c r="I144" i="13"/>
  <c r="H144" i="13"/>
  <c r="N143" i="13"/>
  <c r="M143" i="13"/>
  <c r="J143" i="13"/>
  <c r="I143" i="13"/>
  <c r="H143" i="13"/>
  <c r="N142" i="13"/>
  <c r="M142" i="13"/>
  <c r="J142" i="13"/>
  <c r="I142" i="13"/>
  <c r="H142" i="13"/>
  <c r="N141" i="13"/>
  <c r="M141" i="13"/>
  <c r="J141" i="13"/>
  <c r="I141" i="13"/>
  <c r="H141" i="13"/>
  <c r="N140" i="13"/>
  <c r="M140" i="13"/>
  <c r="J140" i="13"/>
  <c r="I140" i="13"/>
  <c r="H140" i="13"/>
  <c r="N139" i="13"/>
  <c r="M139" i="13"/>
  <c r="J139" i="13"/>
  <c r="I139" i="13"/>
  <c r="H139" i="13"/>
  <c r="N138" i="13"/>
  <c r="M138" i="13"/>
  <c r="J138" i="13"/>
  <c r="I138" i="13"/>
  <c r="H138" i="13"/>
  <c r="N137" i="13"/>
  <c r="M137" i="13"/>
  <c r="J137" i="13"/>
  <c r="I137" i="13"/>
  <c r="H137" i="13"/>
  <c r="N136" i="13"/>
  <c r="M136" i="13"/>
  <c r="J136" i="13"/>
  <c r="I136" i="13"/>
  <c r="H136" i="13"/>
  <c r="N135" i="13"/>
  <c r="M135" i="13"/>
  <c r="J135" i="13"/>
  <c r="I135" i="13"/>
  <c r="H135" i="13"/>
  <c r="N134" i="13"/>
  <c r="M134" i="13"/>
  <c r="J134" i="13"/>
  <c r="I134" i="13"/>
  <c r="H134" i="13"/>
  <c r="N133" i="13"/>
  <c r="M133" i="13"/>
  <c r="J133" i="13"/>
  <c r="I133" i="13"/>
  <c r="H133" i="13"/>
  <c r="N132" i="13"/>
  <c r="M132" i="13"/>
  <c r="J132" i="13"/>
  <c r="I132" i="13"/>
  <c r="H132" i="13"/>
  <c r="N131" i="13"/>
  <c r="M131" i="13"/>
  <c r="J131" i="13"/>
  <c r="I131" i="13"/>
  <c r="H131" i="13"/>
  <c r="N130" i="13"/>
  <c r="M130" i="13"/>
  <c r="J130" i="13"/>
  <c r="I130" i="13"/>
  <c r="H130" i="13"/>
  <c r="N129" i="13"/>
  <c r="M129" i="13"/>
  <c r="J129" i="13"/>
  <c r="I129" i="13"/>
  <c r="H129" i="13"/>
  <c r="N128" i="13"/>
  <c r="M128" i="13"/>
  <c r="J128" i="13"/>
  <c r="I128" i="13"/>
  <c r="H128" i="13"/>
  <c r="N127" i="13"/>
  <c r="M127" i="13"/>
  <c r="J127" i="13"/>
  <c r="I127" i="13"/>
  <c r="H127" i="13"/>
  <c r="N126" i="13"/>
  <c r="M126" i="13"/>
  <c r="J126" i="13"/>
  <c r="I126" i="13"/>
  <c r="H126" i="13"/>
  <c r="N125" i="13"/>
  <c r="M125" i="13"/>
  <c r="J125" i="13"/>
  <c r="I125" i="13"/>
  <c r="H125" i="13"/>
  <c r="N124" i="13"/>
  <c r="M124" i="13"/>
  <c r="J124" i="13"/>
  <c r="I124" i="13"/>
  <c r="H124" i="13"/>
  <c r="N123" i="13"/>
  <c r="M123" i="13"/>
  <c r="J123" i="13"/>
  <c r="I123" i="13"/>
  <c r="H123" i="13"/>
  <c r="N122" i="13"/>
  <c r="M122" i="13"/>
  <c r="J122" i="13"/>
  <c r="I122" i="13"/>
  <c r="H122" i="13"/>
  <c r="N121" i="13"/>
  <c r="M121" i="13"/>
  <c r="J121" i="13"/>
  <c r="I121" i="13"/>
  <c r="H121" i="13"/>
  <c r="N120" i="13"/>
  <c r="M120" i="13"/>
  <c r="J120" i="13"/>
  <c r="I120" i="13"/>
  <c r="H120" i="13"/>
  <c r="N119" i="13"/>
  <c r="M119" i="13"/>
  <c r="J119" i="13"/>
  <c r="I119" i="13"/>
  <c r="H119" i="13"/>
  <c r="N118" i="13"/>
  <c r="M118" i="13"/>
  <c r="J118" i="13"/>
  <c r="I118" i="13"/>
  <c r="H118" i="13"/>
  <c r="N117" i="13"/>
  <c r="M117" i="13"/>
  <c r="J117" i="13"/>
  <c r="I117" i="13"/>
  <c r="H117" i="13"/>
  <c r="N116" i="13"/>
  <c r="M116" i="13"/>
  <c r="J116" i="13"/>
  <c r="I116" i="13"/>
  <c r="H116" i="13"/>
  <c r="N115" i="13"/>
  <c r="M115" i="13"/>
  <c r="J115" i="13"/>
  <c r="I115" i="13"/>
  <c r="H115" i="13"/>
  <c r="N114" i="13"/>
  <c r="M114" i="13"/>
  <c r="J114" i="13"/>
  <c r="I114" i="13"/>
  <c r="H114" i="13"/>
  <c r="N113" i="13"/>
  <c r="M113" i="13"/>
  <c r="J113" i="13"/>
  <c r="I113" i="13"/>
  <c r="H113" i="13"/>
  <c r="N112" i="13"/>
  <c r="M112" i="13"/>
  <c r="J112" i="13"/>
  <c r="I112" i="13"/>
  <c r="H112" i="13"/>
  <c r="N111" i="13"/>
  <c r="M111" i="13"/>
  <c r="J111" i="13"/>
  <c r="I111" i="13"/>
  <c r="H111" i="13"/>
  <c r="N110" i="13"/>
  <c r="M110" i="13"/>
  <c r="J110" i="13"/>
  <c r="I110" i="13"/>
  <c r="H110" i="13"/>
  <c r="N109" i="13"/>
  <c r="M109" i="13"/>
  <c r="J109" i="13"/>
  <c r="I109" i="13"/>
  <c r="H109" i="13"/>
  <c r="N108" i="13"/>
  <c r="M108" i="13"/>
  <c r="J108" i="13"/>
  <c r="I108" i="13"/>
  <c r="H108" i="13"/>
  <c r="N107" i="13"/>
  <c r="M107" i="13"/>
  <c r="J107" i="13"/>
  <c r="I107" i="13"/>
  <c r="H107" i="13"/>
  <c r="N106" i="13"/>
  <c r="M106" i="13"/>
  <c r="J106" i="13"/>
  <c r="I106" i="13"/>
  <c r="H106" i="13"/>
  <c r="J105" i="13"/>
  <c r="I105" i="13"/>
  <c r="H105" i="13"/>
  <c r="J104" i="13"/>
  <c r="I104" i="13"/>
  <c r="H104" i="13"/>
  <c r="J103" i="13"/>
  <c r="I103" i="13"/>
  <c r="H103" i="13"/>
  <c r="J102" i="13"/>
  <c r="I102" i="13"/>
  <c r="H102" i="13"/>
  <c r="J101" i="13"/>
  <c r="I101" i="13"/>
  <c r="H101" i="13"/>
  <c r="J100" i="13"/>
  <c r="I100" i="13"/>
  <c r="H100" i="13"/>
  <c r="J99" i="13"/>
  <c r="I99" i="13"/>
  <c r="H99" i="13"/>
  <c r="J98" i="13"/>
  <c r="I98" i="13"/>
  <c r="H98" i="13"/>
  <c r="J97" i="13"/>
  <c r="I97" i="13"/>
  <c r="H97" i="13"/>
  <c r="J96" i="13"/>
  <c r="I96" i="13"/>
  <c r="H96" i="13"/>
  <c r="J95" i="13"/>
  <c r="I95" i="13"/>
  <c r="H95" i="13"/>
  <c r="J94" i="13"/>
  <c r="I94" i="13"/>
  <c r="H94" i="13"/>
  <c r="J93" i="13"/>
  <c r="I93" i="13"/>
  <c r="H93" i="13"/>
  <c r="J92" i="13"/>
  <c r="I92" i="13"/>
  <c r="H92" i="13"/>
  <c r="J91" i="13"/>
  <c r="I91" i="13"/>
  <c r="H91" i="13"/>
  <c r="J90" i="13"/>
  <c r="I90" i="13"/>
  <c r="H90" i="13"/>
  <c r="J89" i="13"/>
  <c r="I89" i="13"/>
  <c r="H89" i="13"/>
  <c r="J88" i="13"/>
  <c r="I88" i="13"/>
  <c r="H88" i="13"/>
  <c r="J87" i="13"/>
  <c r="I87" i="13"/>
  <c r="H87" i="13"/>
  <c r="J86" i="13"/>
  <c r="I86" i="13"/>
  <c r="H86" i="13"/>
  <c r="J85" i="13"/>
  <c r="I85" i="13"/>
  <c r="H85" i="13"/>
  <c r="J84" i="13"/>
  <c r="I84" i="13"/>
  <c r="H84" i="13"/>
  <c r="J83" i="13"/>
  <c r="I83" i="13"/>
  <c r="H83" i="13"/>
  <c r="J82" i="13"/>
  <c r="I82" i="13"/>
  <c r="H82" i="13"/>
  <c r="J81" i="13"/>
  <c r="I81" i="13"/>
  <c r="H81" i="13"/>
  <c r="J80" i="13"/>
  <c r="I80" i="13"/>
  <c r="H80" i="13"/>
  <c r="J79" i="13"/>
  <c r="I79" i="13"/>
  <c r="H79" i="13"/>
  <c r="J78" i="13"/>
  <c r="I78" i="13"/>
  <c r="H78" i="13"/>
  <c r="J77" i="13"/>
  <c r="I77" i="13"/>
  <c r="H77" i="13"/>
  <c r="J76" i="13"/>
  <c r="I76" i="13"/>
  <c r="H76" i="13"/>
  <c r="J75" i="13"/>
  <c r="I75" i="13"/>
  <c r="H75" i="13"/>
  <c r="J74" i="13"/>
  <c r="I74" i="13"/>
  <c r="H74" i="13"/>
  <c r="J73" i="13"/>
  <c r="I73" i="13"/>
  <c r="H73" i="13"/>
  <c r="J72" i="13"/>
  <c r="I72" i="13"/>
  <c r="H72" i="13"/>
  <c r="J71" i="13"/>
  <c r="I71" i="13"/>
  <c r="H71" i="13"/>
  <c r="J70" i="13"/>
  <c r="I70" i="13"/>
  <c r="H70" i="13"/>
  <c r="J69" i="13"/>
  <c r="I69" i="13"/>
  <c r="H69" i="13"/>
  <c r="J68" i="13"/>
  <c r="I68" i="13"/>
  <c r="H68" i="13"/>
  <c r="J67" i="13"/>
  <c r="I67" i="13"/>
  <c r="H67" i="13"/>
  <c r="J66" i="13"/>
  <c r="I66" i="13"/>
  <c r="H66" i="13"/>
  <c r="J65" i="13"/>
  <c r="I65" i="13"/>
  <c r="H65" i="13"/>
  <c r="J64" i="13"/>
  <c r="I64" i="13"/>
  <c r="H64" i="13"/>
  <c r="J63" i="13"/>
  <c r="I63" i="13"/>
  <c r="H63" i="13"/>
  <c r="J62" i="13"/>
  <c r="I62" i="13"/>
  <c r="H62" i="13"/>
  <c r="J61" i="13"/>
  <c r="I61" i="13"/>
  <c r="H61" i="13"/>
  <c r="J60" i="13"/>
  <c r="I60" i="13"/>
  <c r="H60" i="13"/>
  <c r="J59" i="13"/>
  <c r="I59" i="13"/>
  <c r="H59" i="13"/>
  <c r="J58" i="13"/>
  <c r="I58" i="13"/>
  <c r="H58" i="13"/>
  <c r="J57" i="13"/>
  <c r="I57" i="13"/>
  <c r="H57" i="13"/>
  <c r="J56" i="13"/>
  <c r="I56" i="13"/>
  <c r="H56" i="13"/>
  <c r="J55" i="13"/>
  <c r="I55" i="13"/>
  <c r="H55" i="13"/>
  <c r="J54" i="13"/>
  <c r="I54" i="13"/>
  <c r="H54" i="13"/>
  <c r="J53" i="13"/>
  <c r="I53" i="13"/>
  <c r="H53" i="13"/>
  <c r="J52" i="13"/>
  <c r="I52" i="13"/>
  <c r="H52" i="13"/>
  <c r="J51" i="13"/>
  <c r="I51" i="13"/>
  <c r="H51" i="13"/>
  <c r="J50" i="13"/>
  <c r="I50" i="13"/>
  <c r="H50" i="13"/>
  <c r="J49" i="13"/>
  <c r="I49" i="13"/>
  <c r="H49" i="13"/>
  <c r="J48" i="13"/>
  <c r="I48" i="13"/>
  <c r="H48" i="13"/>
  <c r="J47" i="13"/>
  <c r="I47" i="13"/>
  <c r="H47" i="13"/>
  <c r="J46" i="13"/>
  <c r="I46" i="13"/>
  <c r="H46" i="13"/>
  <c r="J45" i="13"/>
  <c r="I45" i="13"/>
  <c r="H45" i="13"/>
  <c r="J44" i="13"/>
  <c r="I44" i="13"/>
  <c r="H44" i="13"/>
  <c r="J43" i="13"/>
  <c r="I43" i="13"/>
  <c r="H43" i="13"/>
  <c r="J42" i="13"/>
  <c r="I42" i="13"/>
  <c r="H42" i="13"/>
  <c r="J41" i="13"/>
  <c r="I41" i="13"/>
  <c r="H41" i="13"/>
  <c r="J40" i="13"/>
  <c r="I40" i="13"/>
  <c r="H40" i="13"/>
  <c r="J39" i="13"/>
  <c r="I39" i="13"/>
  <c r="H39" i="13"/>
  <c r="J38" i="13"/>
  <c r="I38" i="13"/>
  <c r="H38" i="13"/>
  <c r="J37" i="13"/>
  <c r="I37" i="13"/>
  <c r="H37" i="13"/>
  <c r="J36" i="13"/>
  <c r="I36" i="13"/>
  <c r="H36" i="13"/>
  <c r="J35" i="13"/>
  <c r="I35" i="13"/>
  <c r="H35" i="13"/>
  <c r="J34" i="13"/>
  <c r="I34" i="13"/>
  <c r="H34" i="13"/>
  <c r="J33" i="13"/>
  <c r="I33" i="13"/>
  <c r="H33" i="13"/>
  <c r="J32" i="13"/>
  <c r="I32" i="13"/>
  <c r="H32" i="13"/>
  <c r="J31" i="13"/>
  <c r="I31" i="13"/>
  <c r="H31" i="13"/>
  <c r="J30" i="13"/>
  <c r="I30" i="13"/>
  <c r="H30" i="13"/>
  <c r="J29" i="13"/>
  <c r="I29" i="13"/>
  <c r="H29" i="13"/>
  <c r="J28" i="13"/>
  <c r="I28" i="13"/>
  <c r="H28" i="13"/>
  <c r="J27" i="13"/>
  <c r="I27" i="13"/>
  <c r="H27" i="13"/>
  <c r="J26" i="13"/>
  <c r="I26" i="13"/>
  <c r="H26" i="13"/>
  <c r="J25" i="13"/>
  <c r="I25" i="13"/>
  <c r="H25" i="13"/>
  <c r="J24" i="13"/>
  <c r="I24" i="13"/>
  <c r="H24" i="13"/>
  <c r="J23" i="13"/>
  <c r="I23" i="13"/>
  <c r="H23" i="13"/>
  <c r="J22" i="13"/>
  <c r="I22" i="13"/>
  <c r="H22" i="13"/>
  <c r="J21" i="13"/>
  <c r="I21" i="13"/>
  <c r="H21" i="13"/>
  <c r="J20" i="13"/>
  <c r="I20" i="13"/>
  <c r="H20" i="13"/>
  <c r="J19" i="13"/>
  <c r="I19" i="13"/>
  <c r="H19" i="13"/>
  <c r="J18" i="13"/>
  <c r="I18" i="13"/>
  <c r="H18" i="13"/>
  <c r="J17" i="13"/>
  <c r="I17" i="13"/>
  <c r="H17" i="13"/>
  <c r="J16" i="13"/>
  <c r="I16" i="13"/>
  <c r="H16" i="13"/>
  <c r="J15" i="13"/>
  <c r="I15" i="13"/>
  <c r="H15" i="13"/>
  <c r="J14" i="13"/>
  <c r="I14" i="13"/>
  <c r="H14" i="13"/>
  <c r="J13" i="13"/>
  <c r="I13" i="13"/>
  <c r="H13" i="13"/>
  <c r="J12" i="13"/>
  <c r="I12" i="13"/>
  <c r="H12" i="13"/>
  <c r="J11" i="13"/>
  <c r="I11" i="13"/>
  <c r="H11" i="13"/>
  <c r="J10" i="13"/>
  <c r="I10" i="13"/>
  <c r="H10" i="13"/>
  <c r="J9" i="13"/>
  <c r="I9" i="13"/>
  <c r="H9" i="13"/>
  <c r="J8" i="13"/>
  <c r="I8" i="13"/>
  <c r="H8" i="13"/>
  <c r="E7" i="44"/>
  <c r="H32" i="4"/>
  <c r="H31" i="4"/>
  <c r="G31" i="4"/>
  <c r="H28" i="4"/>
  <c r="G28" i="4"/>
  <c r="M1991" i="13" l="1"/>
  <c r="M1999" i="13"/>
  <c r="H19" i="4"/>
  <c r="G19" i="4"/>
  <c r="G32" i="4" s="1"/>
  <c r="E6" i="4" s="1"/>
  <c r="D9" i="31" l="1"/>
  <c r="D7" i="44"/>
  <c r="G21" i="4"/>
  <c r="P7" i="46" l="1"/>
  <c r="P2006" i="46"/>
  <c r="I2006" i="46"/>
  <c r="H2006" i="46"/>
  <c r="P2005" i="46"/>
  <c r="I2005" i="46"/>
  <c r="H2005" i="46"/>
  <c r="P2004" i="46"/>
  <c r="I2004" i="46"/>
  <c r="H2004" i="46"/>
  <c r="P2003" i="46"/>
  <c r="I2003" i="46"/>
  <c r="H2003" i="46"/>
  <c r="P2002" i="46"/>
  <c r="I2002" i="46"/>
  <c r="H2002" i="46"/>
  <c r="P2001" i="46"/>
  <c r="I2001" i="46"/>
  <c r="H2001" i="46"/>
  <c r="P2000" i="46"/>
  <c r="I2000" i="46"/>
  <c r="H2000" i="46"/>
  <c r="P1999" i="46"/>
  <c r="I1999" i="46"/>
  <c r="H1999" i="46"/>
  <c r="P1998" i="46"/>
  <c r="I1998" i="46"/>
  <c r="H1998" i="46"/>
  <c r="P1997" i="46"/>
  <c r="I1997" i="46"/>
  <c r="H1997" i="46"/>
  <c r="P1996" i="46"/>
  <c r="I1996" i="46"/>
  <c r="H1996" i="46"/>
  <c r="P1995" i="46"/>
  <c r="I1995" i="46"/>
  <c r="H1995" i="46"/>
  <c r="P1994" i="46"/>
  <c r="I1994" i="46"/>
  <c r="H1994" i="46"/>
  <c r="P1993" i="46"/>
  <c r="I1993" i="46"/>
  <c r="H1993" i="46"/>
  <c r="P1992" i="46"/>
  <c r="I1992" i="46"/>
  <c r="H1992" i="46"/>
  <c r="P1991" i="46"/>
  <c r="I1991" i="46"/>
  <c r="H1991" i="46"/>
  <c r="P1990" i="46"/>
  <c r="I1990" i="46"/>
  <c r="H1990" i="46"/>
  <c r="P1989" i="46"/>
  <c r="I1989" i="46"/>
  <c r="H1989" i="46"/>
  <c r="P1988" i="46"/>
  <c r="I1988" i="46"/>
  <c r="H1988" i="46"/>
  <c r="P1987" i="46"/>
  <c r="I1987" i="46"/>
  <c r="H1987" i="46"/>
  <c r="P1986" i="46"/>
  <c r="I1986" i="46"/>
  <c r="H1986" i="46"/>
  <c r="P1985" i="46"/>
  <c r="I1985" i="46"/>
  <c r="H1985" i="46"/>
  <c r="P1984" i="46"/>
  <c r="I1984" i="46"/>
  <c r="H1984" i="46"/>
  <c r="P1983" i="46"/>
  <c r="I1983" i="46"/>
  <c r="H1983" i="46"/>
  <c r="P1982" i="46"/>
  <c r="I1982" i="46"/>
  <c r="H1982" i="46"/>
  <c r="P1981" i="46"/>
  <c r="I1981" i="46"/>
  <c r="H1981" i="46"/>
  <c r="P1980" i="46"/>
  <c r="I1980" i="46"/>
  <c r="H1980" i="46"/>
  <c r="P1979" i="46"/>
  <c r="I1979" i="46"/>
  <c r="H1979" i="46"/>
  <c r="P1978" i="46"/>
  <c r="I1978" i="46"/>
  <c r="H1978" i="46"/>
  <c r="P1977" i="46"/>
  <c r="I1977" i="46"/>
  <c r="H1977" i="46"/>
  <c r="P1976" i="46"/>
  <c r="I1976" i="46"/>
  <c r="H1976" i="46"/>
  <c r="P1975" i="46"/>
  <c r="I1975" i="46"/>
  <c r="H1975" i="46"/>
  <c r="P1974" i="46"/>
  <c r="I1974" i="46"/>
  <c r="H1974" i="46"/>
  <c r="P1973" i="46"/>
  <c r="I1973" i="46"/>
  <c r="H1973" i="46"/>
  <c r="P1972" i="46"/>
  <c r="I1972" i="46"/>
  <c r="H1972" i="46"/>
  <c r="P1971" i="46"/>
  <c r="I1971" i="46"/>
  <c r="H1971" i="46"/>
  <c r="P1970" i="46"/>
  <c r="I1970" i="46"/>
  <c r="H1970" i="46"/>
  <c r="P1969" i="46"/>
  <c r="I1969" i="46"/>
  <c r="H1969" i="46"/>
  <c r="P1968" i="46"/>
  <c r="I1968" i="46"/>
  <c r="H1968" i="46"/>
  <c r="P1967" i="46"/>
  <c r="I1967" i="46"/>
  <c r="H1967" i="46"/>
  <c r="P1966" i="46"/>
  <c r="I1966" i="46"/>
  <c r="H1966" i="46"/>
  <c r="P1965" i="46"/>
  <c r="I1965" i="46"/>
  <c r="H1965" i="46"/>
  <c r="P1964" i="46"/>
  <c r="I1964" i="46"/>
  <c r="H1964" i="46"/>
  <c r="P1963" i="46"/>
  <c r="I1963" i="46"/>
  <c r="H1963" i="46"/>
  <c r="P1962" i="46"/>
  <c r="I1962" i="46"/>
  <c r="H1962" i="46"/>
  <c r="P1961" i="46"/>
  <c r="I1961" i="46"/>
  <c r="H1961" i="46"/>
  <c r="P1960" i="46"/>
  <c r="I1960" i="46"/>
  <c r="H1960" i="46"/>
  <c r="P1959" i="46"/>
  <c r="I1959" i="46"/>
  <c r="H1959" i="46"/>
  <c r="P1958" i="46"/>
  <c r="I1958" i="46"/>
  <c r="H1958" i="46"/>
  <c r="P1957" i="46"/>
  <c r="I1957" i="46"/>
  <c r="H1957" i="46"/>
  <c r="P1956" i="46"/>
  <c r="I1956" i="46"/>
  <c r="H1956" i="46"/>
  <c r="P1955" i="46"/>
  <c r="I1955" i="46"/>
  <c r="H1955" i="46"/>
  <c r="P1954" i="46"/>
  <c r="I1954" i="46"/>
  <c r="H1954" i="46"/>
  <c r="P1953" i="46"/>
  <c r="I1953" i="46"/>
  <c r="H1953" i="46"/>
  <c r="P1952" i="46"/>
  <c r="I1952" i="46"/>
  <c r="H1952" i="46"/>
  <c r="P1951" i="46"/>
  <c r="I1951" i="46"/>
  <c r="H1951" i="46"/>
  <c r="P1950" i="46"/>
  <c r="I1950" i="46"/>
  <c r="H1950" i="46"/>
  <c r="P1949" i="46"/>
  <c r="I1949" i="46"/>
  <c r="H1949" i="46"/>
  <c r="P1948" i="46"/>
  <c r="I1948" i="46"/>
  <c r="H1948" i="46"/>
  <c r="P1947" i="46"/>
  <c r="I1947" i="46"/>
  <c r="H1947" i="46"/>
  <c r="P1946" i="46"/>
  <c r="I1946" i="46"/>
  <c r="H1946" i="46"/>
  <c r="P1945" i="46"/>
  <c r="I1945" i="46"/>
  <c r="H1945" i="46"/>
  <c r="P1944" i="46"/>
  <c r="I1944" i="46"/>
  <c r="H1944" i="46"/>
  <c r="P1943" i="46"/>
  <c r="I1943" i="46"/>
  <c r="H1943" i="46"/>
  <c r="P1942" i="46"/>
  <c r="I1942" i="46"/>
  <c r="H1942" i="46"/>
  <c r="P1941" i="46"/>
  <c r="I1941" i="46"/>
  <c r="H1941" i="46"/>
  <c r="P1940" i="46"/>
  <c r="I1940" i="46"/>
  <c r="H1940" i="46"/>
  <c r="P1939" i="46"/>
  <c r="I1939" i="46"/>
  <c r="H1939" i="46"/>
  <c r="P1938" i="46"/>
  <c r="I1938" i="46"/>
  <c r="H1938" i="46"/>
  <c r="P1937" i="46"/>
  <c r="I1937" i="46"/>
  <c r="H1937" i="46"/>
  <c r="P1936" i="46"/>
  <c r="I1936" i="46"/>
  <c r="H1936" i="46"/>
  <c r="P1935" i="46"/>
  <c r="I1935" i="46"/>
  <c r="H1935" i="46"/>
  <c r="P1934" i="46"/>
  <c r="I1934" i="46"/>
  <c r="H1934" i="46"/>
  <c r="P1933" i="46"/>
  <c r="I1933" i="46"/>
  <c r="H1933" i="46"/>
  <c r="P1932" i="46"/>
  <c r="I1932" i="46"/>
  <c r="H1932" i="46"/>
  <c r="P1931" i="46"/>
  <c r="I1931" i="46"/>
  <c r="H1931" i="46"/>
  <c r="P1930" i="46"/>
  <c r="I1930" i="46"/>
  <c r="H1930" i="46"/>
  <c r="P1929" i="46"/>
  <c r="I1929" i="46"/>
  <c r="H1929" i="46"/>
  <c r="P1928" i="46"/>
  <c r="I1928" i="46"/>
  <c r="H1928" i="46"/>
  <c r="P1927" i="46"/>
  <c r="I1927" i="46"/>
  <c r="H1927" i="46"/>
  <c r="P1926" i="46"/>
  <c r="I1926" i="46"/>
  <c r="H1926" i="46"/>
  <c r="P1925" i="46"/>
  <c r="I1925" i="46"/>
  <c r="H1925" i="46"/>
  <c r="P1924" i="46"/>
  <c r="I1924" i="46"/>
  <c r="H1924" i="46"/>
  <c r="P1923" i="46"/>
  <c r="I1923" i="46"/>
  <c r="H1923" i="46"/>
  <c r="P1922" i="46"/>
  <c r="I1922" i="46"/>
  <c r="H1922" i="46"/>
  <c r="P1921" i="46"/>
  <c r="I1921" i="46"/>
  <c r="H1921" i="46"/>
  <c r="P1920" i="46"/>
  <c r="I1920" i="46"/>
  <c r="H1920" i="46"/>
  <c r="P1919" i="46"/>
  <c r="I1919" i="46"/>
  <c r="H1919" i="46"/>
  <c r="P1918" i="46"/>
  <c r="I1918" i="46"/>
  <c r="H1918" i="46"/>
  <c r="P1917" i="46"/>
  <c r="I1917" i="46"/>
  <c r="H1917" i="46"/>
  <c r="P1916" i="46"/>
  <c r="I1916" i="46"/>
  <c r="H1916" i="46"/>
  <c r="P1915" i="46"/>
  <c r="I1915" i="46"/>
  <c r="H1915" i="46"/>
  <c r="P1914" i="46"/>
  <c r="I1914" i="46"/>
  <c r="H1914" i="46"/>
  <c r="P1913" i="46"/>
  <c r="I1913" i="46"/>
  <c r="H1913" i="46"/>
  <c r="P1912" i="46"/>
  <c r="I1912" i="46"/>
  <c r="H1912" i="46"/>
  <c r="P1911" i="46"/>
  <c r="I1911" i="46"/>
  <c r="H1911" i="46"/>
  <c r="P1910" i="46"/>
  <c r="I1910" i="46"/>
  <c r="H1910" i="46"/>
  <c r="P1909" i="46"/>
  <c r="I1909" i="46"/>
  <c r="H1909" i="46"/>
  <c r="P1908" i="46"/>
  <c r="I1908" i="46"/>
  <c r="H1908" i="46"/>
  <c r="P1907" i="46"/>
  <c r="I1907" i="46"/>
  <c r="H1907" i="46"/>
  <c r="P1906" i="46"/>
  <c r="I1906" i="46"/>
  <c r="H1906" i="46"/>
  <c r="P1905" i="46"/>
  <c r="I1905" i="46"/>
  <c r="H1905" i="46"/>
  <c r="P1904" i="46"/>
  <c r="I1904" i="46"/>
  <c r="H1904" i="46"/>
  <c r="P1903" i="46"/>
  <c r="I1903" i="46"/>
  <c r="H1903" i="46"/>
  <c r="P1902" i="46"/>
  <c r="I1902" i="46"/>
  <c r="H1902" i="46"/>
  <c r="P1901" i="46"/>
  <c r="I1901" i="46"/>
  <c r="H1901" i="46"/>
  <c r="P1900" i="46"/>
  <c r="I1900" i="46"/>
  <c r="H1900" i="46"/>
  <c r="P1899" i="46"/>
  <c r="I1899" i="46"/>
  <c r="H1899" i="46"/>
  <c r="P1898" i="46"/>
  <c r="I1898" i="46"/>
  <c r="H1898" i="46"/>
  <c r="P1897" i="46"/>
  <c r="I1897" i="46"/>
  <c r="H1897" i="46"/>
  <c r="P1896" i="46"/>
  <c r="I1896" i="46"/>
  <c r="H1896" i="46"/>
  <c r="P1895" i="46"/>
  <c r="I1895" i="46"/>
  <c r="H1895" i="46"/>
  <c r="P1894" i="46"/>
  <c r="I1894" i="46"/>
  <c r="H1894" i="46"/>
  <c r="P1893" i="46"/>
  <c r="I1893" i="46"/>
  <c r="H1893" i="46"/>
  <c r="P1892" i="46"/>
  <c r="I1892" i="46"/>
  <c r="H1892" i="46"/>
  <c r="P1891" i="46"/>
  <c r="I1891" i="46"/>
  <c r="H1891" i="46"/>
  <c r="P1890" i="46"/>
  <c r="I1890" i="46"/>
  <c r="H1890" i="46"/>
  <c r="P1889" i="46"/>
  <c r="I1889" i="46"/>
  <c r="H1889" i="46"/>
  <c r="P1888" i="46"/>
  <c r="I1888" i="46"/>
  <c r="H1888" i="46"/>
  <c r="P1887" i="46"/>
  <c r="I1887" i="46"/>
  <c r="H1887" i="46"/>
  <c r="P1886" i="46"/>
  <c r="I1886" i="46"/>
  <c r="H1886" i="46"/>
  <c r="P1885" i="46"/>
  <c r="I1885" i="46"/>
  <c r="H1885" i="46"/>
  <c r="P1884" i="46"/>
  <c r="I1884" i="46"/>
  <c r="H1884" i="46"/>
  <c r="P1883" i="46"/>
  <c r="I1883" i="46"/>
  <c r="H1883" i="46"/>
  <c r="P1882" i="46"/>
  <c r="I1882" i="46"/>
  <c r="H1882" i="46"/>
  <c r="P1881" i="46"/>
  <c r="I1881" i="46"/>
  <c r="H1881" i="46"/>
  <c r="P1880" i="46"/>
  <c r="I1880" i="46"/>
  <c r="H1880" i="46"/>
  <c r="P1879" i="46"/>
  <c r="I1879" i="46"/>
  <c r="H1879" i="46"/>
  <c r="P1878" i="46"/>
  <c r="I1878" i="46"/>
  <c r="H1878" i="46"/>
  <c r="P1877" i="46"/>
  <c r="I1877" i="46"/>
  <c r="H1877" i="46"/>
  <c r="P1876" i="46"/>
  <c r="I1876" i="46"/>
  <c r="H1876" i="46"/>
  <c r="P1875" i="46"/>
  <c r="I1875" i="46"/>
  <c r="H1875" i="46"/>
  <c r="P1874" i="46"/>
  <c r="I1874" i="46"/>
  <c r="H1874" i="46"/>
  <c r="P1873" i="46"/>
  <c r="I1873" i="46"/>
  <c r="H1873" i="46"/>
  <c r="P1872" i="46"/>
  <c r="I1872" i="46"/>
  <c r="H1872" i="46"/>
  <c r="P1871" i="46"/>
  <c r="I1871" i="46"/>
  <c r="H1871" i="46"/>
  <c r="P1870" i="46"/>
  <c r="I1870" i="46"/>
  <c r="H1870" i="46"/>
  <c r="P1869" i="46"/>
  <c r="I1869" i="46"/>
  <c r="H1869" i="46"/>
  <c r="P1868" i="46"/>
  <c r="I1868" i="46"/>
  <c r="H1868" i="46"/>
  <c r="P1867" i="46"/>
  <c r="I1867" i="46"/>
  <c r="H1867" i="46"/>
  <c r="P1866" i="46"/>
  <c r="I1866" i="46"/>
  <c r="H1866" i="46"/>
  <c r="P1865" i="46"/>
  <c r="I1865" i="46"/>
  <c r="H1865" i="46"/>
  <c r="P1864" i="46"/>
  <c r="I1864" i="46"/>
  <c r="H1864" i="46"/>
  <c r="P1863" i="46"/>
  <c r="I1863" i="46"/>
  <c r="H1863" i="46"/>
  <c r="P1862" i="46"/>
  <c r="I1862" i="46"/>
  <c r="H1862" i="46"/>
  <c r="P1861" i="46"/>
  <c r="I1861" i="46"/>
  <c r="H1861" i="46"/>
  <c r="P1860" i="46"/>
  <c r="I1860" i="46"/>
  <c r="H1860" i="46"/>
  <c r="P1859" i="46"/>
  <c r="I1859" i="46"/>
  <c r="H1859" i="46"/>
  <c r="P1858" i="46"/>
  <c r="I1858" i="46"/>
  <c r="H1858" i="46"/>
  <c r="P1857" i="46"/>
  <c r="I1857" i="46"/>
  <c r="H1857" i="46"/>
  <c r="P1856" i="46"/>
  <c r="I1856" i="46"/>
  <c r="H1856" i="46"/>
  <c r="P1855" i="46"/>
  <c r="I1855" i="46"/>
  <c r="H1855" i="46"/>
  <c r="P1854" i="46"/>
  <c r="I1854" i="46"/>
  <c r="H1854" i="46"/>
  <c r="P1853" i="46"/>
  <c r="I1853" i="46"/>
  <c r="H1853" i="46"/>
  <c r="P1852" i="46"/>
  <c r="I1852" i="46"/>
  <c r="H1852" i="46"/>
  <c r="P1851" i="46"/>
  <c r="I1851" i="46"/>
  <c r="H1851" i="46"/>
  <c r="P1850" i="46"/>
  <c r="I1850" i="46"/>
  <c r="H1850" i="46"/>
  <c r="P1849" i="46"/>
  <c r="I1849" i="46"/>
  <c r="H1849" i="46"/>
  <c r="P1848" i="46"/>
  <c r="I1848" i="46"/>
  <c r="H1848" i="46"/>
  <c r="P1847" i="46"/>
  <c r="I1847" i="46"/>
  <c r="H1847" i="46"/>
  <c r="P1846" i="46"/>
  <c r="I1846" i="46"/>
  <c r="H1846" i="46"/>
  <c r="P1845" i="46"/>
  <c r="I1845" i="46"/>
  <c r="H1845" i="46"/>
  <c r="P1844" i="46"/>
  <c r="I1844" i="46"/>
  <c r="H1844" i="46"/>
  <c r="P1843" i="46"/>
  <c r="I1843" i="46"/>
  <c r="H1843" i="46"/>
  <c r="P1842" i="46"/>
  <c r="I1842" i="46"/>
  <c r="H1842" i="46"/>
  <c r="P1841" i="46"/>
  <c r="I1841" i="46"/>
  <c r="H1841" i="46"/>
  <c r="P1840" i="46"/>
  <c r="I1840" i="46"/>
  <c r="H1840" i="46"/>
  <c r="P1839" i="46"/>
  <c r="I1839" i="46"/>
  <c r="H1839" i="46"/>
  <c r="P1838" i="46"/>
  <c r="I1838" i="46"/>
  <c r="H1838" i="46"/>
  <c r="P1837" i="46"/>
  <c r="I1837" i="46"/>
  <c r="H1837" i="46"/>
  <c r="P1836" i="46"/>
  <c r="I1836" i="46"/>
  <c r="H1836" i="46"/>
  <c r="P1835" i="46"/>
  <c r="I1835" i="46"/>
  <c r="H1835" i="46"/>
  <c r="P1834" i="46"/>
  <c r="I1834" i="46"/>
  <c r="H1834" i="46"/>
  <c r="P1833" i="46"/>
  <c r="I1833" i="46"/>
  <c r="H1833" i="46"/>
  <c r="P1832" i="46"/>
  <c r="I1832" i="46"/>
  <c r="H1832" i="46"/>
  <c r="P1831" i="46"/>
  <c r="I1831" i="46"/>
  <c r="H1831" i="46"/>
  <c r="P1830" i="46"/>
  <c r="I1830" i="46"/>
  <c r="H1830" i="46"/>
  <c r="P1829" i="46"/>
  <c r="I1829" i="46"/>
  <c r="H1829" i="46"/>
  <c r="P1828" i="46"/>
  <c r="I1828" i="46"/>
  <c r="H1828" i="46"/>
  <c r="P1827" i="46"/>
  <c r="I1827" i="46"/>
  <c r="H1827" i="46"/>
  <c r="P1826" i="46"/>
  <c r="I1826" i="46"/>
  <c r="H1826" i="46"/>
  <c r="P1825" i="46"/>
  <c r="I1825" i="46"/>
  <c r="H1825" i="46"/>
  <c r="P1824" i="46"/>
  <c r="I1824" i="46"/>
  <c r="H1824" i="46"/>
  <c r="P1823" i="46"/>
  <c r="I1823" i="46"/>
  <c r="H1823" i="46"/>
  <c r="P1822" i="46"/>
  <c r="I1822" i="46"/>
  <c r="H1822" i="46"/>
  <c r="P1821" i="46"/>
  <c r="I1821" i="46"/>
  <c r="H1821" i="46"/>
  <c r="P1820" i="46"/>
  <c r="I1820" i="46"/>
  <c r="H1820" i="46"/>
  <c r="P1819" i="46"/>
  <c r="I1819" i="46"/>
  <c r="H1819" i="46"/>
  <c r="P1818" i="46"/>
  <c r="I1818" i="46"/>
  <c r="H1818" i="46"/>
  <c r="P1817" i="46"/>
  <c r="I1817" i="46"/>
  <c r="H1817" i="46"/>
  <c r="P1816" i="46"/>
  <c r="I1816" i="46"/>
  <c r="H1816" i="46"/>
  <c r="P1815" i="46"/>
  <c r="I1815" i="46"/>
  <c r="H1815" i="46"/>
  <c r="P1814" i="46"/>
  <c r="I1814" i="46"/>
  <c r="H1814" i="46"/>
  <c r="P1813" i="46"/>
  <c r="I1813" i="46"/>
  <c r="H1813" i="46"/>
  <c r="P1812" i="46"/>
  <c r="I1812" i="46"/>
  <c r="H1812" i="46"/>
  <c r="P1811" i="46"/>
  <c r="I1811" i="46"/>
  <c r="H1811" i="46"/>
  <c r="P1810" i="46"/>
  <c r="I1810" i="46"/>
  <c r="H1810" i="46"/>
  <c r="P1809" i="46"/>
  <c r="I1809" i="46"/>
  <c r="H1809" i="46"/>
  <c r="P1808" i="46"/>
  <c r="I1808" i="46"/>
  <c r="H1808" i="46"/>
  <c r="P1807" i="46"/>
  <c r="I1807" i="46"/>
  <c r="H1807" i="46"/>
  <c r="P1806" i="46"/>
  <c r="I1806" i="46"/>
  <c r="H1806" i="46"/>
  <c r="P1805" i="46"/>
  <c r="I1805" i="46"/>
  <c r="H1805" i="46"/>
  <c r="P1804" i="46"/>
  <c r="I1804" i="46"/>
  <c r="H1804" i="46"/>
  <c r="P1803" i="46"/>
  <c r="I1803" i="46"/>
  <c r="H1803" i="46"/>
  <c r="P1802" i="46"/>
  <c r="I1802" i="46"/>
  <c r="H1802" i="46"/>
  <c r="P1801" i="46"/>
  <c r="I1801" i="46"/>
  <c r="H1801" i="46"/>
  <c r="P1800" i="46"/>
  <c r="I1800" i="46"/>
  <c r="H1800" i="46"/>
  <c r="P1799" i="46"/>
  <c r="I1799" i="46"/>
  <c r="H1799" i="46"/>
  <c r="P1798" i="46"/>
  <c r="I1798" i="46"/>
  <c r="H1798" i="46"/>
  <c r="P1797" i="46"/>
  <c r="I1797" i="46"/>
  <c r="H1797" i="46"/>
  <c r="P1796" i="46"/>
  <c r="I1796" i="46"/>
  <c r="H1796" i="46"/>
  <c r="P1795" i="46"/>
  <c r="I1795" i="46"/>
  <c r="H1795" i="46"/>
  <c r="P1794" i="46"/>
  <c r="I1794" i="46"/>
  <c r="H1794" i="46"/>
  <c r="P1793" i="46"/>
  <c r="I1793" i="46"/>
  <c r="H1793" i="46"/>
  <c r="P1792" i="46"/>
  <c r="I1792" i="46"/>
  <c r="H1792" i="46"/>
  <c r="P1791" i="46"/>
  <c r="I1791" i="46"/>
  <c r="H1791" i="46"/>
  <c r="P1790" i="46"/>
  <c r="I1790" i="46"/>
  <c r="H1790" i="46"/>
  <c r="P1789" i="46"/>
  <c r="I1789" i="46"/>
  <c r="H1789" i="46"/>
  <c r="P1788" i="46"/>
  <c r="I1788" i="46"/>
  <c r="H1788" i="46"/>
  <c r="P1787" i="46"/>
  <c r="I1787" i="46"/>
  <c r="H1787" i="46"/>
  <c r="P1786" i="46"/>
  <c r="I1786" i="46"/>
  <c r="H1786" i="46"/>
  <c r="P1785" i="46"/>
  <c r="I1785" i="46"/>
  <c r="H1785" i="46"/>
  <c r="P1784" i="46"/>
  <c r="I1784" i="46"/>
  <c r="H1784" i="46"/>
  <c r="P1783" i="46"/>
  <c r="I1783" i="46"/>
  <c r="H1783" i="46"/>
  <c r="P1782" i="46"/>
  <c r="I1782" i="46"/>
  <c r="H1782" i="46"/>
  <c r="P1781" i="46"/>
  <c r="I1781" i="46"/>
  <c r="H1781" i="46"/>
  <c r="P1780" i="46"/>
  <c r="I1780" i="46"/>
  <c r="H1780" i="46"/>
  <c r="P1779" i="46"/>
  <c r="I1779" i="46"/>
  <c r="H1779" i="46"/>
  <c r="P1778" i="46"/>
  <c r="I1778" i="46"/>
  <c r="H1778" i="46"/>
  <c r="P1777" i="46"/>
  <c r="I1777" i="46"/>
  <c r="H1777" i="46"/>
  <c r="P1776" i="46"/>
  <c r="I1776" i="46"/>
  <c r="H1776" i="46"/>
  <c r="P1775" i="46"/>
  <c r="I1775" i="46"/>
  <c r="H1775" i="46"/>
  <c r="P1774" i="46"/>
  <c r="I1774" i="46"/>
  <c r="H1774" i="46"/>
  <c r="P1773" i="46"/>
  <c r="I1773" i="46"/>
  <c r="H1773" i="46"/>
  <c r="P1772" i="46"/>
  <c r="I1772" i="46"/>
  <c r="H1772" i="46"/>
  <c r="P1771" i="46"/>
  <c r="I1771" i="46"/>
  <c r="H1771" i="46"/>
  <c r="P1770" i="46"/>
  <c r="I1770" i="46"/>
  <c r="H1770" i="46"/>
  <c r="P1769" i="46"/>
  <c r="I1769" i="46"/>
  <c r="H1769" i="46"/>
  <c r="P1768" i="46"/>
  <c r="I1768" i="46"/>
  <c r="H1768" i="46"/>
  <c r="P1767" i="46"/>
  <c r="I1767" i="46"/>
  <c r="H1767" i="46"/>
  <c r="P1766" i="46"/>
  <c r="I1766" i="46"/>
  <c r="H1766" i="46"/>
  <c r="P1765" i="46"/>
  <c r="I1765" i="46"/>
  <c r="H1765" i="46"/>
  <c r="P1764" i="46"/>
  <c r="I1764" i="46"/>
  <c r="H1764" i="46"/>
  <c r="P1763" i="46"/>
  <c r="I1763" i="46"/>
  <c r="H1763" i="46"/>
  <c r="P1762" i="46"/>
  <c r="I1762" i="46"/>
  <c r="H1762" i="46"/>
  <c r="P1761" i="46"/>
  <c r="I1761" i="46"/>
  <c r="H1761" i="46"/>
  <c r="P1760" i="46"/>
  <c r="I1760" i="46"/>
  <c r="H1760" i="46"/>
  <c r="P1759" i="46"/>
  <c r="I1759" i="46"/>
  <c r="H1759" i="46"/>
  <c r="P1758" i="46"/>
  <c r="I1758" i="46"/>
  <c r="H1758" i="46"/>
  <c r="P1757" i="46"/>
  <c r="I1757" i="46"/>
  <c r="H1757" i="46"/>
  <c r="P1756" i="46"/>
  <c r="I1756" i="46"/>
  <c r="H1756" i="46"/>
  <c r="P1755" i="46"/>
  <c r="I1755" i="46"/>
  <c r="H1755" i="46"/>
  <c r="P1754" i="46"/>
  <c r="I1754" i="46"/>
  <c r="H1754" i="46"/>
  <c r="P1753" i="46"/>
  <c r="I1753" i="46"/>
  <c r="H1753" i="46"/>
  <c r="P1752" i="46"/>
  <c r="I1752" i="46"/>
  <c r="H1752" i="46"/>
  <c r="P1751" i="46"/>
  <c r="I1751" i="46"/>
  <c r="H1751" i="46"/>
  <c r="P1750" i="46"/>
  <c r="I1750" i="46"/>
  <c r="H1750" i="46"/>
  <c r="P1749" i="46"/>
  <c r="I1749" i="46"/>
  <c r="H1749" i="46"/>
  <c r="P1748" i="46"/>
  <c r="I1748" i="46"/>
  <c r="H1748" i="46"/>
  <c r="P1747" i="46"/>
  <c r="I1747" i="46"/>
  <c r="H1747" i="46"/>
  <c r="P1746" i="46"/>
  <c r="I1746" i="46"/>
  <c r="H1746" i="46"/>
  <c r="P1745" i="46"/>
  <c r="I1745" i="46"/>
  <c r="H1745" i="46"/>
  <c r="P1744" i="46"/>
  <c r="I1744" i="46"/>
  <c r="H1744" i="46"/>
  <c r="P1743" i="46"/>
  <c r="I1743" i="46"/>
  <c r="H1743" i="46"/>
  <c r="P1742" i="46"/>
  <c r="I1742" i="46"/>
  <c r="H1742" i="46"/>
  <c r="P1741" i="46"/>
  <c r="I1741" i="46"/>
  <c r="H1741" i="46"/>
  <c r="P1740" i="46"/>
  <c r="I1740" i="46"/>
  <c r="H1740" i="46"/>
  <c r="P1739" i="46"/>
  <c r="I1739" i="46"/>
  <c r="H1739" i="46"/>
  <c r="P1738" i="46"/>
  <c r="I1738" i="46"/>
  <c r="H1738" i="46"/>
  <c r="P1737" i="46"/>
  <c r="I1737" i="46"/>
  <c r="H1737" i="46"/>
  <c r="P1736" i="46"/>
  <c r="I1736" i="46"/>
  <c r="H1736" i="46"/>
  <c r="P1735" i="46"/>
  <c r="I1735" i="46"/>
  <c r="H1735" i="46"/>
  <c r="P1734" i="46"/>
  <c r="I1734" i="46"/>
  <c r="H1734" i="46"/>
  <c r="P1733" i="46"/>
  <c r="I1733" i="46"/>
  <c r="H1733" i="46"/>
  <c r="P1732" i="46"/>
  <c r="I1732" i="46"/>
  <c r="H1732" i="46"/>
  <c r="P1731" i="46"/>
  <c r="I1731" i="46"/>
  <c r="H1731" i="46"/>
  <c r="P1730" i="46"/>
  <c r="I1730" i="46"/>
  <c r="H1730" i="46"/>
  <c r="P1729" i="46"/>
  <c r="I1729" i="46"/>
  <c r="H1729" i="46"/>
  <c r="P1728" i="46"/>
  <c r="I1728" i="46"/>
  <c r="H1728" i="46"/>
  <c r="P1727" i="46"/>
  <c r="I1727" i="46"/>
  <c r="H1727" i="46"/>
  <c r="P1726" i="46"/>
  <c r="I1726" i="46"/>
  <c r="H1726" i="46"/>
  <c r="P1725" i="46"/>
  <c r="I1725" i="46"/>
  <c r="H1725" i="46"/>
  <c r="P1724" i="46"/>
  <c r="I1724" i="46"/>
  <c r="H1724" i="46"/>
  <c r="P1723" i="46"/>
  <c r="I1723" i="46"/>
  <c r="H1723" i="46"/>
  <c r="P1722" i="46"/>
  <c r="I1722" i="46"/>
  <c r="H1722" i="46"/>
  <c r="P1721" i="46"/>
  <c r="I1721" i="46"/>
  <c r="H1721" i="46"/>
  <c r="P1720" i="46"/>
  <c r="I1720" i="46"/>
  <c r="H1720" i="46"/>
  <c r="P1719" i="46"/>
  <c r="I1719" i="46"/>
  <c r="H1719" i="46"/>
  <c r="P1718" i="46"/>
  <c r="I1718" i="46"/>
  <c r="H1718" i="46"/>
  <c r="P1717" i="46"/>
  <c r="I1717" i="46"/>
  <c r="H1717" i="46"/>
  <c r="P1716" i="46"/>
  <c r="I1716" i="46"/>
  <c r="H1716" i="46"/>
  <c r="P1715" i="46"/>
  <c r="I1715" i="46"/>
  <c r="H1715" i="46"/>
  <c r="P1714" i="46"/>
  <c r="I1714" i="46"/>
  <c r="H1714" i="46"/>
  <c r="P1713" i="46"/>
  <c r="I1713" i="46"/>
  <c r="H1713" i="46"/>
  <c r="P1712" i="46"/>
  <c r="I1712" i="46"/>
  <c r="H1712" i="46"/>
  <c r="P1711" i="46"/>
  <c r="I1711" i="46"/>
  <c r="H1711" i="46"/>
  <c r="P1710" i="46"/>
  <c r="I1710" i="46"/>
  <c r="H1710" i="46"/>
  <c r="P1709" i="46"/>
  <c r="I1709" i="46"/>
  <c r="H1709" i="46"/>
  <c r="P1708" i="46"/>
  <c r="I1708" i="46"/>
  <c r="H1708" i="46"/>
  <c r="P1707" i="46"/>
  <c r="I1707" i="46"/>
  <c r="H1707" i="46"/>
  <c r="P1706" i="46"/>
  <c r="I1706" i="46"/>
  <c r="H1706" i="46"/>
  <c r="P1705" i="46"/>
  <c r="I1705" i="46"/>
  <c r="H1705" i="46"/>
  <c r="P1704" i="46"/>
  <c r="I1704" i="46"/>
  <c r="H1704" i="46"/>
  <c r="P1703" i="46"/>
  <c r="I1703" i="46"/>
  <c r="H1703" i="46"/>
  <c r="P1702" i="46"/>
  <c r="I1702" i="46"/>
  <c r="H1702" i="46"/>
  <c r="P1701" i="46"/>
  <c r="I1701" i="46"/>
  <c r="H1701" i="46"/>
  <c r="P1700" i="46"/>
  <c r="I1700" i="46"/>
  <c r="H1700" i="46"/>
  <c r="P1699" i="46"/>
  <c r="I1699" i="46"/>
  <c r="H1699" i="46"/>
  <c r="P1698" i="46"/>
  <c r="I1698" i="46"/>
  <c r="H1698" i="46"/>
  <c r="P1697" i="46"/>
  <c r="I1697" i="46"/>
  <c r="H1697" i="46"/>
  <c r="P1696" i="46"/>
  <c r="I1696" i="46"/>
  <c r="H1696" i="46"/>
  <c r="P1695" i="46"/>
  <c r="I1695" i="46"/>
  <c r="H1695" i="46"/>
  <c r="P1694" i="46"/>
  <c r="I1694" i="46"/>
  <c r="H1694" i="46"/>
  <c r="P1693" i="46"/>
  <c r="I1693" i="46"/>
  <c r="H1693" i="46"/>
  <c r="P1692" i="46"/>
  <c r="I1692" i="46"/>
  <c r="H1692" i="46"/>
  <c r="P1691" i="46"/>
  <c r="I1691" i="46"/>
  <c r="H1691" i="46"/>
  <c r="P1690" i="46"/>
  <c r="I1690" i="46"/>
  <c r="H1690" i="46"/>
  <c r="P1689" i="46"/>
  <c r="I1689" i="46"/>
  <c r="H1689" i="46"/>
  <c r="P1688" i="46"/>
  <c r="I1688" i="46"/>
  <c r="H1688" i="46"/>
  <c r="P1687" i="46"/>
  <c r="I1687" i="46"/>
  <c r="H1687" i="46"/>
  <c r="P1686" i="46"/>
  <c r="I1686" i="46"/>
  <c r="H1686" i="46"/>
  <c r="P1685" i="46"/>
  <c r="I1685" i="46"/>
  <c r="H1685" i="46"/>
  <c r="P1684" i="46"/>
  <c r="I1684" i="46"/>
  <c r="H1684" i="46"/>
  <c r="P1683" i="46"/>
  <c r="I1683" i="46"/>
  <c r="H1683" i="46"/>
  <c r="P1682" i="46"/>
  <c r="I1682" i="46"/>
  <c r="H1682" i="46"/>
  <c r="P1681" i="46"/>
  <c r="I1681" i="46"/>
  <c r="H1681" i="46"/>
  <c r="P1680" i="46"/>
  <c r="I1680" i="46"/>
  <c r="H1680" i="46"/>
  <c r="P1679" i="46"/>
  <c r="I1679" i="46"/>
  <c r="H1679" i="46"/>
  <c r="P1678" i="46"/>
  <c r="I1678" i="46"/>
  <c r="H1678" i="46"/>
  <c r="P1677" i="46"/>
  <c r="I1677" i="46"/>
  <c r="H1677" i="46"/>
  <c r="P1676" i="46"/>
  <c r="I1676" i="46"/>
  <c r="H1676" i="46"/>
  <c r="P1675" i="46"/>
  <c r="I1675" i="46"/>
  <c r="H1675" i="46"/>
  <c r="P1674" i="46"/>
  <c r="I1674" i="46"/>
  <c r="H1674" i="46"/>
  <c r="P1673" i="46"/>
  <c r="I1673" i="46"/>
  <c r="H1673" i="46"/>
  <c r="P1672" i="46"/>
  <c r="I1672" i="46"/>
  <c r="H1672" i="46"/>
  <c r="P1671" i="46"/>
  <c r="I1671" i="46"/>
  <c r="H1671" i="46"/>
  <c r="P1670" i="46"/>
  <c r="I1670" i="46"/>
  <c r="H1670" i="46"/>
  <c r="P1669" i="46"/>
  <c r="I1669" i="46"/>
  <c r="H1669" i="46"/>
  <c r="P1668" i="46"/>
  <c r="I1668" i="46"/>
  <c r="H1668" i="46"/>
  <c r="P1667" i="46"/>
  <c r="I1667" i="46"/>
  <c r="H1667" i="46"/>
  <c r="P1666" i="46"/>
  <c r="I1666" i="46"/>
  <c r="H1666" i="46"/>
  <c r="P1665" i="46"/>
  <c r="I1665" i="46"/>
  <c r="H1665" i="46"/>
  <c r="P1664" i="46"/>
  <c r="I1664" i="46"/>
  <c r="H1664" i="46"/>
  <c r="P1663" i="46"/>
  <c r="I1663" i="46"/>
  <c r="H1663" i="46"/>
  <c r="P1662" i="46"/>
  <c r="I1662" i="46"/>
  <c r="H1662" i="46"/>
  <c r="P1661" i="46"/>
  <c r="I1661" i="46"/>
  <c r="H1661" i="46"/>
  <c r="P1660" i="46"/>
  <c r="I1660" i="46"/>
  <c r="H1660" i="46"/>
  <c r="P1659" i="46"/>
  <c r="I1659" i="46"/>
  <c r="H1659" i="46"/>
  <c r="P1658" i="46"/>
  <c r="I1658" i="46"/>
  <c r="H1658" i="46"/>
  <c r="P1657" i="46"/>
  <c r="I1657" i="46"/>
  <c r="H1657" i="46"/>
  <c r="P1656" i="46"/>
  <c r="I1656" i="46"/>
  <c r="H1656" i="46"/>
  <c r="P1655" i="46"/>
  <c r="I1655" i="46"/>
  <c r="H1655" i="46"/>
  <c r="P1654" i="46"/>
  <c r="I1654" i="46"/>
  <c r="H1654" i="46"/>
  <c r="P1653" i="46"/>
  <c r="I1653" i="46"/>
  <c r="H1653" i="46"/>
  <c r="P1652" i="46"/>
  <c r="I1652" i="46"/>
  <c r="H1652" i="46"/>
  <c r="P1651" i="46"/>
  <c r="I1651" i="46"/>
  <c r="H1651" i="46"/>
  <c r="P1650" i="46"/>
  <c r="I1650" i="46"/>
  <c r="H1650" i="46"/>
  <c r="P1649" i="46"/>
  <c r="I1649" i="46"/>
  <c r="H1649" i="46"/>
  <c r="P1648" i="46"/>
  <c r="I1648" i="46"/>
  <c r="H1648" i="46"/>
  <c r="P1647" i="46"/>
  <c r="I1647" i="46"/>
  <c r="H1647" i="46"/>
  <c r="P1646" i="46"/>
  <c r="I1646" i="46"/>
  <c r="H1646" i="46"/>
  <c r="P1645" i="46"/>
  <c r="I1645" i="46"/>
  <c r="H1645" i="46"/>
  <c r="P1644" i="46"/>
  <c r="I1644" i="46"/>
  <c r="H1644" i="46"/>
  <c r="P1643" i="46"/>
  <c r="I1643" i="46"/>
  <c r="H1643" i="46"/>
  <c r="P1642" i="46"/>
  <c r="I1642" i="46"/>
  <c r="H1642" i="46"/>
  <c r="P1641" i="46"/>
  <c r="I1641" i="46"/>
  <c r="H1641" i="46"/>
  <c r="P1640" i="46"/>
  <c r="I1640" i="46"/>
  <c r="H1640" i="46"/>
  <c r="P1639" i="46"/>
  <c r="I1639" i="46"/>
  <c r="H1639" i="46"/>
  <c r="P1638" i="46"/>
  <c r="I1638" i="46"/>
  <c r="H1638" i="46"/>
  <c r="P1637" i="46"/>
  <c r="I1637" i="46"/>
  <c r="H1637" i="46"/>
  <c r="P1636" i="46"/>
  <c r="I1636" i="46"/>
  <c r="H1636" i="46"/>
  <c r="P1635" i="46"/>
  <c r="I1635" i="46"/>
  <c r="H1635" i="46"/>
  <c r="P1634" i="46"/>
  <c r="I1634" i="46"/>
  <c r="H1634" i="46"/>
  <c r="P1633" i="46"/>
  <c r="I1633" i="46"/>
  <c r="H1633" i="46"/>
  <c r="P1632" i="46"/>
  <c r="I1632" i="46"/>
  <c r="H1632" i="46"/>
  <c r="P1631" i="46"/>
  <c r="I1631" i="46"/>
  <c r="H1631" i="46"/>
  <c r="P1630" i="46"/>
  <c r="I1630" i="46"/>
  <c r="H1630" i="46"/>
  <c r="P1629" i="46"/>
  <c r="I1629" i="46"/>
  <c r="H1629" i="46"/>
  <c r="P1628" i="46"/>
  <c r="I1628" i="46"/>
  <c r="H1628" i="46"/>
  <c r="P1627" i="46"/>
  <c r="I1627" i="46"/>
  <c r="H1627" i="46"/>
  <c r="P1626" i="46"/>
  <c r="I1626" i="46"/>
  <c r="H1626" i="46"/>
  <c r="P1625" i="46"/>
  <c r="I1625" i="46"/>
  <c r="H1625" i="46"/>
  <c r="P1624" i="46"/>
  <c r="I1624" i="46"/>
  <c r="H1624" i="46"/>
  <c r="P1623" i="46"/>
  <c r="I1623" i="46"/>
  <c r="H1623" i="46"/>
  <c r="P1622" i="46"/>
  <c r="I1622" i="46"/>
  <c r="H1622" i="46"/>
  <c r="P1621" i="46"/>
  <c r="I1621" i="46"/>
  <c r="H1621" i="46"/>
  <c r="P1620" i="46"/>
  <c r="I1620" i="46"/>
  <c r="H1620" i="46"/>
  <c r="P1619" i="46"/>
  <c r="I1619" i="46"/>
  <c r="H1619" i="46"/>
  <c r="P1618" i="46"/>
  <c r="I1618" i="46"/>
  <c r="H1618" i="46"/>
  <c r="P1617" i="46"/>
  <c r="I1617" i="46"/>
  <c r="H1617" i="46"/>
  <c r="P1616" i="46"/>
  <c r="I1616" i="46"/>
  <c r="H1616" i="46"/>
  <c r="P1615" i="46"/>
  <c r="I1615" i="46"/>
  <c r="H1615" i="46"/>
  <c r="P1614" i="46"/>
  <c r="I1614" i="46"/>
  <c r="H1614" i="46"/>
  <c r="P1613" i="46"/>
  <c r="I1613" i="46"/>
  <c r="H1613" i="46"/>
  <c r="P1612" i="46"/>
  <c r="I1612" i="46"/>
  <c r="H1612" i="46"/>
  <c r="P1611" i="46"/>
  <c r="I1611" i="46"/>
  <c r="H1611" i="46"/>
  <c r="P1610" i="46"/>
  <c r="I1610" i="46"/>
  <c r="H1610" i="46"/>
  <c r="P1609" i="46"/>
  <c r="I1609" i="46"/>
  <c r="H1609" i="46"/>
  <c r="P1608" i="46"/>
  <c r="I1608" i="46"/>
  <c r="H1608" i="46"/>
  <c r="P1607" i="46"/>
  <c r="I1607" i="46"/>
  <c r="H1607" i="46"/>
  <c r="P1606" i="46"/>
  <c r="I1606" i="46"/>
  <c r="H1606" i="46"/>
  <c r="P1605" i="46"/>
  <c r="I1605" i="46"/>
  <c r="H1605" i="46"/>
  <c r="P1604" i="46"/>
  <c r="I1604" i="46"/>
  <c r="H1604" i="46"/>
  <c r="P1603" i="46"/>
  <c r="I1603" i="46"/>
  <c r="H1603" i="46"/>
  <c r="P1602" i="46"/>
  <c r="I1602" i="46"/>
  <c r="H1602" i="46"/>
  <c r="P1601" i="46"/>
  <c r="I1601" i="46"/>
  <c r="H1601" i="46"/>
  <c r="P1600" i="46"/>
  <c r="I1600" i="46"/>
  <c r="H1600" i="46"/>
  <c r="P1599" i="46"/>
  <c r="I1599" i="46"/>
  <c r="H1599" i="46"/>
  <c r="P1598" i="46"/>
  <c r="I1598" i="46"/>
  <c r="H1598" i="46"/>
  <c r="P1597" i="46"/>
  <c r="I1597" i="46"/>
  <c r="H1597" i="46"/>
  <c r="P1596" i="46"/>
  <c r="I1596" i="46"/>
  <c r="H1596" i="46"/>
  <c r="P1595" i="46"/>
  <c r="I1595" i="46"/>
  <c r="H1595" i="46"/>
  <c r="P1594" i="46"/>
  <c r="I1594" i="46"/>
  <c r="H1594" i="46"/>
  <c r="P1593" i="46"/>
  <c r="I1593" i="46"/>
  <c r="H1593" i="46"/>
  <c r="P1592" i="46"/>
  <c r="I1592" i="46"/>
  <c r="H1592" i="46"/>
  <c r="P1591" i="46"/>
  <c r="I1591" i="46"/>
  <c r="H1591" i="46"/>
  <c r="P1590" i="46"/>
  <c r="I1590" i="46"/>
  <c r="H1590" i="46"/>
  <c r="P1589" i="46"/>
  <c r="I1589" i="46"/>
  <c r="H1589" i="46"/>
  <c r="P1588" i="46"/>
  <c r="I1588" i="46"/>
  <c r="H1588" i="46"/>
  <c r="P1587" i="46"/>
  <c r="I1587" i="46"/>
  <c r="H1587" i="46"/>
  <c r="P1586" i="46"/>
  <c r="I1586" i="46"/>
  <c r="H1586" i="46"/>
  <c r="P1585" i="46"/>
  <c r="I1585" i="46"/>
  <c r="H1585" i="46"/>
  <c r="P1584" i="46"/>
  <c r="I1584" i="46"/>
  <c r="H1584" i="46"/>
  <c r="P1583" i="46"/>
  <c r="I1583" i="46"/>
  <c r="H1583" i="46"/>
  <c r="P1582" i="46"/>
  <c r="I1582" i="46"/>
  <c r="H1582" i="46"/>
  <c r="P1581" i="46"/>
  <c r="I1581" i="46"/>
  <c r="H1581" i="46"/>
  <c r="P1580" i="46"/>
  <c r="I1580" i="46"/>
  <c r="H1580" i="46"/>
  <c r="P1579" i="46"/>
  <c r="I1579" i="46"/>
  <c r="H1579" i="46"/>
  <c r="P1578" i="46"/>
  <c r="I1578" i="46"/>
  <c r="H1578" i="46"/>
  <c r="P1577" i="46"/>
  <c r="I1577" i="46"/>
  <c r="H1577" i="46"/>
  <c r="P1576" i="46"/>
  <c r="I1576" i="46"/>
  <c r="H1576" i="46"/>
  <c r="P1575" i="46"/>
  <c r="I1575" i="46"/>
  <c r="H1575" i="46"/>
  <c r="P1574" i="46"/>
  <c r="I1574" i="46"/>
  <c r="H1574" i="46"/>
  <c r="P1573" i="46"/>
  <c r="I1573" i="46"/>
  <c r="H1573" i="46"/>
  <c r="P1572" i="46"/>
  <c r="I1572" i="46"/>
  <c r="H1572" i="46"/>
  <c r="P1571" i="46"/>
  <c r="I1571" i="46"/>
  <c r="H1571" i="46"/>
  <c r="P1570" i="46"/>
  <c r="I1570" i="46"/>
  <c r="H1570" i="46"/>
  <c r="P1569" i="46"/>
  <c r="I1569" i="46"/>
  <c r="H1569" i="46"/>
  <c r="P1568" i="46"/>
  <c r="I1568" i="46"/>
  <c r="H1568" i="46"/>
  <c r="P1567" i="46"/>
  <c r="I1567" i="46"/>
  <c r="H1567" i="46"/>
  <c r="P1566" i="46"/>
  <c r="I1566" i="46"/>
  <c r="H1566" i="46"/>
  <c r="P1565" i="46"/>
  <c r="I1565" i="46"/>
  <c r="H1565" i="46"/>
  <c r="P1564" i="46"/>
  <c r="I1564" i="46"/>
  <c r="H1564" i="46"/>
  <c r="P1563" i="46"/>
  <c r="I1563" i="46"/>
  <c r="H1563" i="46"/>
  <c r="P1562" i="46"/>
  <c r="I1562" i="46"/>
  <c r="H1562" i="46"/>
  <c r="P1561" i="46"/>
  <c r="I1561" i="46"/>
  <c r="H1561" i="46"/>
  <c r="P1560" i="46"/>
  <c r="I1560" i="46"/>
  <c r="H1560" i="46"/>
  <c r="P1559" i="46"/>
  <c r="I1559" i="46"/>
  <c r="H1559" i="46"/>
  <c r="P1558" i="46"/>
  <c r="I1558" i="46"/>
  <c r="H1558" i="46"/>
  <c r="P1557" i="46"/>
  <c r="I1557" i="46"/>
  <c r="H1557" i="46"/>
  <c r="P1556" i="46"/>
  <c r="I1556" i="46"/>
  <c r="H1556" i="46"/>
  <c r="P1555" i="46"/>
  <c r="I1555" i="46"/>
  <c r="H1555" i="46"/>
  <c r="P1554" i="46"/>
  <c r="I1554" i="46"/>
  <c r="H1554" i="46"/>
  <c r="P1553" i="46"/>
  <c r="I1553" i="46"/>
  <c r="H1553" i="46"/>
  <c r="P1552" i="46"/>
  <c r="I1552" i="46"/>
  <c r="H1552" i="46"/>
  <c r="P1551" i="46"/>
  <c r="I1551" i="46"/>
  <c r="H1551" i="46"/>
  <c r="P1550" i="46"/>
  <c r="I1550" i="46"/>
  <c r="H1550" i="46"/>
  <c r="P1549" i="46"/>
  <c r="I1549" i="46"/>
  <c r="H1549" i="46"/>
  <c r="P1548" i="46"/>
  <c r="I1548" i="46"/>
  <c r="H1548" i="46"/>
  <c r="P1547" i="46"/>
  <c r="I1547" i="46"/>
  <c r="H1547" i="46"/>
  <c r="P1546" i="46"/>
  <c r="I1546" i="46"/>
  <c r="H1546" i="46"/>
  <c r="P1545" i="46"/>
  <c r="I1545" i="46"/>
  <c r="H1545" i="46"/>
  <c r="P1544" i="46"/>
  <c r="I1544" i="46"/>
  <c r="H1544" i="46"/>
  <c r="P1543" i="46"/>
  <c r="I1543" i="46"/>
  <c r="H1543" i="46"/>
  <c r="P1542" i="46"/>
  <c r="I1542" i="46"/>
  <c r="H1542" i="46"/>
  <c r="P1541" i="46"/>
  <c r="I1541" i="46"/>
  <c r="H1541" i="46"/>
  <c r="P1540" i="46"/>
  <c r="I1540" i="46"/>
  <c r="H1540" i="46"/>
  <c r="P1539" i="46"/>
  <c r="I1539" i="46"/>
  <c r="H1539" i="46"/>
  <c r="P1538" i="46"/>
  <c r="I1538" i="46"/>
  <c r="H1538" i="46"/>
  <c r="P1537" i="46"/>
  <c r="I1537" i="46"/>
  <c r="H1537" i="46"/>
  <c r="P1536" i="46"/>
  <c r="I1536" i="46"/>
  <c r="H1536" i="46"/>
  <c r="P1535" i="46"/>
  <c r="I1535" i="46"/>
  <c r="H1535" i="46"/>
  <c r="P1534" i="46"/>
  <c r="I1534" i="46"/>
  <c r="H1534" i="46"/>
  <c r="P1533" i="46"/>
  <c r="I1533" i="46"/>
  <c r="H1533" i="46"/>
  <c r="P1532" i="46"/>
  <c r="I1532" i="46"/>
  <c r="H1532" i="46"/>
  <c r="P1531" i="46"/>
  <c r="I1531" i="46"/>
  <c r="H1531" i="46"/>
  <c r="P1530" i="46"/>
  <c r="I1530" i="46"/>
  <c r="H1530" i="46"/>
  <c r="P1529" i="46"/>
  <c r="I1529" i="46"/>
  <c r="H1529" i="46"/>
  <c r="P1528" i="46"/>
  <c r="I1528" i="46"/>
  <c r="H1528" i="46"/>
  <c r="P1527" i="46"/>
  <c r="I1527" i="46"/>
  <c r="H1527" i="46"/>
  <c r="P1526" i="46"/>
  <c r="I1526" i="46"/>
  <c r="H1526" i="46"/>
  <c r="P1525" i="46"/>
  <c r="I1525" i="46"/>
  <c r="H1525" i="46"/>
  <c r="P1524" i="46"/>
  <c r="I1524" i="46"/>
  <c r="H1524" i="46"/>
  <c r="P1523" i="46"/>
  <c r="I1523" i="46"/>
  <c r="H1523" i="46"/>
  <c r="P1522" i="46"/>
  <c r="I1522" i="46"/>
  <c r="H1522" i="46"/>
  <c r="P1521" i="46"/>
  <c r="I1521" i="46"/>
  <c r="H1521" i="46"/>
  <c r="P1520" i="46"/>
  <c r="I1520" i="46"/>
  <c r="H1520" i="46"/>
  <c r="P1519" i="46"/>
  <c r="I1519" i="46"/>
  <c r="H1519" i="46"/>
  <c r="P1518" i="46"/>
  <c r="I1518" i="46"/>
  <c r="H1518" i="46"/>
  <c r="P1517" i="46"/>
  <c r="I1517" i="46"/>
  <c r="H1517" i="46"/>
  <c r="P1516" i="46"/>
  <c r="I1516" i="46"/>
  <c r="H1516" i="46"/>
  <c r="P1515" i="46"/>
  <c r="I1515" i="46"/>
  <c r="H1515" i="46"/>
  <c r="P1514" i="46"/>
  <c r="I1514" i="46"/>
  <c r="H1514" i="46"/>
  <c r="P1513" i="46"/>
  <c r="I1513" i="46"/>
  <c r="H1513" i="46"/>
  <c r="P1512" i="46"/>
  <c r="I1512" i="46"/>
  <c r="H1512" i="46"/>
  <c r="P1511" i="46"/>
  <c r="I1511" i="46"/>
  <c r="H1511" i="46"/>
  <c r="P1510" i="46"/>
  <c r="I1510" i="46"/>
  <c r="H1510" i="46"/>
  <c r="P1509" i="46"/>
  <c r="I1509" i="46"/>
  <c r="H1509" i="46"/>
  <c r="P1508" i="46"/>
  <c r="I1508" i="46"/>
  <c r="H1508" i="46"/>
  <c r="P1507" i="46"/>
  <c r="I1507" i="46"/>
  <c r="H1507" i="46"/>
  <c r="P1506" i="46"/>
  <c r="I1506" i="46"/>
  <c r="H1506" i="46"/>
  <c r="P1505" i="46"/>
  <c r="I1505" i="46"/>
  <c r="H1505" i="46"/>
  <c r="P1504" i="46"/>
  <c r="I1504" i="46"/>
  <c r="H1504" i="46"/>
  <c r="P1503" i="46"/>
  <c r="I1503" i="46"/>
  <c r="H1503" i="46"/>
  <c r="P1502" i="46"/>
  <c r="I1502" i="46"/>
  <c r="H1502" i="46"/>
  <c r="P1501" i="46"/>
  <c r="I1501" i="46"/>
  <c r="H1501" i="46"/>
  <c r="P1500" i="46"/>
  <c r="I1500" i="46"/>
  <c r="H1500" i="46"/>
  <c r="P1499" i="46"/>
  <c r="I1499" i="46"/>
  <c r="H1499" i="46"/>
  <c r="P1498" i="46"/>
  <c r="I1498" i="46"/>
  <c r="H1498" i="46"/>
  <c r="P1497" i="46"/>
  <c r="I1497" i="46"/>
  <c r="H1497" i="46"/>
  <c r="P1496" i="46"/>
  <c r="I1496" i="46"/>
  <c r="H1496" i="46"/>
  <c r="P1495" i="46"/>
  <c r="I1495" i="46"/>
  <c r="H1495" i="46"/>
  <c r="P1494" i="46"/>
  <c r="I1494" i="46"/>
  <c r="H1494" i="46"/>
  <c r="P1493" i="46"/>
  <c r="I1493" i="46"/>
  <c r="H1493" i="46"/>
  <c r="P1492" i="46"/>
  <c r="I1492" i="46"/>
  <c r="H1492" i="46"/>
  <c r="P1491" i="46"/>
  <c r="I1491" i="46"/>
  <c r="H1491" i="46"/>
  <c r="P1490" i="46"/>
  <c r="I1490" i="46"/>
  <c r="H1490" i="46"/>
  <c r="P1489" i="46"/>
  <c r="I1489" i="46"/>
  <c r="H1489" i="46"/>
  <c r="P1488" i="46"/>
  <c r="I1488" i="46"/>
  <c r="H1488" i="46"/>
  <c r="P1487" i="46"/>
  <c r="I1487" i="46"/>
  <c r="H1487" i="46"/>
  <c r="P1486" i="46"/>
  <c r="I1486" i="46"/>
  <c r="H1486" i="46"/>
  <c r="P1485" i="46"/>
  <c r="I1485" i="46"/>
  <c r="H1485" i="46"/>
  <c r="P1484" i="46"/>
  <c r="I1484" i="46"/>
  <c r="H1484" i="46"/>
  <c r="P1483" i="46"/>
  <c r="I1483" i="46"/>
  <c r="H1483" i="46"/>
  <c r="P1482" i="46"/>
  <c r="I1482" i="46"/>
  <c r="H1482" i="46"/>
  <c r="P1481" i="46"/>
  <c r="I1481" i="46"/>
  <c r="H1481" i="46"/>
  <c r="P1480" i="46"/>
  <c r="I1480" i="46"/>
  <c r="H1480" i="46"/>
  <c r="P1479" i="46"/>
  <c r="I1479" i="46"/>
  <c r="H1479" i="46"/>
  <c r="P1478" i="46"/>
  <c r="I1478" i="46"/>
  <c r="H1478" i="46"/>
  <c r="P1477" i="46"/>
  <c r="I1477" i="46"/>
  <c r="H1477" i="46"/>
  <c r="P1476" i="46"/>
  <c r="I1476" i="46"/>
  <c r="H1476" i="46"/>
  <c r="P1475" i="46"/>
  <c r="I1475" i="46"/>
  <c r="H1475" i="46"/>
  <c r="P1474" i="46"/>
  <c r="I1474" i="46"/>
  <c r="H1474" i="46"/>
  <c r="P1473" i="46"/>
  <c r="I1473" i="46"/>
  <c r="H1473" i="46"/>
  <c r="P1472" i="46"/>
  <c r="I1472" i="46"/>
  <c r="H1472" i="46"/>
  <c r="P1471" i="46"/>
  <c r="I1471" i="46"/>
  <c r="H1471" i="46"/>
  <c r="P1470" i="46"/>
  <c r="I1470" i="46"/>
  <c r="H1470" i="46"/>
  <c r="P1469" i="46"/>
  <c r="I1469" i="46"/>
  <c r="H1469" i="46"/>
  <c r="P1468" i="46"/>
  <c r="I1468" i="46"/>
  <c r="H1468" i="46"/>
  <c r="P1467" i="46"/>
  <c r="I1467" i="46"/>
  <c r="H1467" i="46"/>
  <c r="P1466" i="46"/>
  <c r="I1466" i="46"/>
  <c r="H1466" i="46"/>
  <c r="P1465" i="46"/>
  <c r="I1465" i="46"/>
  <c r="H1465" i="46"/>
  <c r="P1464" i="46"/>
  <c r="I1464" i="46"/>
  <c r="H1464" i="46"/>
  <c r="P1463" i="46"/>
  <c r="I1463" i="46"/>
  <c r="H1463" i="46"/>
  <c r="P1462" i="46"/>
  <c r="I1462" i="46"/>
  <c r="H1462" i="46"/>
  <c r="P1461" i="46"/>
  <c r="I1461" i="46"/>
  <c r="H1461" i="46"/>
  <c r="P1460" i="46"/>
  <c r="I1460" i="46"/>
  <c r="H1460" i="46"/>
  <c r="P1459" i="46"/>
  <c r="I1459" i="46"/>
  <c r="H1459" i="46"/>
  <c r="P1458" i="46"/>
  <c r="I1458" i="46"/>
  <c r="H1458" i="46"/>
  <c r="P1457" i="46"/>
  <c r="I1457" i="46"/>
  <c r="H1457" i="46"/>
  <c r="P1456" i="46"/>
  <c r="I1456" i="46"/>
  <c r="H1456" i="46"/>
  <c r="P1455" i="46"/>
  <c r="I1455" i="46"/>
  <c r="H1455" i="46"/>
  <c r="P1454" i="46"/>
  <c r="I1454" i="46"/>
  <c r="H1454" i="46"/>
  <c r="P1453" i="46"/>
  <c r="I1453" i="46"/>
  <c r="H1453" i="46"/>
  <c r="P1452" i="46"/>
  <c r="I1452" i="46"/>
  <c r="H1452" i="46"/>
  <c r="P1451" i="46"/>
  <c r="I1451" i="46"/>
  <c r="H1451" i="46"/>
  <c r="P1450" i="46"/>
  <c r="I1450" i="46"/>
  <c r="H1450" i="46"/>
  <c r="P1449" i="46"/>
  <c r="I1449" i="46"/>
  <c r="H1449" i="46"/>
  <c r="P1448" i="46"/>
  <c r="I1448" i="46"/>
  <c r="H1448" i="46"/>
  <c r="P1447" i="46"/>
  <c r="I1447" i="46"/>
  <c r="H1447" i="46"/>
  <c r="P1446" i="46"/>
  <c r="I1446" i="46"/>
  <c r="H1446" i="46"/>
  <c r="P1445" i="46"/>
  <c r="I1445" i="46"/>
  <c r="H1445" i="46"/>
  <c r="P1444" i="46"/>
  <c r="I1444" i="46"/>
  <c r="H1444" i="46"/>
  <c r="P1443" i="46"/>
  <c r="I1443" i="46"/>
  <c r="H1443" i="46"/>
  <c r="P1442" i="46"/>
  <c r="I1442" i="46"/>
  <c r="H1442" i="46"/>
  <c r="P1441" i="46"/>
  <c r="I1441" i="46"/>
  <c r="H1441" i="46"/>
  <c r="P1440" i="46"/>
  <c r="I1440" i="46"/>
  <c r="H1440" i="46"/>
  <c r="P1439" i="46"/>
  <c r="I1439" i="46"/>
  <c r="H1439" i="46"/>
  <c r="P1438" i="46"/>
  <c r="I1438" i="46"/>
  <c r="H1438" i="46"/>
  <c r="P1437" i="46"/>
  <c r="I1437" i="46"/>
  <c r="H1437" i="46"/>
  <c r="P1436" i="46"/>
  <c r="I1436" i="46"/>
  <c r="H1436" i="46"/>
  <c r="P1435" i="46"/>
  <c r="I1435" i="46"/>
  <c r="H1435" i="46"/>
  <c r="P1434" i="46"/>
  <c r="I1434" i="46"/>
  <c r="H1434" i="46"/>
  <c r="P1433" i="46"/>
  <c r="I1433" i="46"/>
  <c r="H1433" i="46"/>
  <c r="P1432" i="46"/>
  <c r="I1432" i="46"/>
  <c r="H1432" i="46"/>
  <c r="P1431" i="46"/>
  <c r="I1431" i="46"/>
  <c r="H1431" i="46"/>
  <c r="P1430" i="46"/>
  <c r="I1430" i="46"/>
  <c r="H1430" i="46"/>
  <c r="P1429" i="46"/>
  <c r="I1429" i="46"/>
  <c r="H1429" i="46"/>
  <c r="P1428" i="46"/>
  <c r="I1428" i="46"/>
  <c r="H1428" i="46"/>
  <c r="P1427" i="46"/>
  <c r="I1427" i="46"/>
  <c r="H1427" i="46"/>
  <c r="P1426" i="46"/>
  <c r="I1426" i="46"/>
  <c r="H1426" i="46"/>
  <c r="P1425" i="46"/>
  <c r="I1425" i="46"/>
  <c r="H1425" i="46"/>
  <c r="P1424" i="46"/>
  <c r="I1424" i="46"/>
  <c r="H1424" i="46"/>
  <c r="P1423" i="46"/>
  <c r="I1423" i="46"/>
  <c r="H1423" i="46"/>
  <c r="P1422" i="46"/>
  <c r="I1422" i="46"/>
  <c r="H1422" i="46"/>
  <c r="P1421" i="46"/>
  <c r="I1421" i="46"/>
  <c r="H1421" i="46"/>
  <c r="P1420" i="46"/>
  <c r="I1420" i="46"/>
  <c r="H1420" i="46"/>
  <c r="P1419" i="46"/>
  <c r="I1419" i="46"/>
  <c r="H1419" i="46"/>
  <c r="P1418" i="46"/>
  <c r="I1418" i="46"/>
  <c r="H1418" i="46"/>
  <c r="P1417" i="46"/>
  <c r="I1417" i="46"/>
  <c r="H1417" i="46"/>
  <c r="P1416" i="46"/>
  <c r="I1416" i="46"/>
  <c r="H1416" i="46"/>
  <c r="P1415" i="46"/>
  <c r="I1415" i="46"/>
  <c r="H1415" i="46"/>
  <c r="P1414" i="46"/>
  <c r="I1414" i="46"/>
  <c r="H1414" i="46"/>
  <c r="P1413" i="46"/>
  <c r="I1413" i="46"/>
  <c r="H1413" i="46"/>
  <c r="P1412" i="46"/>
  <c r="I1412" i="46"/>
  <c r="H1412" i="46"/>
  <c r="P1411" i="46"/>
  <c r="I1411" i="46"/>
  <c r="H1411" i="46"/>
  <c r="P1410" i="46"/>
  <c r="I1410" i="46"/>
  <c r="H1410" i="46"/>
  <c r="P1409" i="46"/>
  <c r="I1409" i="46"/>
  <c r="H1409" i="46"/>
  <c r="P1408" i="46"/>
  <c r="I1408" i="46"/>
  <c r="H1408" i="46"/>
  <c r="P1407" i="46"/>
  <c r="I1407" i="46"/>
  <c r="H1407" i="46"/>
  <c r="P1406" i="46"/>
  <c r="I1406" i="46"/>
  <c r="H1406" i="46"/>
  <c r="P1405" i="46"/>
  <c r="I1405" i="46"/>
  <c r="H1405" i="46"/>
  <c r="P1404" i="46"/>
  <c r="I1404" i="46"/>
  <c r="H1404" i="46"/>
  <c r="P1403" i="46"/>
  <c r="I1403" i="46"/>
  <c r="H1403" i="46"/>
  <c r="P1402" i="46"/>
  <c r="I1402" i="46"/>
  <c r="H1402" i="46"/>
  <c r="P1401" i="46"/>
  <c r="I1401" i="46"/>
  <c r="H1401" i="46"/>
  <c r="P1400" i="46"/>
  <c r="I1400" i="46"/>
  <c r="H1400" i="46"/>
  <c r="P1399" i="46"/>
  <c r="I1399" i="46"/>
  <c r="H1399" i="46"/>
  <c r="P1398" i="46"/>
  <c r="I1398" i="46"/>
  <c r="H1398" i="46"/>
  <c r="P1397" i="46"/>
  <c r="I1397" i="46"/>
  <c r="H1397" i="46"/>
  <c r="P1396" i="46"/>
  <c r="I1396" i="46"/>
  <c r="H1396" i="46"/>
  <c r="P1395" i="46"/>
  <c r="I1395" i="46"/>
  <c r="H1395" i="46"/>
  <c r="P1394" i="46"/>
  <c r="I1394" i="46"/>
  <c r="H1394" i="46"/>
  <c r="P1393" i="46"/>
  <c r="I1393" i="46"/>
  <c r="H1393" i="46"/>
  <c r="P1392" i="46"/>
  <c r="I1392" i="46"/>
  <c r="H1392" i="46"/>
  <c r="P1391" i="46"/>
  <c r="I1391" i="46"/>
  <c r="H1391" i="46"/>
  <c r="P1390" i="46"/>
  <c r="I1390" i="46"/>
  <c r="H1390" i="46"/>
  <c r="P1389" i="46"/>
  <c r="I1389" i="46"/>
  <c r="H1389" i="46"/>
  <c r="P1388" i="46"/>
  <c r="I1388" i="46"/>
  <c r="H1388" i="46"/>
  <c r="P1387" i="46"/>
  <c r="I1387" i="46"/>
  <c r="H1387" i="46"/>
  <c r="P1386" i="46"/>
  <c r="I1386" i="46"/>
  <c r="H1386" i="46"/>
  <c r="P1385" i="46"/>
  <c r="I1385" i="46"/>
  <c r="H1385" i="46"/>
  <c r="P1384" i="46"/>
  <c r="I1384" i="46"/>
  <c r="H1384" i="46"/>
  <c r="P1383" i="46"/>
  <c r="I1383" i="46"/>
  <c r="H1383" i="46"/>
  <c r="P1382" i="46"/>
  <c r="I1382" i="46"/>
  <c r="H1382" i="46"/>
  <c r="P1381" i="46"/>
  <c r="I1381" i="46"/>
  <c r="H1381" i="46"/>
  <c r="P1380" i="46"/>
  <c r="I1380" i="46"/>
  <c r="H1380" i="46"/>
  <c r="P1379" i="46"/>
  <c r="I1379" i="46"/>
  <c r="H1379" i="46"/>
  <c r="P1378" i="46"/>
  <c r="I1378" i="46"/>
  <c r="H1378" i="46"/>
  <c r="P1377" i="46"/>
  <c r="I1377" i="46"/>
  <c r="H1377" i="46"/>
  <c r="P1376" i="46"/>
  <c r="I1376" i="46"/>
  <c r="H1376" i="46"/>
  <c r="P1375" i="46"/>
  <c r="I1375" i="46"/>
  <c r="H1375" i="46"/>
  <c r="P1374" i="46"/>
  <c r="I1374" i="46"/>
  <c r="H1374" i="46"/>
  <c r="P1373" i="46"/>
  <c r="I1373" i="46"/>
  <c r="H1373" i="46"/>
  <c r="P1372" i="46"/>
  <c r="I1372" i="46"/>
  <c r="H1372" i="46"/>
  <c r="P1371" i="46"/>
  <c r="I1371" i="46"/>
  <c r="H1371" i="46"/>
  <c r="P1370" i="46"/>
  <c r="I1370" i="46"/>
  <c r="H1370" i="46"/>
  <c r="P1369" i="46"/>
  <c r="I1369" i="46"/>
  <c r="H1369" i="46"/>
  <c r="P1368" i="46"/>
  <c r="I1368" i="46"/>
  <c r="H1368" i="46"/>
  <c r="P1367" i="46"/>
  <c r="I1367" i="46"/>
  <c r="H1367" i="46"/>
  <c r="P1366" i="46"/>
  <c r="I1366" i="46"/>
  <c r="H1366" i="46"/>
  <c r="P1365" i="46"/>
  <c r="I1365" i="46"/>
  <c r="H1365" i="46"/>
  <c r="P1364" i="46"/>
  <c r="I1364" i="46"/>
  <c r="H1364" i="46"/>
  <c r="P1363" i="46"/>
  <c r="I1363" i="46"/>
  <c r="H1363" i="46"/>
  <c r="P1362" i="46"/>
  <c r="I1362" i="46"/>
  <c r="H1362" i="46"/>
  <c r="P1361" i="46"/>
  <c r="I1361" i="46"/>
  <c r="H1361" i="46"/>
  <c r="P1360" i="46"/>
  <c r="I1360" i="46"/>
  <c r="H1360" i="46"/>
  <c r="P1359" i="46"/>
  <c r="I1359" i="46"/>
  <c r="H1359" i="46"/>
  <c r="P1358" i="46"/>
  <c r="I1358" i="46"/>
  <c r="H1358" i="46"/>
  <c r="P1357" i="46"/>
  <c r="I1357" i="46"/>
  <c r="H1357" i="46"/>
  <c r="P1356" i="46"/>
  <c r="I1356" i="46"/>
  <c r="H1356" i="46"/>
  <c r="P1355" i="46"/>
  <c r="I1355" i="46"/>
  <c r="H1355" i="46"/>
  <c r="P1354" i="46"/>
  <c r="I1354" i="46"/>
  <c r="H1354" i="46"/>
  <c r="P1353" i="46"/>
  <c r="I1353" i="46"/>
  <c r="H1353" i="46"/>
  <c r="P1352" i="46"/>
  <c r="I1352" i="46"/>
  <c r="H1352" i="46"/>
  <c r="P1351" i="46"/>
  <c r="I1351" i="46"/>
  <c r="H1351" i="46"/>
  <c r="P1350" i="46"/>
  <c r="I1350" i="46"/>
  <c r="H1350" i="46"/>
  <c r="P1349" i="46"/>
  <c r="I1349" i="46"/>
  <c r="H1349" i="46"/>
  <c r="P1348" i="46"/>
  <c r="I1348" i="46"/>
  <c r="H1348" i="46"/>
  <c r="P1347" i="46"/>
  <c r="I1347" i="46"/>
  <c r="H1347" i="46"/>
  <c r="P1346" i="46"/>
  <c r="I1346" i="46"/>
  <c r="H1346" i="46"/>
  <c r="P1345" i="46"/>
  <c r="I1345" i="46"/>
  <c r="H1345" i="46"/>
  <c r="P1344" i="46"/>
  <c r="I1344" i="46"/>
  <c r="H1344" i="46"/>
  <c r="P1343" i="46"/>
  <c r="I1343" i="46"/>
  <c r="H1343" i="46"/>
  <c r="P1342" i="46"/>
  <c r="I1342" i="46"/>
  <c r="H1342" i="46"/>
  <c r="P1341" i="46"/>
  <c r="I1341" i="46"/>
  <c r="H1341" i="46"/>
  <c r="P1340" i="46"/>
  <c r="I1340" i="46"/>
  <c r="H1340" i="46"/>
  <c r="P1339" i="46"/>
  <c r="I1339" i="46"/>
  <c r="H1339" i="46"/>
  <c r="P1338" i="46"/>
  <c r="I1338" i="46"/>
  <c r="H1338" i="46"/>
  <c r="P1337" i="46"/>
  <c r="I1337" i="46"/>
  <c r="H1337" i="46"/>
  <c r="P1336" i="46"/>
  <c r="I1336" i="46"/>
  <c r="H1336" i="46"/>
  <c r="P1335" i="46"/>
  <c r="I1335" i="46"/>
  <c r="H1335" i="46"/>
  <c r="P1334" i="46"/>
  <c r="I1334" i="46"/>
  <c r="H1334" i="46"/>
  <c r="P1333" i="46"/>
  <c r="I1333" i="46"/>
  <c r="H1333" i="46"/>
  <c r="P1332" i="46"/>
  <c r="I1332" i="46"/>
  <c r="H1332" i="46"/>
  <c r="P1331" i="46"/>
  <c r="I1331" i="46"/>
  <c r="H1331" i="46"/>
  <c r="P1330" i="46"/>
  <c r="I1330" i="46"/>
  <c r="H1330" i="46"/>
  <c r="P1329" i="46"/>
  <c r="I1329" i="46"/>
  <c r="H1329" i="46"/>
  <c r="P1328" i="46"/>
  <c r="I1328" i="46"/>
  <c r="H1328" i="46"/>
  <c r="P1327" i="46"/>
  <c r="I1327" i="46"/>
  <c r="H1327" i="46"/>
  <c r="P1326" i="46"/>
  <c r="I1326" i="46"/>
  <c r="H1326" i="46"/>
  <c r="P1325" i="46"/>
  <c r="I1325" i="46"/>
  <c r="H1325" i="46"/>
  <c r="P1324" i="46"/>
  <c r="I1324" i="46"/>
  <c r="H1324" i="46"/>
  <c r="P1323" i="46"/>
  <c r="I1323" i="46"/>
  <c r="H1323" i="46"/>
  <c r="P1322" i="46"/>
  <c r="I1322" i="46"/>
  <c r="H1322" i="46"/>
  <c r="P1321" i="46"/>
  <c r="I1321" i="46"/>
  <c r="H1321" i="46"/>
  <c r="P1320" i="46"/>
  <c r="I1320" i="46"/>
  <c r="H1320" i="46"/>
  <c r="P1319" i="46"/>
  <c r="I1319" i="46"/>
  <c r="H1319" i="46"/>
  <c r="P1318" i="46"/>
  <c r="I1318" i="46"/>
  <c r="H1318" i="46"/>
  <c r="P1317" i="46"/>
  <c r="I1317" i="46"/>
  <c r="H1317" i="46"/>
  <c r="P1316" i="46"/>
  <c r="I1316" i="46"/>
  <c r="H1316" i="46"/>
  <c r="P1315" i="46"/>
  <c r="I1315" i="46"/>
  <c r="H1315" i="46"/>
  <c r="P1314" i="46"/>
  <c r="I1314" i="46"/>
  <c r="H1314" i="46"/>
  <c r="P1313" i="46"/>
  <c r="I1313" i="46"/>
  <c r="H1313" i="46"/>
  <c r="P1312" i="46"/>
  <c r="I1312" i="46"/>
  <c r="H1312" i="46"/>
  <c r="P1311" i="46"/>
  <c r="I1311" i="46"/>
  <c r="H1311" i="46"/>
  <c r="P1310" i="46"/>
  <c r="I1310" i="46"/>
  <c r="H1310" i="46"/>
  <c r="P1309" i="46"/>
  <c r="I1309" i="46"/>
  <c r="H1309" i="46"/>
  <c r="P1308" i="46"/>
  <c r="I1308" i="46"/>
  <c r="H1308" i="46"/>
  <c r="P1307" i="46"/>
  <c r="I1307" i="46"/>
  <c r="H1307" i="46"/>
  <c r="P1306" i="46"/>
  <c r="I1306" i="46"/>
  <c r="H1306" i="46"/>
  <c r="P1305" i="46"/>
  <c r="I1305" i="46"/>
  <c r="H1305" i="46"/>
  <c r="P1304" i="46"/>
  <c r="I1304" i="46"/>
  <c r="H1304" i="46"/>
  <c r="P1303" i="46"/>
  <c r="I1303" i="46"/>
  <c r="H1303" i="46"/>
  <c r="P1302" i="46"/>
  <c r="I1302" i="46"/>
  <c r="H1302" i="46"/>
  <c r="P1301" i="46"/>
  <c r="I1301" i="46"/>
  <c r="H1301" i="46"/>
  <c r="P1300" i="46"/>
  <c r="I1300" i="46"/>
  <c r="H1300" i="46"/>
  <c r="P1299" i="46"/>
  <c r="I1299" i="46"/>
  <c r="H1299" i="46"/>
  <c r="P1298" i="46"/>
  <c r="I1298" i="46"/>
  <c r="H1298" i="46"/>
  <c r="P1297" i="46"/>
  <c r="I1297" i="46"/>
  <c r="H1297" i="46"/>
  <c r="P1296" i="46"/>
  <c r="I1296" i="46"/>
  <c r="H1296" i="46"/>
  <c r="P1295" i="46"/>
  <c r="I1295" i="46"/>
  <c r="H1295" i="46"/>
  <c r="P1294" i="46"/>
  <c r="I1294" i="46"/>
  <c r="H1294" i="46"/>
  <c r="P1293" i="46"/>
  <c r="I1293" i="46"/>
  <c r="H1293" i="46"/>
  <c r="P1292" i="46"/>
  <c r="I1292" i="46"/>
  <c r="H1292" i="46"/>
  <c r="P1291" i="46"/>
  <c r="I1291" i="46"/>
  <c r="H1291" i="46"/>
  <c r="P1290" i="46"/>
  <c r="I1290" i="46"/>
  <c r="H1290" i="46"/>
  <c r="P1289" i="46"/>
  <c r="I1289" i="46"/>
  <c r="H1289" i="46"/>
  <c r="P1288" i="46"/>
  <c r="I1288" i="46"/>
  <c r="H1288" i="46"/>
  <c r="P1287" i="46"/>
  <c r="I1287" i="46"/>
  <c r="H1287" i="46"/>
  <c r="P1286" i="46"/>
  <c r="I1286" i="46"/>
  <c r="H1286" i="46"/>
  <c r="P1285" i="46"/>
  <c r="I1285" i="46"/>
  <c r="H1285" i="46"/>
  <c r="P1284" i="46"/>
  <c r="I1284" i="46"/>
  <c r="H1284" i="46"/>
  <c r="P1283" i="46"/>
  <c r="I1283" i="46"/>
  <c r="H1283" i="46"/>
  <c r="P1282" i="46"/>
  <c r="I1282" i="46"/>
  <c r="H1282" i="46"/>
  <c r="P1281" i="46"/>
  <c r="I1281" i="46"/>
  <c r="H1281" i="46"/>
  <c r="P1280" i="46"/>
  <c r="I1280" i="46"/>
  <c r="H1280" i="46"/>
  <c r="P1279" i="46"/>
  <c r="I1279" i="46"/>
  <c r="H1279" i="46"/>
  <c r="P1278" i="46"/>
  <c r="I1278" i="46"/>
  <c r="H1278" i="46"/>
  <c r="P1277" i="46"/>
  <c r="I1277" i="46"/>
  <c r="H1277" i="46"/>
  <c r="P1276" i="46"/>
  <c r="I1276" i="46"/>
  <c r="H1276" i="46"/>
  <c r="P1275" i="46"/>
  <c r="I1275" i="46"/>
  <c r="H1275" i="46"/>
  <c r="P1274" i="46"/>
  <c r="I1274" i="46"/>
  <c r="H1274" i="46"/>
  <c r="P1273" i="46"/>
  <c r="I1273" i="46"/>
  <c r="H1273" i="46"/>
  <c r="P1272" i="46"/>
  <c r="I1272" i="46"/>
  <c r="H1272" i="46"/>
  <c r="P1271" i="46"/>
  <c r="I1271" i="46"/>
  <c r="H1271" i="46"/>
  <c r="P1270" i="46"/>
  <c r="I1270" i="46"/>
  <c r="H1270" i="46"/>
  <c r="P1269" i="46"/>
  <c r="I1269" i="46"/>
  <c r="H1269" i="46"/>
  <c r="P1268" i="46"/>
  <c r="I1268" i="46"/>
  <c r="H1268" i="46"/>
  <c r="P1267" i="46"/>
  <c r="I1267" i="46"/>
  <c r="H1267" i="46"/>
  <c r="P1266" i="46"/>
  <c r="I1266" i="46"/>
  <c r="H1266" i="46"/>
  <c r="P1265" i="46"/>
  <c r="I1265" i="46"/>
  <c r="H1265" i="46"/>
  <c r="P1264" i="46"/>
  <c r="I1264" i="46"/>
  <c r="H1264" i="46"/>
  <c r="P1263" i="46"/>
  <c r="I1263" i="46"/>
  <c r="H1263" i="46"/>
  <c r="P1262" i="46"/>
  <c r="I1262" i="46"/>
  <c r="H1262" i="46"/>
  <c r="P1261" i="46"/>
  <c r="I1261" i="46"/>
  <c r="H1261" i="46"/>
  <c r="P1260" i="46"/>
  <c r="I1260" i="46"/>
  <c r="H1260" i="46"/>
  <c r="P1259" i="46"/>
  <c r="I1259" i="46"/>
  <c r="H1259" i="46"/>
  <c r="P1258" i="46"/>
  <c r="I1258" i="46"/>
  <c r="H1258" i="46"/>
  <c r="P1257" i="46"/>
  <c r="I1257" i="46"/>
  <c r="H1257" i="46"/>
  <c r="P1256" i="46"/>
  <c r="I1256" i="46"/>
  <c r="H1256" i="46"/>
  <c r="P1255" i="46"/>
  <c r="I1255" i="46"/>
  <c r="H1255" i="46"/>
  <c r="P1254" i="46"/>
  <c r="I1254" i="46"/>
  <c r="H1254" i="46"/>
  <c r="P1253" i="46"/>
  <c r="I1253" i="46"/>
  <c r="H1253" i="46"/>
  <c r="P1252" i="46"/>
  <c r="I1252" i="46"/>
  <c r="H1252" i="46"/>
  <c r="P1251" i="46"/>
  <c r="I1251" i="46"/>
  <c r="H1251" i="46"/>
  <c r="P1250" i="46"/>
  <c r="I1250" i="46"/>
  <c r="H1250" i="46"/>
  <c r="P1249" i="46"/>
  <c r="I1249" i="46"/>
  <c r="H1249" i="46"/>
  <c r="P1248" i="46"/>
  <c r="I1248" i="46"/>
  <c r="H1248" i="46"/>
  <c r="P1247" i="46"/>
  <c r="I1247" i="46"/>
  <c r="H1247" i="46"/>
  <c r="P1246" i="46"/>
  <c r="I1246" i="46"/>
  <c r="H1246" i="46"/>
  <c r="P1245" i="46"/>
  <c r="I1245" i="46"/>
  <c r="H1245" i="46"/>
  <c r="P1244" i="46"/>
  <c r="I1244" i="46"/>
  <c r="H1244" i="46"/>
  <c r="P1243" i="46"/>
  <c r="I1243" i="46"/>
  <c r="H1243" i="46"/>
  <c r="P1242" i="46"/>
  <c r="I1242" i="46"/>
  <c r="H1242" i="46"/>
  <c r="P1241" i="46"/>
  <c r="I1241" i="46"/>
  <c r="H1241" i="46"/>
  <c r="P1240" i="46"/>
  <c r="I1240" i="46"/>
  <c r="H1240" i="46"/>
  <c r="P1239" i="46"/>
  <c r="I1239" i="46"/>
  <c r="H1239" i="46"/>
  <c r="P1238" i="46"/>
  <c r="I1238" i="46"/>
  <c r="H1238" i="46"/>
  <c r="P1237" i="46"/>
  <c r="I1237" i="46"/>
  <c r="H1237" i="46"/>
  <c r="P1236" i="46"/>
  <c r="I1236" i="46"/>
  <c r="H1236" i="46"/>
  <c r="P1235" i="46"/>
  <c r="I1235" i="46"/>
  <c r="H1235" i="46"/>
  <c r="P1234" i="46"/>
  <c r="I1234" i="46"/>
  <c r="H1234" i="46"/>
  <c r="P1233" i="46"/>
  <c r="I1233" i="46"/>
  <c r="H1233" i="46"/>
  <c r="P1232" i="46"/>
  <c r="I1232" i="46"/>
  <c r="H1232" i="46"/>
  <c r="P1231" i="46"/>
  <c r="I1231" i="46"/>
  <c r="H1231" i="46"/>
  <c r="P1230" i="46"/>
  <c r="I1230" i="46"/>
  <c r="H1230" i="46"/>
  <c r="P1229" i="46"/>
  <c r="I1229" i="46"/>
  <c r="H1229" i="46"/>
  <c r="P1228" i="46"/>
  <c r="I1228" i="46"/>
  <c r="H1228" i="46"/>
  <c r="P1227" i="46"/>
  <c r="I1227" i="46"/>
  <c r="H1227" i="46"/>
  <c r="P1226" i="46"/>
  <c r="I1226" i="46"/>
  <c r="H1226" i="46"/>
  <c r="P1225" i="46"/>
  <c r="I1225" i="46"/>
  <c r="H1225" i="46"/>
  <c r="P1224" i="46"/>
  <c r="I1224" i="46"/>
  <c r="H1224" i="46"/>
  <c r="P1223" i="46"/>
  <c r="I1223" i="46"/>
  <c r="H1223" i="46"/>
  <c r="P1222" i="46"/>
  <c r="I1222" i="46"/>
  <c r="H1222" i="46"/>
  <c r="P1221" i="46"/>
  <c r="I1221" i="46"/>
  <c r="H1221" i="46"/>
  <c r="P1220" i="46"/>
  <c r="I1220" i="46"/>
  <c r="H1220" i="46"/>
  <c r="P1219" i="46"/>
  <c r="I1219" i="46"/>
  <c r="H1219" i="46"/>
  <c r="P1218" i="46"/>
  <c r="I1218" i="46"/>
  <c r="H1218" i="46"/>
  <c r="P1217" i="46"/>
  <c r="I1217" i="46"/>
  <c r="H1217" i="46"/>
  <c r="P1216" i="46"/>
  <c r="I1216" i="46"/>
  <c r="H1216" i="46"/>
  <c r="P1215" i="46"/>
  <c r="I1215" i="46"/>
  <c r="H1215" i="46"/>
  <c r="P1214" i="46"/>
  <c r="I1214" i="46"/>
  <c r="H1214" i="46"/>
  <c r="P1213" i="46"/>
  <c r="I1213" i="46"/>
  <c r="H1213" i="46"/>
  <c r="P1212" i="46"/>
  <c r="I1212" i="46"/>
  <c r="H1212" i="46"/>
  <c r="P1211" i="46"/>
  <c r="I1211" i="46"/>
  <c r="H1211" i="46"/>
  <c r="P1210" i="46"/>
  <c r="I1210" i="46"/>
  <c r="H1210" i="46"/>
  <c r="P1209" i="46"/>
  <c r="I1209" i="46"/>
  <c r="H1209" i="46"/>
  <c r="P1208" i="46"/>
  <c r="I1208" i="46"/>
  <c r="H1208" i="46"/>
  <c r="P1207" i="46"/>
  <c r="I1207" i="46"/>
  <c r="H1207" i="46"/>
  <c r="P1206" i="46"/>
  <c r="I1206" i="46"/>
  <c r="H1206" i="46"/>
  <c r="P1205" i="46"/>
  <c r="I1205" i="46"/>
  <c r="H1205" i="46"/>
  <c r="P1204" i="46"/>
  <c r="I1204" i="46"/>
  <c r="H1204" i="46"/>
  <c r="P1203" i="46"/>
  <c r="I1203" i="46"/>
  <c r="H1203" i="46"/>
  <c r="P1202" i="46"/>
  <c r="I1202" i="46"/>
  <c r="H1202" i="46"/>
  <c r="P1201" i="46"/>
  <c r="I1201" i="46"/>
  <c r="H1201" i="46"/>
  <c r="P1200" i="46"/>
  <c r="I1200" i="46"/>
  <c r="H1200" i="46"/>
  <c r="P1199" i="46"/>
  <c r="I1199" i="46"/>
  <c r="H1199" i="46"/>
  <c r="P1198" i="46"/>
  <c r="I1198" i="46"/>
  <c r="H1198" i="46"/>
  <c r="P1197" i="46"/>
  <c r="I1197" i="46"/>
  <c r="H1197" i="46"/>
  <c r="P1196" i="46"/>
  <c r="I1196" i="46"/>
  <c r="H1196" i="46"/>
  <c r="P1195" i="46"/>
  <c r="I1195" i="46"/>
  <c r="H1195" i="46"/>
  <c r="P1194" i="46"/>
  <c r="I1194" i="46"/>
  <c r="H1194" i="46"/>
  <c r="P1193" i="46"/>
  <c r="I1193" i="46"/>
  <c r="H1193" i="46"/>
  <c r="P1192" i="46"/>
  <c r="I1192" i="46"/>
  <c r="H1192" i="46"/>
  <c r="P1191" i="46"/>
  <c r="I1191" i="46"/>
  <c r="H1191" i="46"/>
  <c r="P1190" i="46"/>
  <c r="I1190" i="46"/>
  <c r="H1190" i="46"/>
  <c r="P1189" i="46"/>
  <c r="I1189" i="46"/>
  <c r="H1189" i="46"/>
  <c r="P1188" i="46"/>
  <c r="I1188" i="46"/>
  <c r="H1188" i="46"/>
  <c r="P1187" i="46"/>
  <c r="I1187" i="46"/>
  <c r="H1187" i="46"/>
  <c r="P1186" i="46"/>
  <c r="I1186" i="46"/>
  <c r="H1186" i="46"/>
  <c r="P1185" i="46"/>
  <c r="I1185" i="46"/>
  <c r="H1185" i="46"/>
  <c r="P1184" i="46"/>
  <c r="I1184" i="46"/>
  <c r="H1184" i="46"/>
  <c r="P1183" i="46"/>
  <c r="I1183" i="46"/>
  <c r="H1183" i="46"/>
  <c r="P1182" i="46"/>
  <c r="I1182" i="46"/>
  <c r="H1182" i="46"/>
  <c r="P1181" i="46"/>
  <c r="I1181" i="46"/>
  <c r="H1181" i="46"/>
  <c r="P1180" i="46"/>
  <c r="I1180" i="46"/>
  <c r="H1180" i="46"/>
  <c r="P1179" i="46"/>
  <c r="I1179" i="46"/>
  <c r="H1179" i="46"/>
  <c r="P1178" i="46"/>
  <c r="I1178" i="46"/>
  <c r="H1178" i="46"/>
  <c r="P1177" i="46"/>
  <c r="I1177" i="46"/>
  <c r="H1177" i="46"/>
  <c r="P1176" i="46"/>
  <c r="I1176" i="46"/>
  <c r="H1176" i="46"/>
  <c r="P1175" i="46"/>
  <c r="I1175" i="46"/>
  <c r="H1175" i="46"/>
  <c r="P1174" i="46"/>
  <c r="I1174" i="46"/>
  <c r="H1174" i="46"/>
  <c r="P1173" i="46"/>
  <c r="I1173" i="46"/>
  <c r="H1173" i="46"/>
  <c r="P1172" i="46"/>
  <c r="I1172" i="46"/>
  <c r="H1172" i="46"/>
  <c r="P1171" i="46"/>
  <c r="I1171" i="46"/>
  <c r="H1171" i="46"/>
  <c r="P1170" i="46"/>
  <c r="I1170" i="46"/>
  <c r="H1170" i="46"/>
  <c r="P1169" i="46"/>
  <c r="I1169" i="46"/>
  <c r="H1169" i="46"/>
  <c r="P1168" i="46"/>
  <c r="I1168" i="46"/>
  <c r="H1168" i="46"/>
  <c r="P1167" i="46"/>
  <c r="I1167" i="46"/>
  <c r="H1167" i="46"/>
  <c r="P1166" i="46"/>
  <c r="I1166" i="46"/>
  <c r="H1166" i="46"/>
  <c r="P1165" i="46"/>
  <c r="I1165" i="46"/>
  <c r="H1165" i="46"/>
  <c r="P1164" i="46"/>
  <c r="I1164" i="46"/>
  <c r="H1164" i="46"/>
  <c r="P1163" i="46"/>
  <c r="I1163" i="46"/>
  <c r="H1163" i="46"/>
  <c r="P1162" i="46"/>
  <c r="I1162" i="46"/>
  <c r="H1162" i="46"/>
  <c r="P1161" i="46"/>
  <c r="I1161" i="46"/>
  <c r="H1161" i="46"/>
  <c r="P1160" i="46"/>
  <c r="I1160" i="46"/>
  <c r="H1160" i="46"/>
  <c r="P1159" i="46"/>
  <c r="I1159" i="46"/>
  <c r="H1159" i="46"/>
  <c r="P1158" i="46"/>
  <c r="I1158" i="46"/>
  <c r="H1158" i="46"/>
  <c r="P1157" i="46"/>
  <c r="I1157" i="46"/>
  <c r="H1157" i="46"/>
  <c r="P1156" i="46"/>
  <c r="I1156" i="46"/>
  <c r="H1156" i="46"/>
  <c r="P1155" i="46"/>
  <c r="I1155" i="46"/>
  <c r="H1155" i="46"/>
  <c r="P1154" i="46"/>
  <c r="I1154" i="46"/>
  <c r="H1154" i="46"/>
  <c r="P1153" i="46"/>
  <c r="I1153" i="46"/>
  <c r="H1153" i="46"/>
  <c r="P1152" i="46"/>
  <c r="I1152" i="46"/>
  <c r="H1152" i="46"/>
  <c r="P1151" i="46"/>
  <c r="I1151" i="46"/>
  <c r="H1151" i="46"/>
  <c r="P1150" i="46"/>
  <c r="I1150" i="46"/>
  <c r="H1150" i="46"/>
  <c r="P1149" i="46"/>
  <c r="I1149" i="46"/>
  <c r="H1149" i="46"/>
  <c r="P1148" i="46"/>
  <c r="I1148" i="46"/>
  <c r="H1148" i="46"/>
  <c r="P1147" i="46"/>
  <c r="I1147" i="46"/>
  <c r="H1147" i="46"/>
  <c r="P1146" i="46"/>
  <c r="I1146" i="46"/>
  <c r="H1146" i="46"/>
  <c r="P1145" i="46"/>
  <c r="I1145" i="46"/>
  <c r="H1145" i="46"/>
  <c r="P1144" i="46"/>
  <c r="I1144" i="46"/>
  <c r="H1144" i="46"/>
  <c r="P1143" i="46"/>
  <c r="I1143" i="46"/>
  <c r="H1143" i="46"/>
  <c r="P1142" i="46"/>
  <c r="I1142" i="46"/>
  <c r="H1142" i="46"/>
  <c r="P1141" i="46"/>
  <c r="I1141" i="46"/>
  <c r="H1141" i="46"/>
  <c r="P1140" i="46"/>
  <c r="I1140" i="46"/>
  <c r="H1140" i="46"/>
  <c r="P1139" i="46"/>
  <c r="I1139" i="46"/>
  <c r="H1139" i="46"/>
  <c r="P1138" i="46"/>
  <c r="I1138" i="46"/>
  <c r="H1138" i="46"/>
  <c r="P1137" i="46"/>
  <c r="I1137" i="46"/>
  <c r="H1137" i="46"/>
  <c r="P1136" i="46"/>
  <c r="I1136" i="46"/>
  <c r="H1136" i="46"/>
  <c r="P1135" i="46"/>
  <c r="I1135" i="46"/>
  <c r="H1135" i="46"/>
  <c r="P1134" i="46"/>
  <c r="I1134" i="46"/>
  <c r="H1134" i="46"/>
  <c r="P1133" i="46"/>
  <c r="I1133" i="46"/>
  <c r="H1133" i="46"/>
  <c r="P1132" i="46"/>
  <c r="I1132" i="46"/>
  <c r="H1132" i="46"/>
  <c r="P1131" i="46"/>
  <c r="I1131" i="46"/>
  <c r="H1131" i="46"/>
  <c r="P1130" i="46"/>
  <c r="I1130" i="46"/>
  <c r="H1130" i="46"/>
  <c r="P1129" i="46"/>
  <c r="I1129" i="46"/>
  <c r="H1129" i="46"/>
  <c r="P1128" i="46"/>
  <c r="I1128" i="46"/>
  <c r="H1128" i="46"/>
  <c r="P1127" i="46"/>
  <c r="I1127" i="46"/>
  <c r="H1127" i="46"/>
  <c r="P1126" i="46"/>
  <c r="I1126" i="46"/>
  <c r="H1126" i="46"/>
  <c r="P1125" i="46"/>
  <c r="I1125" i="46"/>
  <c r="H1125" i="46"/>
  <c r="P1124" i="46"/>
  <c r="I1124" i="46"/>
  <c r="H1124" i="46"/>
  <c r="P1123" i="46"/>
  <c r="I1123" i="46"/>
  <c r="H1123" i="46"/>
  <c r="P1122" i="46"/>
  <c r="I1122" i="46"/>
  <c r="H1122" i="46"/>
  <c r="P1121" i="46"/>
  <c r="I1121" i="46"/>
  <c r="H1121" i="46"/>
  <c r="P1120" i="46"/>
  <c r="I1120" i="46"/>
  <c r="H1120" i="46"/>
  <c r="P1119" i="46"/>
  <c r="I1119" i="46"/>
  <c r="H1119" i="46"/>
  <c r="P1118" i="46"/>
  <c r="I1118" i="46"/>
  <c r="H1118" i="46"/>
  <c r="P1117" i="46"/>
  <c r="I1117" i="46"/>
  <c r="H1117" i="46"/>
  <c r="P1116" i="46"/>
  <c r="I1116" i="46"/>
  <c r="H1116" i="46"/>
  <c r="P1115" i="46"/>
  <c r="I1115" i="46"/>
  <c r="H1115" i="46"/>
  <c r="P1114" i="46"/>
  <c r="I1114" i="46"/>
  <c r="H1114" i="46"/>
  <c r="P1113" i="46"/>
  <c r="I1113" i="46"/>
  <c r="H1113" i="46"/>
  <c r="P1112" i="46"/>
  <c r="I1112" i="46"/>
  <c r="H1112" i="46"/>
  <c r="P1111" i="46"/>
  <c r="I1111" i="46"/>
  <c r="H1111" i="46"/>
  <c r="P1110" i="46"/>
  <c r="I1110" i="46"/>
  <c r="H1110" i="46"/>
  <c r="P1109" i="46"/>
  <c r="I1109" i="46"/>
  <c r="H1109" i="46"/>
  <c r="P1108" i="46"/>
  <c r="I1108" i="46"/>
  <c r="H1108" i="46"/>
  <c r="P1107" i="46"/>
  <c r="I1107" i="46"/>
  <c r="H1107" i="46"/>
  <c r="P1106" i="46"/>
  <c r="I1106" i="46"/>
  <c r="H1106" i="46"/>
  <c r="P1105" i="46"/>
  <c r="I1105" i="46"/>
  <c r="H1105" i="46"/>
  <c r="P1104" i="46"/>
  <c r="I1104" i="46"/>
  <c r="H1104" i="46"/>
  <c r="P1103" i="46"/>
  <c r="I1103" i="46"/>
  <c r="H1103" i="46"/>
  <c r="P1102" i="46"/>
  <c r="I1102" i="46"/>
  <c r="H1102" i="46"/>
  <c r="P1101" i="46"/>
  <c r="I1101" i="46"/>
  <c r="H1101" i="46"/>
  <c r="P1100" i="46"/>
  <c r="I1100" i="46"/>
  <c r="H1100" i="46"/>
  <c r="P1099" i="46"/>
  <c r="I1099" i="46"/>
  <c r="H1099" i="46"/>
  <c r="P1098" i="46"/>
  <c r="I1098" i="46"/>
  <c r="H1098" i="46"/>
  <c r="P1097" i="46"/>
  <c r="I1097" i="46"/>
  <c r="H1097" i="46"/>
  <c r="P1096" i="46"/>
  <c r="I1096" i="46"/>
  <c r="H1096" i="46"/>
  <c r="P1095" i="46"/>
  <c r="I1095" i="46"/>
  <c r="H1095" i="46"/>
  <c r="P1094" i="46"/>
  <c r="I1094" i="46"/>
  <c r="H1094" i="46"/>
  <c r="P1093" i="46"/>
  <c r="I1093" i="46"/>
  <c r="H1093" i="46"/>
  <c r="P1092" i="46"/>
  <c r="I1092" i="46"/>
  <c r="H1092" i="46"/>
  <c r="P1091" i="46"/>
  <c r="I1091" i="46"/>
  <c r="H1091" i="46"/>
  <c r="P1090" i="46"/>
  <c r="I1090" i="46"/>
  <c r="H1090" i="46"/>
  <c r="P1089" i="46"/>
  <c r="I1089" i="46"/>
  <c r="H1089" i="46"/>
  <c r="P1088" i="46"/>
  <c r="I1088" i="46"/>
  <c r="H1088" i="46"/>
  <c r="P1087" i="46"/>
  <c r="I1087" i="46"/>
  <c r="H1087" i="46"/>
  <c r="P1086" i="46"/>
  <c r="I1086" i="46"/>
  <c r="H1086" i="46"/>
  <c r="P1085" i="46"/>
  <c r="I1085" i="46"/>
  <c r="H1085" i="46"/>
  <c r="P1084" i="46"/>
  <c r="I1084" i="46"/>
  <c r="H1084" i="46"/>
  <c r="P1083" i="46"/>
  <c r="I1083" i="46"/>
  <c r="H1083" i="46"/>
  <c r="P1082" i="46"/>
  <c r="I1082" i="46"/>
  <c r="H1082" i="46"/>
  <c r="P1081" i="46"/>
  <c r="I1081" i="46"/>
  <c r="H1081" i="46"/>
  <c r="P1080" i="46"/>
  <c r="I1080" i="46"/>
  <c r="H1080" i="46"/>
  <c r="P1079" i="46"/>
  <c r="I1079" i="46"/>
  <c r="H1079" i="46"/>
  <c r="P1078" i="46"/>
  <c r="I1078" i="46"/>
  <c r="H1078" i="46"/>
  <c r="P1077" i="46"/>
  <c r="I1077" i="46"/>
  <c r="H1077" i="46"/>
  <c r="P1076" i="46"/>
  <c r="I1076" i="46"/>
  <c r="H1076" i="46"/>
  <c r="P1075" i="46"/>
  <c r="I1075" i="46"/>
  <c r="H1075" i="46"/>
  <c r="P1074" i="46"/>
  <c r="I1074" i="46"/>
  <c r="H1074" i="46"/>
  <c r="P1073" i="46"/>
  <c r="I1073" i="46"/>
  <c r="H1073" i="46"/>
  <c r="P1072" i="46"/>
  <c r="I1072" i="46"/>
  <c r="H1072" i="46"/>
  <c r="P1071" i="46"/>
  <c r="I1071" i="46"/>
  <c r="H1071" i="46"/>
  <c r="P1070" i="46"/>
  <c r="I1070" i="46"/>
  <c r="H1070" i="46"/>
  <c r="P1069" i="46"/>
  <c r="I1069" i="46"/>
  <c r="H1069" i="46"/>
  <c r="P1068" i="46"/>
  <c r="I1068" i="46"/>
  <c r="H1068" i="46"/>
  <c r="P1067" i="46"/>
  <c r="I1067" i="46"/>
  <c r="H1067" i="46"/>
  <c r="P1066" i="46"/>
  <c r="I1066" i="46"/>
  <c r="H1066" i="46"/>
  <c r="P1065" i="46"/>
  <c r="I1065" i="46"/>
  <c r="H1065" i="46"/>
  <c r="P1064" i="46"/>
  <c r="I1064" i="46"/>
  <c r="H1064" i="46"/>
  <c r="P1063" i="46"/>
  <c r="I1063" i="46"/>
  <c r="H1063" i="46"/>
  <c r="P1062" i="46"/>
  <c r="I1062" i="46"/>
  <c r="H1062" i="46"/>
  <c r="P1061" i="46"/>
  <c r="I1061" i="46"/>
  <c r="H1061" i="46"/>
  <c r="P1060" i="46"/>
  <c r="I1060" i="46"/>
  <c r="H1060" i="46"/>
  <c r="P1059" i="46"/>
  <c r="I1059" i="46"/>
  <c r="H1059" i="46"/>
  <c r="P1058" i="46"/>
  <c r="I1058" i="46"/>
  <c r="H1058" i="46"/>
  <c r="P1057" i="46"/>
  <c r="I1057" i="46"/>
  <c r="H1057" i="46"/>
  <c r="P1056" i="46"/>
  <c r="I1056" i="46"/>
  <c r="H1056" i="46"/>
  <c r="P1055" i="46"/>
  <c r="I1055" i="46"/>
  <c r="H1055" i="46"/>
  <c r="P1054" i="46"/>
  <c r="I1054" i="46"/>
  <c r="H1054" i="46"/>
  <c r="P1053" i="46"/>
  <c r="I1053" i="46"/>
  <c r="H1053" i="46"/>
  <c r="P1052" i="46"/>
  <c r="I1052" i="46"/>
  <c r="H1052" i="46"/>
  <c r="P1051" i="46"/>
  <c r="I1051" i="46"/>
  <c r="H1051" i="46"/>
  <c r="P1050" i="46"/>
  <c r="I1050" i="46"/>
  <c r="H1050" i="46"/>
  <c r="P1049" i="46"/>
  <c r="I1049" i="46"/>
  <c r="H1049" i="46"/>
  <c r="P1048" i="46"/>
  <c r="I1048" i="46"/>
  <c r="H1048" i="46"/>
  <c r="P1047" i="46"/>
  <c r="I1047" i="46"/>
  <c r="H1047" i="46"/>
  <c r="P1046" i="46"/>
  <c r="I1046" i="46"/>
  <c r="H1046" i="46"/>
  <c r="P1045" i="46"/>
  <c r="I1045" i="46"/>
  <c r="H1045" i="46"/>
  <c r="P1044" i="46"/>
  <c r="I1044" i="46"/>
  <c r="H1044" i="46"/>
  <c r="P1043" i="46"/>
  <c r="I1043" i="46"/>
  <c r="H1043" i="46"/>
  <c r="P1042" i="46"/>
  <c r="I1042" i="46"/>
  <c r="H1042" i="46"/>
  <c r="P1041" i="46"/>
  <c r="I1041" i="46"/>
  <c r="H1041" i="46"/>
  <c r="P1040" i="46"/>
  <c r="I1040" i="46"/>
  <c r="H1040" i="46"/>
  <c r="P1039" i="46"/>
  <c r="I1039" i="46"/>
  <c r="H1039" i="46"/>
  <c r="P1038" i="46"/>
  <c r="I1038" i="46"/>
  <c r="H1038" i="46"/>
  <c r="P1037" i="46"/>
  <c r="I1037" i="46"/>
  <c r="H1037" i="46"/>
  <c r="P1036" i="46"/>
  <c r="I1036" i="46"/>
  <c r="H1036" i="46"/>
  <c r="P1035" i="46"/>
  <c r="I1035" i="46"/>
  <c r="H1035" i="46"/>
  <c r="P1034" i="46"/>
  <c r="I1034" i="46"/>
  <c r="H1034" i="46"/>
  <c r="P1033" i="46"/>
  <c r="I1033" i="46"/>
  <c r="H1033" i="46"/>
  <c r="P1032" i="46"/>
  <c r="I1032" i="46"/>
  <c r="H1032" i="46"/>
  <c r="P1031" i="46"/>
  <c r="I1031" i="46"/>
  <c r="H1031" i="46"/>
  <c r="P1030" i="46"/>
  <c r="I1030" i="46"/>
  <c r="H1030" i="46"/>
  <c r="P1029" i="46"/>
  <c r="I1029" i="46"/>
  <c r="H1029" i="46"/>
  <c r="P1028" i="46"/>
  <c r="I1028" i="46"/>
  <c r="H1028" i="46"/>
  <c r="P1027" i="46"/>
  <c r="I1027" i="46"/>
  <c r="H1027" i="46"/>
  <c r="P1026" i="46"/>
  <c r="I1026" i="46"/>
  <c r="H1026" i="46"/>
  <c r="P1025" i="46"/>
  <c r="I1025" i="46"/>
  <c r="H1025" i="46"/>
  <c r="P1024" i="46"/>
  <c r="I1024" i="46"/>
  <c r="H1024" i="46"/>
  <c r="P1023" i="46"/>
  <c r="I1023" i="46"/>
  <c r="H1023" i="46"/>
  <c r="P1022" i="46"/>
  <c r="I1022" i="46"/>
  <c r="H1022" i="46"/>
  <c r="P1021" i="46"/>
  <c r="I1021" i="46"/>
  <c r="H1021" i="46"/>
  <c r="P1020" i="46"/>
  <c r="I1020" i="46"/>
  <c r="H1020" i="46"/>
  <c r="P1019" i="46"/>
  <c r="I1019" i="46"/>
  <c r="H1019" i="46"/>
  <c r="P1018" i="46"/>
  <c r="I1018" i="46"/>
  <c r="H1018" i="46"/>
  <c r="P1017" i="46"/>
  <c r="I1017" i="46"/>
  <c r="H1017" i="46"/>
  <c r="P1016" i="46"/>
  <c r="I1016" i="46"/>
  <c r="H1016" i="46"/>
  <c r="P1015" i="46"/>
  <c r="I1015" i="46"/>
  <c r="H1015" i="46"/>
  <c r="P1014" i="46"/>
  <c r="I1014" i="46"/>
  <c r="H1014" i="46"/>
  <c r="P1013" i="46"/>
  <c r="I1013" i="46"/>
  <c r="H1013" i="46"/>
  <c r="P1012" i="46"/>
  <c r="I1012" i="46"/>
  <c r="H1012" i="46"/>
  <c r="P1011" i="46"/>
  <c r="I1011" i="46"/>
  <c r="H1011" i="46"/>
  <c r="P1010" i="46"/>
  <c r="I1010" i="46"/>
  <c r="H1010" i="46"/>
  <c r="P1009" i="46"/>
  <c r="I1009" i="46"/>
  <c r="H1009" i="46"/>
  <c r="P1008" i="46"/>
  <c r="I1008" i="46"/>
  <c r="H1008" i="46"/>
  <c r="P1007" i="46"/>
  <c r="I1007" i="46"/>
  <c r="H1007" i="46"/>
  <c r="P1006" i="46"/>
  <c r="I1006" i="46"/>
  <c r="H1006" i="46"/>
  <c r="P1005" i="46"/>
  <c r="I1005" i="46"/>
  <c r="H1005" i="46"/>
  <c r="P1004" i="46"/>
  <c r="I1004" i="46"/>
  <c r="H1004" i="46"/>
  <c r="P1003" i="46"/>
  <c r="I1003" i="46"/>
  <c r="H1003" i="46"/>
  <c r="P1002" i="46"/>
  <c r="I1002" i="46"/>
  <c r="H1002" i="46"/>
  <c r="P1001" i="46"/>
  <c r="I1001" i="46"/>
  <c r="H1001" i="46"/>
  <c r="P1000" i="46"/>
  <c r="I1000" i="46"/>
  <c r="H1000" i="46"/>
  <c r="P999" i="46"/>
  <c r="I999" i="46"/>
  <c r="H999" i="46"/>
  <c r="P998" i="46"/>
  <c r="I998" i="46"/>
  <c r="H998" i="46"/>
  <c r="P997" i="46"/>
  <c r="I997" i="46"/>
  <c r="H997" i="46"/>
  <c r="P996" i="46"/>
  <c r="I996" i="46"/>
  <c r="H996" i="46"/>
  <c r="P995" i="46"/>
  <c r="I995" i="46"/>
  <c r="H995" i="46"/>
  <c r="P994" i="46"/>
  <c r="I994" i="46"/>
  <c r="H994" i="46"/>
  <c r="P993" i="46"/>
  <c r="I993" i="46"/>
  <c r="H993" i="46"/>
  <c r="P992" i="46"/>
  <c r="I992" i="46"/>
  <c r="H992" i="46"/>
  <c r="P991" i="46"/>
  <c r="I991" i="46"/>
  <c r="H991" i="46"/>
  <c r="P990" i="46"/>
  <c r="I990" i="46"/>
  <c r="H990" i="46"/>
  <c r="P989" i="46"/>
  <c r="I989" i="46"/>
  <c r="H989" i="46"/>
  <c r="P988" i="46"/>
  <c r="I988" i="46"/>
  <c r="H988" i="46"/>
  <c r="P987" i="46"/>
  <c r="I987" i="46"/>
  <c r="H987" i="46"/>
  <c r="P986" i="46"/>
  <c r="I986" i="46"/>
  <c r="H986" i="46"/>
  <c r="P985" i="46"/>
  <c r="I985" i="46"/>
  <c r="H985" i="46"/>
  <c r="P984" i="46"/>
  <c r="I984" i="46"/>
  <c r="H984" i="46"/>
  <c r="P983" i="46"/>
  <c r="I983" i="46"/>
  <c r="H983" i="46"/>
  <c r="P982" i="46"/>
  <c r="I982" i="46"/>
  <c r="H982" i="46"/>
  <c r="P981" i="46"/>
  <c r="I981" i="46"/>
  <c r="H981" i="46"/>
  <c r="P980" i="46"/>
  <c r="I980" i="46"/>
  <c r="H980" i="46"/>
  <c r="P979" i="46"/>
  <c r="I979" i="46"/>
  <c r="H979" i="46"/>
  <c r="P978" i="46"/>
  <c r="I978" i="46"/>
  <c r="H978" i="46"/>
  <c r="P977" i="46"/>
  <c r="I977" i="46"/>
  <c r="H977" i="46"/>
  <c r="P976" i="46"/>
  <c r="I976" i="46"/>
  <c r="H976" i="46"/>
  <c r="P975" i="46"/>
  <c r="I975" i="46"/>
  <c r="H975" i="46"/>
  <c r="P974" i="46"/>
  <c r="I974" i="46"/>
  <c r="H974" i="46"/>
  <c r="P973" i="46"/>
  <c r="I973" i="46"/>
  <c r="H973" i="46"/>
  <c r="P972" i="46"/>
  <c r="I972" i="46"/>
  <c r="H972" i="46"/>
  <c r="P971" i="46"/>
  <c r="I971" i="46"/>
  <c r="H971" i="46"/>
  <c r="P970" i="46"/>
  <c r="I970" i="46"/>
  <c r="H970" i="46"/>
  <c r="P969" i="46"/>
  <c r="I969" i="46"/>
  <c r="H969" i="46"/>
  <c r="P968" i="46"/>
  <c r="I968" i="46"/>
  <c r="H968" i="46"/>
  <c r="P967" i="46"/>
  <c r="I967" i="46"/>
  <c r="H967" i="46"/>
  <c r="P966" i="46"/>
  <c r="I966" i="46"/>
  <c r="H966" i="46"/>
  <c r="P965" i="46"/>
  <c r="I965" i="46"/>
  <c r="H965" i="46"/>
  <c r="P964" i="46"/>
  <c r="I964" i="46"/>
  <c r="H964" i="46"/>
  <c r="P963" i="46"/>
  <c r="I963" i="46"/>
  <c r="H963" i="46"/>
  <c r="P962" i="46"/>
  <c r="I962" i="46"/>
  <c r="H962" i="46"/>
  <c r="P961" i="46"/>
  <c r="I961" i="46"/>
  <c r="H961" i="46"/>
  <c r="P960" i="46"/>
  <c r="I960" i="46"/>
  <c r="H960" i="46"/>
  <c r="P959" i="46"/>
  <c r="I959" i="46"/>
  <c r="H959" i="46"/>
  <c r="P958" i="46"/>
  <c r="I958" i="46"/>
  <c r="H958" i="46"/>
  <c r="P957" i="46"/>
  <c r="I957" i="46"/>
  <c r="H957" i="46"/>
  <c r="P956" i="46"/>
  <c r="I956" i="46"/>
  <c r="H956" i="46"/>
  <c r="P955" i="46"/>
  <c r="I955" i="46"/>
  <c r="H955" i="46"/>
  <c r="P954" i="46"/>
  <c r="I954" i="46"/>
  <c r="H954" i="46"/>
  <c r="P953" i="46"/>
  <c r="I953" i="46"/>
  <c r="H953" i="46"/>
  <c r="P952" i="46"/>
  <c r="I952" i="46"/>
  <c r="H952" i="46"/>
  <c r="P951" i="46"/>
  <c r="I951" i="46"/>
  <c r="H951" i="46"/>
  <c r="P950" i="46"/>
  <c r="I950" i="46"/>
  <c r="H950" i="46"/>
  <c r="P949" i="46"/>
  <c r="I949" i="46"/>
  <c r="H949" i="46"/>
  <c r="P948" i="46"/>
  <c r="I948" i="46"/>
  <c r="H948" i="46"/>
  <c r="P947" i="46"/>
  <c r="I947" i="46"/>
  <c r="H947" i="46"/>
  <c r="P946" i="46"/>
  <c r="I946" i="46"/>
  <c r="H946" i="46"/>
  <c r="P945" i="46"/>
  <c r="I945" i="46"/>
  <c r="H945" i="46"/>
  <c r="P944" i="46"/>
  <c r="I944" i="46"/>
  <c r="H944" i="46"/>
  <c r="P943" i="46"/>
  <c r="I943" i="46"/>
  <c r="H943" i="46"/>
  <c r="P942" i="46"/>
  <c r="I942" i="46"/>
  <c r="H942" i="46"/>
  <c r="P941" i="46"/>
  <c r="I941" i="46"/>
  <c r="H941" i="46"/>
  <c r="P940" i="46"/>
  <c r="I940" i="46"/>
  <c r="H940" i="46"/>
  <c r="P939" i="46"/>
  <c r="I939" i="46"/>
  <c r="H939" i="46"/>
  <c r="P938" i="46"/>
  <c r="I938" i="46"/>
  <c r="H938" i="46"/>
  <c r="P937" i="46"/>
  <c r="I937" i="46"/>
  <c r="H937" i="46"/>
  <c r="P936" i="46"/>
  <c r="I936" i="46"/>
  <c r="H936" i="46"/>
  <c r="P935" i="46"/>
  <c r="I935" i="46"/>
  <c r="H935" i="46"/>
  <c r="P934" i="46"/>
  <c r="I934" i="46"/>
  <c r="H934" i="46"/>
  <c r="P933" i="46"/>
  <c r="I933" i="46"/>
  <c r="H933" i="46"/>
  <c r="P932" i="46"/>
  <c r="I932" i="46"/>
  <c r="H932" i="46"/>
  <c r="P931" i="46"/>
  <c r="I931" i="46"/>
  <c r="H931" i="46"/>
  <c r="P930" i="46"/>
  <c r="I930" i="46"/>
  <c r="H930" i="46"/>
  <c r="P929" i="46"/>
  <c r="I929" i="46"/>
  <c r="H929" i="46"/>
  <c r="P928" i="46"/>
  <c r="I928" i="46"/>
  <c r="H928" i="46"/>
  <c r="P927" i="46"/>
  <c r="I927" i="46"/>
  <c r="H927" i="46"/>
  <c r="P926" i="46"/>
  <c r="I926" i="46"/>
  <c r="H926" i="46"/>
  <c r="P925" i="46"/>
  <c r="I925" i="46"/>
  <c r="H925" i="46"/>
  <c r="P924" i="46"/>
  <c r="I924" i="46"/>
  <c r="H924" i="46"/>
  <c r="P923" i="46"/>
  <c r="I923" i="46"/>
  <c r="H923" i="46"/>
  <c r="P922" i="46"/>
  <c r="I922" i="46"/>
  <c r="H922" i="46"/>
  <c r="P921" i="46"/>
  <c r="I921" i="46"/>
  <c r="H921" i="46"/>
  <c r="P920" i="46"/>
  <c r="I920" i="46"/>
  <c r="H920" i="46"/>
  <c r="P919" i="46"/>
  <c r="I919" i="46"/>
  <c r="H919" i="46"/>
  <c r="P918" i="46"/>
  <c r="I918" i="46"/>
  <c r="H918" i="46"/>
  <c r="P917" i="46"/>
  <c r="I917" i="46"/>
  <c r="H917" i="46"/>
  <c r="P916" i="46"/>
  <c r="I916" i="46"/>
  <c r="H916" i="46"/>
  <c r="P915" i="46"/>
  <c r="I915" i="46"/>
  <c r="H915" i="46"/>
  <c r="P914" i="46"/>
  <c r="I914" i="46"/>
  <c r="H914" i="46"/>
  <c r="P913" i="46"/>
  <c r="I913" i="46"/>
  <c r="H913" i="46"/>
  <c r="P912" i="46"/>
  <c r="I912" i="46"/>
  <c r="H912" i="46"/>
  <c r="P911" i="46"/>
  <c r="I911" i="46"/>
  <c r="H911" i="46"/>
  <c r="P910" i="46"/>
  <c r="I910" i="46"/>
  <c r="H910" i="46"/>
  <c r="P909" i="46"/>
  <c r="I909" i="46"/>
  <c r="H909" i="46"/>
  <c r="P908" i="46"/>
  <c r="I908" i="46"/>
  <c r="H908" i="46"/>
  <c r="P907" i="46"/>
  <c r="I907" i="46"/>
  <c r="H907" i="46"/>
  <c r="P906" i="46"/>
  <c r="I906" i="46"/>
  <c r="H906" i="46"/>
  <c r="P905" i="46"/>
  <c r="I905" i="46"/>
  <c r="H905" i="46"/>
  <c r="P904" i="46"/>
  <c r="I904" i="46"/>
  <c r="H904" i="46"/>
  <c r="P903" i="46"/>
  <c r="I903" i="46"/>
  <c r="H903" i="46"/>
  <c r="P902" i="46"/>
  <c r="I902" i="46"/>
  <c r="H902" i="46"/>
  <c r="P901" i="46"/>
  <c r="I901" i="46"/>
  <c r="H901" i="46"/>
  <c r="P900" i="46"/>
  <c r="I900" i="46"/>
  <c r="H900" i="46"/>
  <c r="P899" i="46"/>
  <c r="I899" i="46"/>
  <c r="H899" i="46"/>
  <c r="P898" i="46"/>
  <c r="I898" i="46"/>
  <c r="H898" i="46"/>
  <c r="P897" i="46"/>
  <c r="I897" i="46"/>
  <c r="H897" i="46"/>
  <c r="P896" i="46"/>
  <c r="I896" i="46"/>
  <c r="H896" i="46"/>
  <c r="P895" i="46"/>
  <c r="I895" i="46"/>
  <c r="H895" i="46"/>
  <c r="P894" i="46"/>
  <c r="I894" i="46"/>
  <c r="H894" i="46"/>
  <c r="P893" i="46"/>
  <c r="I893" i="46"/>
  <c r="H893" i="46"/>
  <c r="P892" i="46"/>
  <c r="I892" i="46"/>
  <c r="H892" i="46"/>
  <c r="P891" i="46"/>
  <c r="I891" i="46"/>
  <c r="H891" i="46"/>
  <c r="P890" i="46"/>
  <c r="I890" i="46"/>
  <c r="H890" i="46"/>
  <c r="P889" i="46"/>
  <c r="I889" i="46"/>
  <c r="H889" i="46"/>
  <c r="P888" i="46"/>
  <c r="I888" i="46"/>
  <c r="H888" i="46"/>
  <c r="P887" i="46"/>
  <c r="I887" i="46"/>
  <c r="H887" i="46"/>
  <c r="P886" i="46"/>
  <c r="I886" i="46"/>
  <c r="H886" i="46"/>
  <c r="P885" i="46"/>
  <c r="I885" i="46"/>
  <c r="H885" i="46"/>
  <c r="P884" i="46"/>
  <c r="I884" i="46"/>
  <c r="H884" i="46"/>
  <c r="P883" i="46"/>
  <c r="I883" i="46"/>
  <c r="H883" i="46"/>
  <c r="P882" i="46"/>
  <c r="I882" i="46"/>
  <c r="H882" i="46"/>
  <c r="P881" i="46"/>
  <c r="I881" i="46"/>
  <c r="H881" i="46"/>
  <c r="P880" i="46"/>
  <c r="I880" i="46"/>
  <c r="H880" i="46"/>
  <c r="P879" i="46"/>
  <c r="I879" i="46"/>
  <c r="H879" i="46"/>
  <c r="P878" i="46"/>
  <c r="I878" i="46"/>
  <c r="H878" i="46"/>
  <c r="P877" i="46"/>
  <c r="I877" i="46"/>
  <c r="H877" i="46"/>
  <c r="P876" i="46"/>
  <c r="I876" i="46"/>
  <c r="H876" i="46"/>
  <c r="P875" i="46"/>
  <c r="I875" i="46"/>
  <c r="H875" i="46"/>
  <c r="P874" i="46"/>
  <c r="I874" i="46"/>
  <c r="H874" i="46"/>
  <c r="P873" i="46"/>
  <c r="I873" i="46"/>
  <c r="H873" i="46"/>
  <c r="P872" i="46"/>
  <c r="I872" i="46"/>
  <c r="H872" i="46"/>
  <c r="P871" i="46"/>
  <c r="I871" i="46"/>
  <c r="H871" i="46"/>
  <c r="P870" i="46"/>
  <c r="I870" i="46"/>
  <c r="H870" i="46"/>
  <c r="P869" i="46"/>
  <c r="I869" i="46"/>
  <c r="H869" i="46"/>
  <c r="P868" i="46"/>
  <c r="I868" i="46"/>
  <c r="H868" i="46"/>
  <c r="P867" i="46"/>
  <c r="I867" i="46"/>
  <c r="H867" i="46"/>
  <c r="P866" i="46"/>
  <c r="I866" i="46"/>
  <c r="H866" i="46"/>
  <c r="P865" i="46"/>
  <c r="I865" i="46"/>
  <c r="H865" i="46"/>
  <c r="P864" i="46"/>
  <c r="I864" i="46"/>
  <c r="H864" i="46"/>
  <c r="P863" i="46"/>
  <c r="I863" i="46"/>
  <c r="H863" i="46"/>
  <c r="P862" i="46"/>
  <c r="I862" i="46"/>
  <c r="H862" i="46"/>
  <c r="P861" i="46"/>
  <c r="I861" i="46"/>
  <c r="H861" i="46"/>
  <c r="P860" i="46"/>
  <c r="I860" i="46"/>
  <c r="H860" i="46"/>
  <c r="P859" i="46"/>
  <c r="I859" i="46"/>
  <c r="H859" i="46"/>
  <c r="P858" i="46"/>
  <c r="I858" i="46"/>
  <c r="H858" i="46"/>
  <c r="P857" i="46"/>
  <c r="I857" i="46"/>
  <c r="H857" i="46"/>
  <c r="P856" i="46"/>
  <c r="I856" i="46"/>
  <c r="H856" i="46"/>
  <c r="P855" i="46"/>
  <c r="I855" i="46"/>
  <c r="H855" i="46"/>
  <c r="P854" i="46"/>
  <c r="I854" i="46"/>
  <c r="H854" i="46"/>
  <c r="P853" i="46"/>
  <c r="I853" i="46"/>
  <c r="H853" i="46"/>
  <c r="P852" i="46"/>
  <c r="I852" i="46"/>
  <c r="H852" i="46"/>
  <c r="P851" i="46"/>
  <c r="I851" i="46"/>
  <c r="H851" i="46"/>
  <c r="P850" i="46"/>
  <c r="I850" i="46"/>
  <c r="H850" i="46"/>
  <c r="P849" i="46"/>
  <c r="I849" i="46"/>
  <c r="H849" i="46"/>
  <c r="P848" i="46"/>
  <c r="I848" i="46"/>
  <c r="H848" i="46"/>
  <c r="P847" i="46"/>
  <c r="I847" i="46"/>
  <c r="H847" i="46"/>
  <c r="P846" i="46"/>
  <c r="I846" i="46"/>
  <c r="H846" i="46"/>
  <c r="P845" i="46"/>
  <c r="I845" i="46"/>
  <c r="H845" i="46"/>
  <c r="P844" i="46"/>
  <c r="I844" i="46"/>
  <c r="H844" i="46"/>
  <c r="P843" i="46"/>
  <c r="I843" i="46"/>
  <c r="H843" i="46"/>
  <c r="P842" i="46"/>
  <c r="I842" i="46"/>
  <c r="H842" i="46"/>
  <c r="P841" i="46"/>
  <c r="I841" i="46"/>
  <c r="H841" i="46"/>
  <c r="P840" i="46"/>
  <c r="I840" i="46"/>
  <c r="H840" i="46"/>
  <c r="P839" i="46"/>
  <c r="I839" i="46"/>
  <c r="H839" i="46"/>
  <c r="P838" i="46"/>
  <c r="I838" i="46"/>
  <c r="H838" i="46"/>
  <c r="P837" i="46"/>
  <c r="I837" i="46"/>
  <c r="H837" i="46"/>
  <c r="P836" i="46"/>
  <c r="I836" i="46"/>
  <c r="H836" i="46"/>
  <c r="P835" i="46"/>
  <c r="I835" i="46"/>
  <c r="H835" i="46"/>
  <c r="P834" i="46"/>
  <c r="I834" i="46"/>
  <c r="H834" i="46"/>
  <c r="P833" i="46"/>
  <c r="I833" i="46"/>
  <c r="H833" i="46"/>
  <c r="P832" i="46"/>
  <c r="I832" i="46"/>
  <c r="H832" i="46"/>
  <c r="P831" i="46"/>
  <c r="I831" i="46"/>
  <c r="H831" i="46"/>
  <c r="P830" i="46"/>
  <c r="I830" i="46"/>
  <c r="H830" i="46"/>
  <c r="P829" i="46"/>
  <c r="I829" i="46"/>
  <c r="H829" i="46"/>
  <c r="P828" i="46"/>
  <c r="I828" i="46"/>
  <c r="H828" i="46"/>
  <c r="P827" i="46"/>
  <c r="I827" i="46"/>
  <c r="H827" i="46"/>
  <c r="P826" i="46"/>
  <c r="I826" i="46"/>
  <c r="H826" i="46"/>
  <c r="P825" i="46"/>
  <c r="I825" i="46"/>
  <c r="H825" i="46"/>
  <c r="P824" i="46"/>
  <c r="I824" i="46"/>
  <c r="H824" i="46"/>
  <c r="P823" i="46"/>
  <c r="I823" i="46"/>
  <c r="H823" i="46"/>
  <c r="P822" i="46"/>
  <c r="I822" i="46"/>
  <c r="H822" i="46"/>
  <c r="P821" i="46"/>
  <c r="I821" i="46"/>
  <c r="H821" i="46"/>
  <c r="P820" i="46"/>
  <c r="I820" i="46"/>
  <c r="H820" i="46"/>
  <c r="P819" i="46"/>
  <c r="I819" i="46"/>
  <c r="H819" i="46"/>
  <c r="P818" i="46"/>
  <c r="I818" i="46"/>
  <c r="H818" i="46"/>
  <c r="P817" i="46"/>
  <c r="I817" i="46"/>
  <c r="H817" i="46"/>
  <c r="P816" i="46"/>
  <c r="I816" i="46"/>
  <c r="H816" i="46"/>
  <c r="P815" i="46"/>
  <c r="I815" i="46"/>
  <c r="H815" i="46"/>
  <c r="P814" i="46"/>
  <c r="I814" i="46"/>
  <c r="H814" i="46"/>
  <c r="P813" i="46"/>
  <c r="I813" i="46"/>
  <c r="H813" i="46"/>
  <c r="P812" i="46"/>
  <c r="I812" i="46"/>
  <c r="H812" i="46"/>
  <c r="P811" i="46"/>
  <c r="I811" i="46"/>
  <c r="H811" i="46"/>
  <c r="P810" i="46"/>
  <c r="I810" i="46"/>
  <c r="H810" i="46"/>
  <c r="P809" i="46"/>
  <c r="I809" i="46"/>
  <c r="H809" i="46"/>
  <c r="P808" i="46"/>
  <c r="I808" i="46"/>
  <c r="H808" i="46"/>
  <c r="P807" i="46"/>
  <c r="I807" i="46"/>
  <c r="H807" i="46"/>
  <c r="P806" i="46"/>
  <c r="I806" i="46"/>
  <c r="H806" i="46"/>
  <c r="P805" i="46"/>
  <c r="I805" i="46"/>
  <c r="H805" i="46"/>
  <c r="P804" i="46"/>
  <c r="I804" i="46"/>
  <c r="H804" i="46"/>
  <c r="P803" i="46"/>
  <c r="I803" i="46"/>
  <c r="H803" i="46"/>
  <c r="P802" i="46"/>
  <c r="I802" i="46"/>
  <c r="H802" i="46"/>
  <c r="P801" i="46"/>
  <c r="I801" i="46"/>
  <c r="H801" i="46"/>
  <c r="P800" i="46"/>
  <c r="I800" i="46"/>
  <c r="H800" i="46"/>
  <c r="P799" i="46"/>
  <c r="I799" i="46"/>
  <c r="H799" i="46"/>
  <c r="P798" i="46"/>
  <c r="I798" i="46"/>
  <c r="H798" i="46"/>
  <c r="P797" i="46"/>
  <c r="I797" i="46"/>
  <c r="H797" i="46"/>
  <c r="P796" i="46"/>
  <c r="I796" i="46"/>
  <c r="H796" i="46"/>
  <c r="P795" i="46"/>
  <c r="I795" i="46"/>
  <c r="H795" i="46"/>
  <c r="P794" i="46"/>
  <c r="I794" i="46"/>
  <c r="H794" i="46"/>
  <c r="P793" i="46"/>
  <c r="I793" i="46"/>
  <c r="H793" i="46"/>
  <c r="P792" i="46"/>
  <c r="I792" i="46"/>
  <c r="H792" i="46"/>
  <c r="P791" i="46"/>
  <c r="I791" i="46"/>
  <c r="H791" i="46"/>
  <c r="P790" i="46"/>
  <c r="I790" i="46"/>
  <c r="H790" i="46"/>
  <c r="P789" i="46"/>
  <c r="I789" i="46"/>
  <c r="H789" i="46"/>
  <c r="P788" i="46"/>
  <c r="I788" i="46"/>
  <c r="H788" i="46"/>
  <c r="P787" i="46"/>
  <c r="I787" i="46"/>
  <c r="H787" i="46"/>
  <c r="P786" i="46"/>
  <c r="I786" i="46"/>
  <c r="H786" i="46"/>
  <c r="P785" i="46"/>
  <c r="I785" i="46"/>
  <c r="H785" i="46"/>
  <c r="P784" i="46"/>
  <c r="I784" i="46"/>
  <c r="H784" i="46"/>
  <c r="P783" i="46"/>
  <c r="I783" i="46"/>
  <c r="H783" i="46"/>
  <c r="P782" i="46"/>
  <c r="I782" i="46"/>
  <c r="H782" i="46"/>
  <c r="P781" i="46"/>
  <c r="I781" i="46"/>
  <c r="H781" i="46"/>
  <c r="P780" i="46"/>
  <c r="I780" i="46"/>
  <c r="H780" i="46"/>
  <c r="P779" i="46"/>
  <c r="I779" i="46"/>
  <c r="H779" i="46"/>
  <c r="P778" i="46"/>
  <c r="I778" i="46"/>
  <c r="H778" i="46"/>
  <c r="P777" i="46"/>
  <c r="I777" i="46"/>
  <c r="H777" i="46"/>
  <c r="P776" i="46"/>
  <c r="I776" i="46"/>
  <c r="H776" i="46"/>
  <c r="P775" i="46"/>
  <c r="I775" i="46"/>
  <c r="H775" i="46"/>
  <c r="P774" i="46"/>
  <c r="I774" i="46"/>
  <c r="H774" i="46"/>
  <c r="P773" i="46"/>
  <c r="I773" i="46"/>
  <c r="H773" i="46"/>
  <c r="P772" i="46"/>
  <c r="I772" i="46"/>
  <c r="H772" i="46"/>
  <c r="P771" i="46"/>
  <c r="I771" i="46"/>
  <c r="H771" i="46"/>
  <c r="P770" i="46"/>
  <c r="I770" i="46"/>
  <c r="H770" i="46"/>
  <c r="P769" i="46"/>
  <c r="I769" i="46"/>
  <c r="H769" i="46"/>
  <c r="P768" i="46"/>
  <c r="I768" i="46"/>
  <c r="H768" i="46"/>
  <c r="P767" i="46"/>
  <c r="I767" i="46"/>
  <c r="H767" i="46"/>
  <c r="P766" i="46"/>
  <c r="I766" i="46"/>
  <c r="H766" i="46"/>
  <c r="P765" i="46"/>
  <c r="I765" i="46"/>
  <c r="H765" i="46"/>
  <c r="P764" i="46"/>
  <c r="I764" i="46"/>
  <c r="H764" i="46"/>
  <c r="P763" i="46"/>
  <c r="I763" i="46"/>
  <c r="H763" i="46"/>
  <c r="P762" i="46"/>
  <c r="I762" i="46"/>
  <c r="H762" i="46"/>
  <c r="P761" i="46"/>
  <c r="I761" i="46"/>
  <c r="H761" i="46"/>
  <c r="P760" i="46"/>
  <c r="I760" i="46"/>
  <c r="H760" i="46"/>
  <c r="P759" i="46"/>
  <c r="I759" i="46"/>
  <c r="H759" i="46"/>
  <c r="P758" i="46"/>
  <c r="I758" i="46"/>
  <c r="H758" i="46"/>
  <c r="P757" i="46"/>
  <c r="I757" i="46"/>
  <c r="H757" i="46"/>
  <c r="P756" i="46"/>
  <c r="I756" i="46"/>
  <c r="H756" i="46"/>
  <c r="P755" i="46"/>
  <c r="I755" i="46"/>
  <c r="H755" i="46"/>
  <c r="P754" i="46"/>
  <c r="I754" i="46"/>
  <c r="H754" i="46"/>
  <c r="P753" i="46"/>
  <c r="I753" i="46"/>
  <c r="H753" i="46"/>
  <c r="P752" i="46"/>
  <c r="I752" i="46"/>
  <c r="H752" i="46"/>
  <c r="P751" i="46"/>
  <c r="I751" i="46"/>
  <c r="H751" i="46"/>
  <c r="P750" i="46"/>
  <c r="I750" i="46"/>
  <c r="H750" i="46"/>
  <c r="P749" i="46"/>
  <c r="I749" i="46"/>
  <c r="H749" i="46"/>
  <c r="P748" i="46"/>
  <c r="I748" i="46"/>
  <c r="H748" i="46"/>
  <c r="P747" i="46"/>
  <c r="I747" i="46"/>
  <c r="H747" i="46"/>
  <c r="P746" i="46"/>
  <c r="I746" i="46"/>
  <c r="H746" i="46"/>
  <c r="P745" i="46"/>
  <c r="I745" i="46"/>
  <c r="H745" i="46"/>
  <c r="P744" i="46"/>
  <c r="I744" i="46"/>
  <c r="H744" i="46"/>
  <c r="P743" i="46"/>
  <c r="I743" i="46"/>
  <c r="H743" i="46"/>
  <c r="P742" i="46"/>
  <c r="I742" i="46"/>
  <c r="H742" i="46"/>
  <c r="P741" i="46"/>
  <c r="I741" i="46"/>
  <c r="H741" i="46"/>
  <c r="P740" i="46"/>
  <c r="I740" i="46"/>
  <c r="H740" i="46"/>
  <c r="P739" i="46"/>
  <c r="I739" i="46"/>
  <c r="H739" i="46"/>
  <c r="P738" i="46"/>
  <c r="I738" i="46"/>
  <c r="H738" i="46"/>
  <c r="P737" i="46"/>
  <c r="I737" i="46"/>
  <c r="H737" i="46"/>
  <c r="P736" i="46"/>
  <c r="I736" i="46"/>
  <c r="H736" i="46"/>
  <c r="P735" i="46"/>
  <c r="I735" i="46"/>
  <c r="H735" i="46"/>
  <c r="P734" i="46"/>
  <c r="I734" i="46"/>
  <c r="H734" i="46"/>
  <c r="P733" i="46"/>
  <c r="I733" i="46"/>
  <c r="H733" i="46"/>
  <c r="P732" i="46"/>
  <c r="I732" i="46"/>
  <c r="H732" i="46"/>
  <c r="P731" i="46"/>
  <c r="I731" i="46"/>
  <c r="H731" i="46"/>
  <c r="P730" i="46"/>
  <c r="I730" i="46"/>
  <c r="H730" i="46"/>
  <c r="P729" i="46"/>
  <c r="I729" i="46"/>
  <c r="H729" i="46"/>
  <c r="P728" i="46"/>
  <c r="I728" i="46"/>
  <c r="H728" i="46"/>
  <c r="P727" i="46"/>
  <c r="I727" i="46"/>
  <c r="H727" i="46"/>
  <c r="P726" i="46"/>
  <c r="I726" i="46"/>
  <c r="H726" i="46"/>
  <c r="P725" i="46"/>
  <c r="I725" i="46"/>
  <c r="H725" i="46"/>
  <c r="P724" i="46"/>
  <c r="I724" i="46"/>
  <c r="H724" i="46"/>
  <c r="P723" i="46"/>
  <c r="I723" i="46"/>
  <c r="H723" i="46"/>
  <c r="P722" i="46"/>
  <c r="I722" i="46"/>
  <c r="H722" i="46"/>
  <c r="P721" i="46"/>
  <c r="I721" i="46"/>
  <c r="H721" i="46"/>
  <c r="P720" i="46"/>
  <c r="I720" i="46"/>
  <c r="H720" i="46"/>
  <c r="P719" i="46"/>
  <c r="I719" i="46"/>
  <c r="H719" i="46"/>
  <c r="P718" i="46"/>
  <c r="I718" i="46"/>
  <c r="H718" i="46"/>
  <c r="P717" i="46"/>
  <c r="I717" i="46"/>
  <c r="H717" i="46"/>
  <c r="P716" i="46"/>
  <c r="I716" i="46"/>
  <c r="H716" i="46"/>
  <c r="P715" i="46"/>
  <c r="I715" i="46"/>
  <c r="H715" i="46"/>
  <c r="P714" i="46"/>
  <c r="I714" i="46"/>
  <c r="H714" i="46"/>
  <c r="P713" i="46"/>
  <c r="I713" i="46"/>
  <c r="H713" i="46"/>
  <c r="P712" i="46"/>
  <c r="I712" i="46"/>
  <c r="H712" i="46"/>
  <c r="P711" i="46"/>
  <c r="I711" i="46"/>
  <c r="H711" i="46"/>
  <c r="P710" i="46"/>
  <c r="I710" i="46"/>
  <c r="H710" i="46"/>
  <c r="P709" i="46"/>
  <c r="I709" i="46"/>
  <c r="H709" i="46"/>
  <c r="P708" i="46"/>
  <c r="I708" i="46"/>
  <c r="H708" i="46"/>
  <c r="P707" i="46"/>
  <c r="I707" i="46"/>
  <c r="H707" i="46"/>
  <c r="P706" i="46"/>
  <c r="I706" i="46"/>
  <c r="H706" i="46"/>
  <c r="P705" i="46"/>
  <c r="I705" i="46"/>
  <c r="H705" i="46"/>
  <c r="P704" i="46"/>
  <c r="I704" i="46"/>
  <c r="H704" i="46"/>
  <c r="P703" i="46"/>
  <c r="I703" i="46"/>
  <c r="H703" i="46"/>
  <c r="P702" i="46"/>
  <c r="I702" i="46"/>
  <c r="H702" i="46"/>
  <c r="P701" i="46"/>
  <c r="I701" i="46"/>
  <c r="H701" i="46"/>
  <c r="P700" i="46"/>
  <c r="I700" i="46"/>
  <c r="H700" i="46"/>
  <c r="P699" i="46"/>
  <c r="I699" i="46"/>
  <c r="H699" i="46"/>
  <c r="P698" i="46"/>
  <c r="I698" i="46"/>
  <c r="H698" i="46"/>
  <c r="P697" i="46"/>
  <c r="I697" i="46"/>
  <c r="H697" i="46"/>
  <c r="P696" i="46"/>
  <c r="I696" i="46"/>
  <c r="H696" i="46"/>
  <c r="P695" i="46"/>
  <c r="I695" i="46"/>
  <c r="H695" i="46"/>
  <c r="P694" i="46"/>
  <c r="I694" i="46"/>
  <c r="H694" i="46"/>
  <c r="P693" i="46"/>
  <c r="I693" i="46"/>
  <c r="H693" i="46"/>
  <c r="P692" i="46"/>
  <c r="I692" i="46"/>
  <c r="H692" i="46"/>
  <c r="P691" i="46"/>
  <c r="I691" i="46"/>
  <c r="H691" i="46"/>
  <c r="P690" i="46"/>
  <c r="I690" i="46"/>
  <c r="H690" i="46"/>
  <c r="P689" i="46"/>
  <c r="I689" i="46"/>
  <c r="H689" i="46"/>
  <c r="P688" i="46"/>
  <c r="I688" i="46"/>
  <c r="H688" i="46"/>
  <c r="P687" i="46"/>
  <c r="I687" i="46"/>
  <c r="H687" i="46"/>
  <c r="P686" i="46"/>
  <c r="I686" i="46"/>
  <c r="H686" i="46"/>
  <c r="P685" i="46"/>
  <c r="I685" i="46"/>
  <c r="H685" i="46"/>
  <c r="P684" i="46"/>
  <c r="I684" i="46"/>
  <c r="H684" i="46"/>
  <c r="P683" i="46"/>
  <c r="I683" i="46"/>
  <c r="H683" i="46"/>
  <c r="P682" i="46"/>
  <c r="I682" i="46"/>
  <c r="H682" i="46"/>
  <c r="P681" i="46"/>
  <c r="I681" i="46"/>
  <c r="H681" i="46"/>
  <c r="P680" i="46"/>
  <c r="I680" i="46"/>
  <c r="H680" i="46"/>
  <c r="P679" i="46"/>
  <c r="I679" i="46"/>
  <c r="H679" i="46"/>
  <c r="P678" i="46"/>
  <c r="I678" i="46"/>
  <c r="H678" i="46"/>
  <c r="P677" i="46"/>
  <c r="I677" i="46"/>
  <c r="H677" i="46"/>
  <c r="P676" i="46"/>
  <c r="I676" i="46"/>
  <c r="H676" i="46"/>
  <c r="P675" i="46"/>
  <c r="I675" i="46"/>
  <c r="H675" i="46"/>
  <c r="P674" i="46"/>
  <c r="I674" i="46"/>
  <c r="H674" i="46"/>
  <c r="P673" i="46"/>
  <c r="I673" i="46"/>
  <c r="H673" i="46"/>
  <c r="P672" i="46"/>
  <c r="I672" i="46"/>
  <c r="H672" i="46"/>
  <c r="P671" i="46"/>
  <c r="I671" i="46"/>
  <c r="H671" i="46"/>
  <c r="P670" i="46"/>
  <c r="I670" i="46"/>
  <c r="H670" i="46"/>
  <c r="P669" i="46"/>
  <c r="I669" i="46"/>
  <c r="H669" i="46"/>
  <c r="P668" i="46"/>
  <c r="I668" i="46"/>
  <c r="H668" i="46"/>
  <c r="P667" i="46"/>
  <c r="I667" i="46"/>
  <c r="H667" i="46"/>
  <c r="P666" i="46"/>
  <c r="I666" i="46"/>
  <c r="H666" i="46"/>
  <c r="P665" i="46"/>
  <c r="I665" i="46"/>
  <c r="H665" i="46"/>
  <c r="P664" i="46"/>
  <c r="I664" i="46"/>
  <c r="H664" i="46"/>
  <c r="P663" i="46"/>
  <c r="I663" i="46"/>
  <c r="H663" i="46"/>
  <c r="P662" i="46"/>
  <c r="I662" i="46"/>
  <c r="H662" i="46"/>
  <c r="P661" i="46"/>
  <c r="I661" i="46"/>
  <c r="H661" i="46"/>
  <c r="P660" i="46"/>
  <c r="I660" i="46"/>
  <c r="H660" i="46"/>
  <c r="P659" i="46"/>
  <c r="I659" i="46"/>
  <c r="H659" i="46"/>
  <c r="P658" i="46"/>
  <c r="I658" i="46"/>
  <c r="H658" i="46"/>
  <c r="P657" i="46"/>
  <c r="I657" i="46"/>
  <c r="H657" i="46"/>
  <c r="P656" i="46"/>
  <c r="I656" i="46"/>
  <c r="H656" i="46"/>
  <c r="P655" i="46"/>
  <c r="I655" i="46"/>
  <c r="H655" i="46"/>
  <c r="P654" i="46"/>
  <c r="I654" i="46"/>
  <c r="H654" i="46"/>
  <c r="P653" i="46"/>
  <c r="I653" i="46"/>
  <c r="H653" i="46"/>
  <c r="P652" i="46"/>
  <c r="I652" i="46"/>
  <c r="H652" i="46"/>
  <c r="P651" i="46"/>
  <c r="I651" i="46"/>
  <c r="H651" i="46"/>
  <c r="P650" i="46"/>
  <c r="I650" i="46"/>
  <c r="H650" i="46"/>
  <c r="P649" i="46"/>
  <c r="I649" i="46"/>
  <c r="H649" i="46"/>
  <c r="P648" i="46"/>
  <c r="I648" i="46"/>
  <c r="H648" i="46"/>
  <c r="P647" i="46"/>
  <c r="I647" i="46"/>
  <c r="H647" i="46"/>
  <c r="P646" i="46"/>
  <c r="I646" i="46"/>
  <c r="H646" i="46"/>
  <c r="P645" i="46"/>
  <c r="I645" i="46"/>
  <c r="H645" i="46"/>
  <c r="R644" i="46" a="1"/>
  <c r="R644" i="46" s="1"/>
  <c r="P644" i="46"/>
  <c r="I644" i="46"/>
  <c r="H644" i="46"/>
  <c r="P643" i="46"/>
  <c r="I643" i="46"/>
  <c r="H643" i="46"/>
  <c r="P642" i="46"/>
  <c r="I642" i="46"/>
  <c r="H642" i="46"/>
  <c r="P641" i="46"/>
  <c r="I641" i="46"/>
  <c r="H641" i="46"/>
  <c r="P640" i="46"/>
  <c r="I640" i="46"/>
  <c r="H640" i="46"/>
  <c r="P639" i="46"/>
  <c r="I639" i="46"/>
  <c r="H639" i="46"/>
  <c r="P638" i="46"/>
  <c r="I638" i="46"/>
  <c r="H638" i="46"/>
  <c r="P637" i="46"/>
  <c r="I637" i="46"/>
  <c r="H637" i="46"/>
  <c r="P636" i="46"/>
  <c r="I636" i="46"/>
  <c r="H636" i="46"/>
  <c r="P635" i="46"/>
  <c r="I635" i="46"/>
  <c r="H635" i="46"/>
  <c r="P634" i="46"/>
  <c r="I634" i="46"/>
  <c r="H634" i="46"/>
  <c r="P633" i="46"/>
  <c r="I633" i="46"/>
  <c r="H633" i="46"/>
  <c r="P632" i="46"/>
  <c r="I632" i="46"/>
  <c r="H632" i="46"/>
  <c r="P631" i="46"/>
  <c r="I631" i="46"/>
  <c r="H631" i="46"/>
  <c r="P630" i="46"/>
  <c r="I630" i="46"/>
  <c r="H630" i="46"/>
  <c r="P629" i="46"/>
  <c r="I629" i="46"/>
  <c r="H629" i="46"/>
  <c r="P628" i="46"/>
  <c r="I628" i="46"/>
  <c r="H628" i="46"/>
  <c r="P627" i="46"/>
  <c r="I627" i="46"/>
  <c r="H627" i="46"/>
  <c r="P626" i="46"/>
  <c r="I626" i="46"/>
  <c r="H626" i="46"/>
  <c r="P625" i="46"/>
  <c r="I625" i="46"/>
  <c r="H625" i="46"/>
  <c r="P624" i="46"/>
  <c r="I624" i="46"/>
  <c r="H624" i="46"/>
  <c r="P623" i="46"/>
  <c r="I623" i="46"/>
  <c r="H623" i="46"/>
  <c r="P622" i="46"/>
  <c r="I622" i="46"/>
  <c r="H622" i="46"/>
  <c r="P621" i="46"/>
  <c r="I621" i="46"/>
  <c r="H621" i="46"/>
  <c r="P620" i="46"/>
  <c r="I620" i="46"/>
  <c r="H620" i="46"/>
  <c r="P619" i="46"/>
  <c r="I619" i="46"/>
  <c r="H619" i="46"/>
  <c r="P618" i="46"/>
  <c r="I618" i="46"/>
  <c r="H618" i="46"/>
  <c r="P617" i="46"/>
  <c r="I617" i="46"/>
  <c r="H617" i="46"/>
  <c r="P616" i="46"/>
  <c r="I616" i="46"/>
  <c r="H616" i="46"/>
  <c r="P615" i="46"/>
  <c r="I615" i="46"/>
  <c r="H615" i="46"/>
  <c r="P614" i="46"/>
  <c r="I614" i="46"/>
  <c r="H614" i="46"/>
  <c r="P613" i="46"/>
  <c r="I613" i="46"/>
  <c r="H613" i="46"/>
  <c r="P612" i="46"/>
  <c r="I612" i="46"/>
  <c r="H612" i="46"/>
  <c r="P611" i="46"/>
  <c r="I611" i="46"/>
  <c r="H611" i="46"/>
  <c r="P610" i="46"/>
  <c r="I610" i="46"/>
  <c r="H610" i="46"/>
  <c r="P609" i="46"/>
  <c r="I609" i="46"/>
  <c r="H609" i="46"/>
  <c r="P608" i="46"/>
  <c r="I608" i="46"/>
  <c r="H608" i="46"/>
  <c r="P607" i="46"/>
  <c r="I607" i="46"/>
  <c r="H607" i="46"/>
  <c r="P606" i="46"/>
  <c r="I606" i="46"/>
  <c r="H606" i="46"/>
  <c r="P605" i="46"/>
  <c r="I605" i="46"/>
  <c r="H605" i="46"/>
  <c r="P604" i="46"/>
  <c r="I604" i="46"/>
  <c r="H604" i="46"/>
  <c r="P603" i="46"/>
  <c r="I603" i="46"/>
  <c r="H603" i="46"/>
  <c r="P602" i="46"/>
  <c r="I602" i="46"/>
  <c r="H602" i="46"/>
  <c r="P601" i="46"/>
  <c r="I601" i="46"/>
  <c r="H601" i="46"/>
  <c r="P600" i="46"/>
  <c r="I600" i="46"/>
  <c r="H600" i="46"/>
  <c r="P599" i="46"/>
  <c r="I599" i="46"/>
  <c r="H599" i="46"/>
  <c r="P598" i="46"/>
  <c r="I598" i="46"/>
  <c r="H598" i="46"/>
  <c r="P597" i="46"/>
  <c r="I597" i="46"/>
  <c r="H597" i="46"/>
  <c r="P596" i="46"/>
  <c r="I596" i="46"/>
  <c r="H596" i="46"/>
  <c r="P595" i="46"/>
  <c r="I595" i="46"/>
  <c r="H595" i="46"/>
  <c r="P594" i="46"/>
  <c r="I594" i="46"/>
  <c r="H594" i="46"/>
  <c r="P593" i="46"/>
  <c r="I593" i="46"/>
  <c r="H593" i="46"/>
  <c r="P592" i="46"/>
  <c r="I592" i="46"/>
  <c r="H592" i="46"/>
  <c r="P591" i="46"/>
  <c r="I591" i="46"/>
  <c r="H591" i="46"/>
  <c r="P590" i="46"/>
  <c r="I590" i="46"/>
  <c r="H590" i="46"/>
  <c r="P589" i="46"/>
  <c r="I589" i="46"/>
  <c r="H589" i="46"/>
  <c r="P588" i="46"/>
  <c r="I588" i="46"/>
  <c r="H588" i="46"/>
  <c r="P587" i="46"/>
  <c r="I587" i="46"/>
  <c r="H587" i="46"/>
  <c r="P586" i="46"/>
  <c r="I586" i="46"/>
  <c r="H586" i="46"/>
  <c r="P585" i="46"/>
  <c r="I585" i="46"/>
  <c r="H585" i="46"/>
  <c r="P584" i="46"/>
  <c r="I584" i="46"/>
  <c r="H584" i="46"/>
  <c r="P583" i="46"/>
  <c r="I583" i="46"/>
  <c r="H583" i="46"/>
  <c r="P582" i="46"/>
  <c r="I582" i="46"/>
  <c r="H582" i="46"/>
  <c r="P581" i="46"/>
  <c r="I581" i="46"/>
  <c r="H581" i="46"/>
  <c r="P580" i="46"/>
  <c r="I580" i="46"/>
  <c r="H580" i="46"/>
  <c r="P579" i="46"/>
  <c r="I579" i="46"/>
  <c r="H579" i="46"/>
  <c r="P578" i="46"/>
  <c r="I578" i="46"/>
  <c r="H578" i="46"/>
  <c r="P577" i="46"/>
  <c r="I577" i="46"/>
  <c r="H577" i="46"/>
  <c r="P576" i="46"/>
  <c r="I576" i="46"/>
  <c r="H576" i="46"/>
  <c r="P575" i="46"/>
  <c r="I575" i="46"/>
  <c r="H575" i="46"/>
  <c r="P574" i="46"/>
  <c r="I574" i="46"/>
  <c r="H574" i="46"/>
  <c r="P573" i="46"/>
  <c r="I573" i="46"/>
  <c r="H573" i="46"/>
  <c r="P572" i="46"/>
  <c r="I572" i="46"/>
  <c r="H572" i="46"/>
  <c r="P571" i="46"/>
  <c r="I571" i="46"/>
  <c r="H571" i="46"/>
  <c r="P570" i="46"/>
  <c r="I570" i="46"/>
  <c r="H570" i="46"/>
  <c r="P569" i="46"/>
  <c r="I569" i="46"/>
  <c r="H569" i="46"/>
  <c r="P568" i="46"/>
  <c r="I568" i="46"/>
  <c r="H568" i="46"/>
  <c r="P567" i="46"/>
  <c r="I567" i="46"/>
  <c r="H567" i="46"/>
  <c r="P566" i="46"/>
  <c r="I566" i="46"/>
  <c r="H566" i="46"/>
  <c r="P565" i="46"/>
  <c r="I565" i="46"/>
  <c r="H565" i="46"/>
  <c r="P564" i="46"/>
  <c r="I564" i="46"/>
  <c r="H564" i="46"/>
  <c r="P563" i="46"/>
  <c r="I563" i="46"/>
  <c r="H563" i="46"/>
  <c r="P562" i="46"/>
  <c r="I562" i="46"/>
  <c r="H562" i="46"/>
  <c r="P561" i="46"/>
  <c r="I561" i="46"/>
  <c r="H561" i="46"/>
  <c r="P560" i="46"/>
  <c r="I560" i="46"/>
  <c r="H560" i="46"/>
  <c r="P559" i="46"/>
  <c r="I559" i="46"/>
  <c r="H559" i="46"/>
  <c r="P558" i="46"/>
  <c r="I558" i="46"/>
  <c r="H558" i="46"/>
  <c r="P557" i="46"/>
  <c r="I557" i="46"/>
  <c r="H557" i="46"/>
  <c r="P556" i="46"/>
  <c r="I556" i="46"/>
  <c r="H556" i="46"/>
  <c r="P555" i="46"/>
  <c r="I555" i="46"/>
  <c r="H555" i="46"/>
  <c r="P554" i="46"/>
  <c r="I554" i="46"/>
  <c r="H554" i="46"/>
  <c r="P553" i="46"/>
  <c r="I553" i="46"/>
  <c r="H553" i="46"/>
  <c r="P552" i="46"/>
  <c r="I552" i="46"/>
  <c r="H552" i="46"/>
  <c r="P551" i="46"/>
  <c r="I551" i="46"/>
  <c r="H551" i="46"/>
  <c r="P550" i="46"/>
  <c r="I550" i="46"/>
  <c r="H550" i="46"/>
  <c r="P549" i="46"/>
  <c r="I549" i="46"/>
  <c r="H549" i="46"/>
  <c r="P548" i="46"/>
  <c r="I548" i="46"/>
  <c r="H548" i="46"/>
  <c r="P547" i="46"/>
  <c r="I547" i="46"/>
  <c r="H547" i="46"/>
  <c r="P546" i="46"/>
  <c r="I546" i="46"/>
  <c r="H546" i="46"/>
  <c r="P545" i="46"/>
  <c r="I545" i="46"/>
  <c r="H545" i="46"/>
  <c r="P544" i="46"/>
  <c r="I544" i="46"/>
  <c r="H544" i="46"/>
  <c r="P543" i="46"/>
  <c r="I543" i="46"/>
  <c r="H543" i="46"/>
  <c r="P542" i="46"/>
  <c r="I542" i="46"/>
  <c r="H542" i="46"/>
  <c r="P541" i="46"/>
  <c r="I541" i="46"/>
  <c r="H541" i="46"/>
  <c r="P540" i="46"/>
  <c r="I540" i="46"/>
  <c r="H540" i="46"/>
  <c r="P539" i="46"/>
  <c r="I539" i="46"/>
  <c r="H539" i="46"/>
  <c r="P538" i="46"/>
  <c r="I538" i="46"/>
  <c r="H538" i="46"/>
  <c r="P537" i="46"/>
  <c r="I537" i="46"/>
  <c r="H537" i="46"/>
  <c r="P536" i="46"/>
  <c r="I536" i="46"/>
  <c r="H536" i="46"/>
  <c r="P535" i="46"/>
  <c r="I535" i="46"/>
  <c r="H535" i="46"/>
  <c r="P534" i="46"/>
  <c r="I534" i="46"/>
  <c r="H534" i="46"/>
  <c r="P533" i="46"/>
  <c r="I533" i="46"/>
  <c r="H533" i="46"/>
  <c r="P532" i="46"/>
  <c r="I532" i="46"/>
  <c r="H532" i="46"/>
  <c r="P531" i="46"/>
  <c r="I531" i="46"/>
  <c r="H531" i="46"/>
  <c r="P530" i="46"/>
  <c r="I530" i="46"/>
  <c r="H530" i="46"/>
  <c r="P529" i="46"/>
  <c r="I529" i="46"/>
  <c r="H529" i="46"/>
  <c r="P528" i="46"/>
  <c r="I528" i="46"/>
  <c r="H528" i="46"/>
  <c r="P527" i="46"/>
  <c r="I527" i="46"/>
  <c r="H527" i="46"/>
  <c r="P526" i="46"/>
  <c r="I526" i="46"/>
  <c r="H526" i="46"/>
  <c r="P525" i="46"/>
  <c r="I525" i="46"/>
  <c r="H525" i="46"/>
  <c r="P524" i="46"/>
  <c r="I524" i="46"/>
  <c r="H524" i="46"/>
  <c r="P523" i="46"/>
  <c r="I523" i="46"/>
  <c r="H523" i="46"/>
  <c r="P522" i="46"/>
  <c r="I522" i="46"/>
  <c r="H522" i="46"/>
  <c r="P521" i="46"/>
  <c r="I521" i="46"/>
  <c r="H521" i="46"/>
  <c r="P520" i="46"/>
  <c r="I520" i="46"/>
  <c r="H520" i="46"/>
  <c r="P519" i="46"/>
  <c r="I519" i="46"/>
  <c r="H519" i="46"/>
  <c r="P518" i="46"/>
  <c r="I518" i="46"/>
  <c r="H518" i="46"/>
  <c r="P517" i="46"/>
  <c r="I517" i="46"/>
  <c r="H517" i="46"/>
  <c r="P516" i="46"/>
  <c r="I516" i="46"/>
  <c r="H516" i="46"/>
  <c r="P515" i="46"/>
  <c r="I515" i="46"/>
  <c r="H515" i="46"/>
  <c r="P514" i="46"/>
  <c r="I514" i="46"/>
  <c r="H514" i="46"/>
  <c r="P513" i="46"/>
  <c r="I513" i="46"/>
  <c r="H513" i="46"/>
  <c r="P512" i="46"/>
  <c r="I512" i="46"/>
  <c r="H512" i="46"/>
  <c r="P511" i="46"/>
  <c r="I511" i="46"/>
  <c r="H511" i="46"/>
  <c r="P510" i="46"/>
  <c r="I510" i="46"/>
  <c r="H510" i="46"/>
  <c r="P509" i="46"/>
  <c r="I509" i="46"/>
  <c r="H509" i="46"/>
  <c r="P508" i="46"/>
  <c r="I508" i="46"/>
  <c r="H508" i="46"/>
  <c r="P507" i="46"/>
  <c r="I507" i="46"/>
  <c r="H507" i="46"/>
  <c r="P506" i="46"/>
  <c r="I506" i="46"/>
  <c r="H506" i="46"/>
  <c r="P505" i="46"/>
  <c r="I505" i="46"/>
  <c r="H505" i="46"/>
  <c r="P504" i="46"/>
  <c r="I504" i="46"/>
  <c r="H504" i="46"/>
  <c r="P503" i="46"/>
  <c r="I503" i="46"/>
  <c r="H503" i="46"/>
  <c r="P502" i="46"/>
  <c r="I502" i="46"/>
  <c r="H502" i="46"/>
  <c r="P501" i="46"/>
  <c r="I501" i="46"/>
  <c r="H501" i="46"/>
  <c r="P500" i="46"/>
  <c r="I500" i="46"/>
  <c r="H500" i="46"/>
  <c r="P499" i="46"/>
  <c r="I499" i="46"/>
  <c r="H499" i="46"/>
  <c r="P498" i="46"/>
  <c r="I498" i="46"/>
  <c r="H498" i="46"/>
  <c r="P497" i="46"/>
  <c r="I497" i="46"/>
  <c r="H497" i="46"/>
  <c r="P496" i="46"/>
  <c r="I496" i="46"/>
  <c r="H496" i="46"/>
  <c r="P495" i="46"/>
  <c r="I495" i="46"/>
  <c r="H495" i="46"/>
  <c r="P494" i="46"/>
  <c r="I494" i="46"/>
  <c r="H494" i="46"/>
  <c r="P493" i="46"/>
  <c r="I493" i="46"/>
  <c r="H493" i="46"/>
  <c r="P492" i="46"/>
  <c r="I492" i="46"/>
  <c r="H492" i="46"/>
  <c r="P491" i="46"/>
  <c r="I491" i="46"/>
  <c r="H491" i="46"/>
  <c r="P490" i="46"/>
  <c r="I490" i="46"/>
  <c r="H490" i="46"/>
  <c r="P489" i="46"/>
  <c r="I489" i="46"/>
  <c r="H489" i="46"/>
  <c r="P488" i="46"/>
  <c r="I488" i="46"/>
  <c r="H488" i="46"/>
  <c r="P487" i="46"/>
  <c r="I487" i="46"/>
  <c r="H487" i="46"/>
  <c r="P486" i="46"/>
  <c r="I486" i="46"/>
  <c r="H486" i="46"/>
  <c r="P485" i="46"/>
  <c r="I485" i="46"/>
  <c r="H485" i="46"/>
  <c r="P484" i="46"/>
  <c r="I484" i="46"/>
  <c r="H484" i="46"/>
  <c r="P483" i="46"/>
  <c r="I483" i="46"/>
  <c r="H483" i="46"/>
  <c r="P482" i="46"/>
  <c r="I482" i="46"/>
  <c r="H482" i="46"/>
  <c r="P481" i="46"/>
  <c r="I481" i="46"/>
  <c r="H481" i="46"/>
  <c r="P480" i="46"/>
  <c r="I480" i="46"/>
  <c r="H480" i="46"/>
  <c r="P479" i="46"/>
  <c r="I479" i="46"/>
  <c r="H479" i="46"/>
  <c r="P478" i="46"/>
  <c r="I478" i="46"/>
  <c r="H478" i="46"/>
  <c r="P477" i="46"/>
  <c r="I477" i="46"/>
  <c r="H477" i="46"/>
  <c r="P476" i="46"/>
  <c r="I476" i="46"/>
  <c r="H476" i="46"/>
  <c r="P475" i="46"/>
  <c r="I475" i="46"/>
  <c r="H475" i="46"/>
  <c r="P474" i="46"/>
  <c r="I474" i="46"/>
  <c r="H474" i="46"/>
  <c r="P473" i="46"/>
  <c r="I473" i="46"/>
  <c r="H473" i="46"/>
  <c r="P472" i="46"/>
  <c r="I472" i="46"/>
  <c r="H472" i="46"/>
  <c r="P471" i="46"/>
  <c r="I471" i="46"/>
  <c r="H471" i="46"/>
  <c r="P470" i="46"/>
  <c r="I470" i="46"/>
  <c r="H470" i="46"/>
  <c r="P469" i="46"/>
  <c r="I469" i="46"/>
  <c r="H469" i="46"/>
  <c r="P468" i="46"/>
  <c r="I468" i="46"/>
  <c r="H468" i="46"/>
  <c r="P467" i="46"/>
  <c r="I467" i="46"/>
  <c r="H467" i="46"/>
  <c r="P466" i="46"/>
  <c r="I466" i="46"/>
  <c r="H466" i="46"/>
  <c r="P465" i="46"/>
  <c r="I465" i="46"/>
  <c r="H465" i="46"/>
  <c r="P464" i="46"/>
  <c r="I464" i="46"/>
  <c r="H464" i="46"/>
  <c r="P463" i="46"/>
  <c r="I463" i="46"/>
  <c r="H463" i="46"/>
  <c r="P462" i="46"/>
  <c r="I462" i="46"/>
  <c r="H462" i="46"/>
  <c r="P461" i="46"/>
  <c r="I461" i="46"/>
  <c r="H461" i="46"/>
  <c r="P460" i="46"/>
  <c r="I460" i="46"/>
  <c r="H460" i="46"/>
  <c r="P459" i="46"/>
  <c r="I459" i="46"/>
  <c r="H459" i="46"/>
  <c r="P458" i="46"/>
  <c r="I458" i="46"/>
  <c r="H458" i="46"/>
  <c r="P457" i="46"/>
  <c r="I457" i="46"/>
  <c r="H457" i="46"/>
  <c r="P456" i="46"/>
  <c r="I456" i="46"/>
  <c r="H456" i="46"/>
  <c r="P455" i="46"/>
  <c r="I455" i="46"/>
  <c r="H455" i="46"/>
  <c r="P454" i="46"/>
  <c r="I454" i="46"/>
  <c r="H454" i="46"/>
  <c r="P453" i="46"/>
  <c r="I453" i="46"/>
  <c r="H453" i="46"/>
  <c r="P452" i="46"/>
  <c r="I452" i="46"/>
  <c r="H452" i="46"/>
  <c r="P451" i="46"/>
  <c r="I451" i="46"/>
  <c r="H451" i="46"/>
  <c r="P450" i="46"/>
  <c r="I450" i="46"/>
  <c r="H450" i="46"/>
  <c r="P449" i="46"/>
  <c r="I449" i="46"/>
  <c r="H449" i="46"/>
  <c r="P448" i="46"/>
  <c r="I448" i="46"/>
  <c r="H448" i="46"/>
  <c r="P447" i="46"/>
  <c r="I447" i="46"/>
  <c r="H447" i="46"/>
  <c r="P446" i="46"/>
  <c r="I446" i="46"/>
  <c r="H446" i="46"/>
  <c r="P445" i="46"/>
  <c r="I445" i="46"/>
  <c r="H445" i="46"/>
  <c r="P444" i="46"/>
  <c r="I444" i="46"/>
  <c r="H444" i="46"/>
  <c r="P443" i="46"/>
  <c r="I443" i="46"/>
  <c r="H443" i="46"/>
  <c r="P442" i="46"/>
  <c r="I442" i="46"/>
  <c r="H442" i="46"/>
  <c r="P441" i="46"/>
  <c r="I441" i="46"/>
  <c r="H441" i="46"/>
  <c r="P440" i="46"/>
  <c r="I440" i="46"/>
  <c r="H440" i="46"/>
  <c r="P439" i="46"/>
  <c r="I439" i="46"/>
  <c r="H439" i="46"/>
  <c r="P438" i="46"/>
  <c r="I438" i="46"/>
  <c r="H438" i="46"/>
  <c r="P437" i="46"/>
  <c r="I437" i="46"/>
  <c r="H437" i="46"/>
  <c r="P436" i="46"/>
  <c r="I436" i="46"/>
  <c r="H436" i="46"/>
  <c r="P435" i="46"/>
  <c r="I435" i="46"/>
  <c r="H435" i="46"/>
  <c r="P434" i="46"/>
  <c r="I434" i="46"/>
  <c r="H434" i="46"/>
  <c r="P433" i="46"/>
  <c r="I433" i="46"/>
  <c r="H433" i="46"/>
  <c r="P432" i="46"/>
  <c r="I432" i="46"/>
  <c r="H432" i="46"/>
  <c r="P431" i="46"/>
  <c r="I431" i="46"/>
  <c r="H431" i="46"/>
  <c r="P430" i="46"/>
  <c r="I430" i="46"/>
  <c r="H430" i="46"/>
  <c r="P429" i="46"/>
  <c r="I429" i="46"/>
  <c r="H429" i="46"/>
  <c r="P428" i="46"/>
  <c r="I428" i="46"/>
  <c r="H428" i="46"/>
  <c r="P427" i="46"/>
  <c r="I427" i="46"/>
  <c r="H427" i="46"/>
  <c r="P426" i="46"/>
  <c r="I426" i="46"/>
  <c r="H426" i="46"/>
  <c r="P425" i="46"/>
  <c r="I425" i="46"/>
  <c r="H425" i="46"/>
  <c r="P424" i="46"/>
  <c r="I424" i="46"/>
  <c r="H424" i="46"/>
  <c r="P423" i="46"/>
  <c r="I423" i="46"/>
  <c r="H423" i="46"/>
  <c r="P422" i="46"/>
  <c r="I422" i="46"/>
  <c r="H422" i="46"/>
  <c r="P421" i="46"/>
  <c r="I421" i="46"/>
  <c r="H421" i="46"/>
  <c r="P420" i="46"/>
  <c r="I420" i="46"/>
  <c r="H420" i="46"/>
  <c r="P419" i="46"/>
  <c r="I419" i="46"/>
  <c r="H419" i="46"/>
  <c r="P418" i="46"/>
  <c r="I418" i="46"/>
  <c r="H418" i="46"/>
  <c r="P417" i="46"/>
  <c r="I417" i="46"/>
  <c r="H417" i="46"/>
  <c r="P416" i="46"/>
  <c r="I416" i="46"/>
  <c r="H416" i="46"/>
  <c r="P415" i="46"/>
  <c r="I415" i="46"/>
  <c r="H415" i="46"/>
  <c r="P414" i="46"/>
  <c r="I414" i="46"/>
  <c r="H414" i="46"/>
  <c r="P413" i="46"/>
  <c r="I413" i="46"/>
  <c r="H413" i="46"/>
  <c r="P412" i="46"/>
  <c r="I412" i="46"/>
  <c r="H412" i="46"/>
  <c r="P411" i="46"/>
  <c r="I411" i="46"/>
  <c r="H411" i="46"/>
  <c r="P410" i="46"/>
  <c r="I410" i="46"/>
  <c r="H410" i="46"/>
  <c r="P409" i="46"/>
  <c r="I409" i="46"/>
  <c r="H409" i="46"/>
  <c r="P408" i="46"/>
  <c r="I408" i="46"/>
  <c r="H408" i="46"/>
  <c r="P407" i="46"/>
  <c r="I407" i="46"/>
  <c r="H407" i="46"/>
  <c r="P406" i="46"/>
  <c r="I406" i="46"/>
  <c r="H406" i="46"/>
  <c r="P405" i="46"/>
  <c r="I405" i="46"/>
  <c r="H405" i="46"/>
  <c r="P404" i="46"/>
  <c r="I404" i="46"/>
  <c r="H404" i="46"/>
  <c r="P403" i="46"/>
  <c r="I403" i="46"/>
  <c r="H403" i="46"/>
  <c r="P402" i="46"/>
  <c r="I402" i="46"/>
  <c r="H402" i="46"/>
  <c r="P401" i="46"/>
  <c r="I401" i="46"/>
  <c r="H401" i="46"/>
  <c r="P400" i="46"/>
  <c r="I400" i="46"/>
  <c r="H400" i="46"/>
  <c r="P399" i="46"/>
  <c r="I399" i="46"/>
  <c r="H399" i="46"/>
  <c r="P398" i="46"/>
  <c r="I398" i="46"/>
  <c r="H398" i="46"/>
  <c r="P397" i="46"/>
  <c r="I397" i="46"/>
  <c r="H397" i="46"/>
  <c r="P396" i="46"/>
  <c r="I396" i="46"/>
  <c r="H396" i="46"/>
  <c r="P395" i="46"/>
  <c r="I395" i="46"/>
  <c r="H395" i="46"/>
  <c r="P394" i="46"/>
  <c r="I394" i="46"/>
  <c r="H394" i="46"/>
  <c r="P393" i="46"/>
  <c r="I393" i="46"/>
  <c r="H393" i="46"/>
  <c r="P392" i="46"/>
  <c r="I392" i="46"/>
  <c r="H392" i="46"/>
  <c r="P391" i="46"/>
  <c r="I391" i="46"/>
  <c r="H391" i="46"/>
  <c r="P390" i="46"/>
  <c r="I390" i="46"/>
  <c r="H390" i="46"/>
  <c r="P389" i="46"/>
  <c r="I389" i="46"/>
  <c r="H389" i="46"/>
  <c r="P388" i="46"/>
  <c r="I388" i="46"/>
  <c r="H388" i="46"/>
  <c r="P387" i="46"/>
  <c r="I387" i="46"/>
  <c r="H387" i="46"/>
  <c r="P386" i="46"/>
  <c r="I386" i="46"/>
  <c r="H386" i="46"/>
  <c r="P385" i="46"/>
  <c r="I385" i="46"/>
  <c r="H385" i="46"/>
  <c r="P384" i="46"/>
  <c r="I384" i="46"/>
  <c r="H384" i="46"/>
  <c r="P383" i="46"/>
  <c r="I383" i="46"/>
  <c r="H383" i="46"/>
  <c r="P382" i="46"/>
  <c r="I382" i="46"/>
  <c r="H382" i="46"/>
  <c r="P381" i="46"/>
  <c r="I381" i="46"/>
  <c r="H381" i="46"/>
  <c r="P380" i="46"/>
  <c r="I380" i="46"/>
  <c r="H380" i="46"/>
  <c r="P379" i="46"/>
  <c r="I379" i="46"/>
  <c r="H379" i="46"/>
  <c r="P378" i="46"/>
  <c r="I378" i="46"/>
  <c r="H378" i="46"/>
  <c r="P377" i="46"/>
  <c r="I377" i="46"/>
  <c r="H377" i="46"/>
  <c r="P376" i="46"/>
  <c r="I376" i="46"/>
  <c r="H376" i="46"/>
  <c r="P375" i="46"/>
  <c r="I375" i="46"/>
  <c r="H375" i="46"/>
  <c r="P374" i="46"/>
  <c r="I374" i="46"/>
  <c r="H374" i="46"/>
  <c r="P373" i="46"/>
  <c r="I373" i="46"/>
  <c r="H373" i="46"/>
  <c r="P372" i="46"/>
  <c r="I372" i="46"/>
  <c r="H372" i="46"/>
  <c r="P371" i="46"/>
  <c r="I371" i="46"/>
  <c r="H371" i="46"/>
  <c r="P370" i="46"/>
  <c r="I370" i="46"/>
  <c r="H370" i="46"/>
  <c r="P369" i="46"/>
  <c r="I369" i="46"/>
  <c r="H369" i="46"/>
  <c r="P368" i="46"/>
  <c r="I368" i="46"/>
  <c r="H368" i="46"/>
  <c r="P367" i="46"/>
  <c r="I367" i="46"/>
  <c r="H367" i="46"/>
  <c r="P366" i="46"/>
  <c r="I366" i="46"/>
  <c r="H366" i="46"/>
  <c r="P365" i="46"/>
  <c r="I365" i="46"/>
  <c r="H365" i="46"/>
  <c r="P364" i="46"/>
  <c r="I364" i="46"/>
  <c r="H364" i="46"/>
  <c r="P363" i="46"/>
  <c r="I363" i="46"/>
  <c r="H363" i="46"/>
  <c r="P362" i="46"/>
  <c r="I362" i="46"/>
  <c r="H362" i="46"/>
  <c r="P361" i="46"/>
  <c r="I361" i="46"/>
  <c r="H361" i="46"/>
  <c r="P360" i="46"/>
  <c r="I360" i="46"/>
  <c r="H360" i="46"/>
  <c r="P359" i="46"/>
  <c r="I359" i="46"/>
  <c r="H359" i="46"/>
  <c r="P358" i="46"/>
  <c r="I358" i="46"/>
  <c r="H358" i="46"/>
  <c r="P357" i="46"/>
  <c r="I357" i="46"/>
  <c r="H357" i="46"/>
  <c r="P356" i="46"/>
  <c r="I356" i="46"/>
  <c r="H356" i="46"/>
  <c r="P355" i="46"/>
  <c r="I355" i="46"/>
  <c r="H355" i="46"/>
  <c r="P354" i="46"/>
  <c r="I354" i="46"/>
  <c r="H354" i="46"/>
  <c r="P353" i="46"/>
  <c r="I353" i="46"/>
  <c r="H353" i="46"/>
  <c r="P352" i="46"/>
  <c r="I352" i="46"/>
  <c r="H352" i="46"/>
  <c r="P351" i="46"/>
  <c r="I351" i="46"/>
  <c r="H351" i="46"/>
  <c r="P350" i="46"/>
  <c r="I350" i="46"/>
  <c r="H350" i="46"/>
  <c r="P349" i="46"/>
  <c r="I349" i="46"/>
  <c r="H349" i="46"/>
  <c r="P348" i="46"/>
  <c r="I348" i="46"/>
  <c r="H348" i="46"/>
  <c r="P347" i="46"/>
  <c r="I347" i="46"/>
  <c r="H347" i="46"/>
  <c r="P346" i="46"/>
  <c r="I346" i="46"/>
  <c r="H346" i="46"/>
  <c r="P345" i="46"/>
  <c r="I345" i="46"/>
  <c r="H345" i="46"/>
  <c r="P344" i="46"/>
  <c r="I344" i="46"/>
  <c r="H344" i="46"/>
  <c r="P343" i="46"/>
  <c r="I343" i="46"/>
  <c r="H343" i="46"/>
  <c r="P342" i="46"/>
  <c r="I342" i="46"/>
  <c r="H342" i="46"/>
  <c r="P341" i="46"/>
  <c r="I341" i="46"/>
  <c r="H341" i="46"/>
  <c r="P340" i="46"/>
  <c r="I340" i="46"/>
  <c r="H340" i="46"/>
  <c r="P339" i="46"/>
  <c r="I339" i="46"/>
  <c r="H339" i="46"/>
  <c r="P338" i="46"/>
  <c r="I338" i="46"/>
  <c r="H338" i="46"/>
  <c r="P337" i="46"/>
  <c r="I337" i="46"/>
  <c r="H337" i="46"/>
  <c r="P336" i="46"/>
  <c r="I336" i="46"/>
  <c r="H336" i="46"/>
  <c r="P335" i="46"/>
  <c r="I335" i="46"/>
  <c r="H335" i="46"/>
  <c r="P334" i="46"/>
  <c r="I334" i="46"/>
  <c r="H334" i="46"/>
  <c r="P333" i="46"/>
  <c r="I333" i="46"/>
  <c r="H333" i="46"/>
  <c r="P332" i="46"/>
  <c r="I332" i="46"/>
  <c r="H332" i="46"/>
  <c r="P331" i="46"/>
  <c r="I331" i="46"/>
  <c r="H331" i="46"/>
  <c r="P330" i="46"/>
  <c r="I330" i="46"/>
  <c r="H330" i="46"/>
  <c r="P329" i="46"/>
  <c r="I329" i="46"/>
  <c r="H329" i="46"/>
  <c r="P328" i="46"/>
  <c r="I328" i="46"/>
  <c r="H328" i="46"/>
  <c r="P327" i="46"/>
  <c r="I327" i="46"/>
  <c r="H327" i="46"/>
  <c r="P326" i="46"/>
  <c r="I326" i="46"/>
  <c r="H326" i="46"/>
  <c r="P325" i="46"/>
  <c r="I325" i="46"/>
  <c r="H325" i="46"/>
  <c r="P324" i="46"/>
  <c r="I324" i="46"/>
  <c r="H324" i="46"/>
  <c r="P323" i="46"/>
  <c r="I323" i="46"/>
  <c r="H323" i="46"/>
  <c r="P322" i="46"/>
  <c r="I322" i="46"/>
  <c r="H322" i="46"/>
  <c r="P321" i="46"/>
  <c r="I321" i="46"/>
  <c r="H321" i="46"/>
  <c r="P320" i="46"/>
  <c r="I320" i="46"/>
  <c r="H320" i="46"/>
  <c r="P319" i="46"/>
  <c r="I319" i="46"/>
  <c r="H319" i="46"/>
  <c r="P318" i="46"/>
  <c r="I318" i="46"/>
  <c r="H318" i="46"/>
  <c r="P317" i="46"/>
  <c r="I317" i="46"/>
  <c r="H317" i="46"/>
  <c r="P316" i="46"/>
  <c r="I316" i="46"/>
  <c r="H316" i="46"/>
  <c r="P315" i="46"/>
  <c r="I315" i="46"/>
  <c r="H315" i="46"/>
  <c r="P314" i="46"/>
  <c r="I314" i="46"/>
  <c r="H314" i="46"/>
  <c r="P313" i="46"/>
  <c r="I313" i="46"/>
  <c r="H313" i="46"/>
  <c r="P312" i="46"/>
  <c r="I312" i="46"/>
  <c r="H312" i="46"/>
  <c r="P311" i="46"/>
  <c r="I311" i="46"/>
  <c r="H311" i="46"/>
  <c r="P310" i="46"/>
  <c r="I310" i="46"/>
  <c r="H310" i="46"/>
  <c r="P309" i="46"/>
  <c r="I309" i="46"/>
  <c r="H309" i="46"/>
  <c r="P308" i="46"/>
  <c r="I308" i="46"/>
  <c r="H308" i="46"/>
  <c r="P307" i="46"/>
  <c r="I307" i="46"/>
  <c r="H307" i="46"/>
  <c r="P306" i="46"/>
  <c r="I306" i="46"/>
  <c r="H306" i="46"/>
  <c r="P305" i="46"/>
  <c r="I305" i="46"/>
  <c r="H305" i="46"/>
  <c r="P304" i="46"/>
  <c r="I304" i="46"/>
  <c r="H304" i="46"/>
  <c r="P303" i="46"/>
  <c r="I303" i="46"/>
  <c r="H303" i="46"/>
  <c r="P302" i="46"/>
  <c r="I302" i="46"/>
  <c r="H302" i="46"/>
  <c r="P301" i="46"/>
  <c r="I301" i="46"/>
  <c r="H301" i="46"/>
  <c r="P300" i="46"/>
  <c r="I300" i="46"/>
  <c r="H300" i="46"/>
  <c r="P299" i="46"/>
  <c r="I299" i="46"/>
  <c r="H299" i="46"/>
  <c r="P298" i="46"/>
  <c r="I298" i="46"/>
  <c r="H298" i="46"/>
  <c r="P297" i="46"/>
  <c r="I297" i="46"/>
  <c r="H297" i="46"/>
  <c r="P296" i="46"/>
  <c r="I296" i="46"/>
  <c r="H296" i="46"/>
  <c r="P295" i="46"/>
  <c r="I295" i="46"/>
  <c r="H295" i="46"/>
  <c r="P294" i="46"/>
  <c r="I294" i="46"/>
  <c r="H294" i="46"/>
  <c r="P293" i="46"/>
  <c r="I293" i="46"/>
  <c r="H293" i="46"/>
  <c r="P292" i="46"/>
  <c r="I292" i="46"/>
  <c r="H292" i="46"/>
  <c r="P291" i="46"/>
  <c r="I291" i="46"/>
  <c r="H291" i="46"/>
  <c r="P290" i="46"/>
  <c r="I290" i="46"/>
  <c r="H290" i="46"/>
  <c r="P289" i="46"/>
  <c r="I289" i="46"/>
  <c r="H289" i="46"/>
  <c r="P288" i="46"/>
  <c r="I288" i="46"/>
  <c r="H288" i="46"/>
  <c r="P287" i="46"/>
  <c r="I287" i="46"/>
  <c r="H287" i="46"/>
  <c r="P286" i="46"/>
  <c r="I286" i="46"/>
  <c r="H286" i="46"/>
  <c r="P285" i="46"/>
  <c r="I285" i="46"/>
  <c r="H285" i="46"/>
  <c r="P284" i="46"/>
  <c r="I284" i="46"/>
  <c r="H284" i="46"/>
  <c r="P283" i="46"/>
  <c r="I283" i="46"/>
  <c r="H283" i="46"/>
  <c r="P282" i="46"/>
  <c r="I282" i="46"/>
  <c r="H282" i="46"/>
  <c r="P281" i="46"/>
  <c r="I281" i="46"/>
  <c r="H281" i="46"/>
  <c r="P280" i="46"/>
  <c r="I280" i="46"/>
  <c r="H280" i="46"/>
  <c r="P279" i="46"/>
  <c r="I279" i="46"/>
  <c r="H279" i="46"/>
  <c r="P278" i="46"/>
  <c r="I278" i="46"/>
  <c r="H278" i="46"/>
  <c r="P277" i="46"/>
  <c r="I277" i="46"/>
  <c r="H277" i="46"/>
  <c r="P276" i="46"/>
  <c r="I276" i="46"/>
  <c r="H276" i="46"/>
  <c r="P275" i="46"/>
  <c r="I275" i="46"/>
  <c r="H275" i="46"/>
  <c r="P274" i="46"/>
  <c r="I274" i="46"/>
  <c r="H274" i="46"/>
  <c r="P273" i="46"/>
  <c r="I273" i="46"/>
  <c r="H273" i="46"/>
  <c r="P272" i="46"/>
  <c r="I272" i="46"/>
  <c r="H272" i="46"/>
  <c r="P271" i="46"/>
  <c r="I271" i="46"/>
  <c r="H271" i="46"/>
  <c r="P270" i="46"/>
  <c r="I270" i="46"/>
  <c r="H270" i="46"/>
  <c r="P269" i="46"/>
  <c r="I269" i="46"/>
  <c r="H269" i="46"/>
  <c r="P268" i="46"/>
  <c r="I268" i="46"/>
  <c r="H268" i="46"/>
  <c r="P267" i="46"/>
  <c r="I267" i="46"/>
  <c r="H267" i="46"/>
  <c r="P266" i="46"/>
  <c r="I266" i="46"/>
  <c r="H266" i="46"/>
  <c r="P265" i="46"/>
  <c r="I265" i="46"/>
  <c r="H265" i="46"/>
  <c r="P264" i="46"/>
  <c r="I264" i="46"/>
  <c r="H264" i="46"/>
  <c r="P263" i="46"/>
  <c r="I263" i="46"/>
  <c r="H263" i="46"/>
  <c r="P262" i="46"/>
  <c r="I262" i="46"/>
  <c r="H262" i="46"/>
  <c r="P261" i="46"/>
  <c r="I261" i="46"/>
  <c r="H261" i="46"/>
  <c r="P260" i="46"/>
  <c r="I260" i="46"/>
  <c r="H260" i="46"/>
  <c r="P259" i="46"/>
  <c r="I259" i="46"/>
  <c r="H259" i="46"/>
  <c r="P258" i="46"/>
  <c r="I258" i="46"/>
  <c r="H258" i="46"/>
  <c r="P257" i="46"/>
  <c r="I257" i="46"/>
  <c r="H257" i="46"/>
  <c r="P256" i="46"/>
  <c r="I256" i="46"/>
  <c r="H256" i="46"/>
  <c r="P255" i="46"/>
  <c r="I255" i="46"/>
  <c r="H255" i="46"/>
  <c r="P254" i="46"/>
  <c r="I254" i="46"/>
  <c r="H254" i="46"/>
  <c r="P253" i="46"/>
  <c r="I253" i="46"/>
  <c r="H253" i="46"/>
  <c r="P252" i="46"/>
  <c r="I252" i="46"/>
  <c r="H252" i="46"/>
  <c r="P251" i="46"/>
  <c r="I251" i="46"/>
  <c r="H251" i="46"/>
  <c r="P250" i="46"/>
  <c r="I250" i="46"/>
  <c r="H250" i="46"/>
  <c r="P249" i="46"/>
  <c r="I249" i="46"/>
  <c r="H249" i="46"/>
  <c r="P248" i="46"/>
  <c r="I248" i="46"/>
  <c r="H248" i="46"/>
  <c r="P247" i="46"/>
  <c r="I247" i="46"/>
  <c r="H247" i="46"/>
  <c r="P246" i="46"/>
  <c r="I246" i="46"/>
  <c r="H246" i="46"/>
  <c r="P245" i="46"/>
  <c r="I245" i="46"/>
  <c r="H245" i="46"/>
  <c r="P244" i="46"/>
  <c r="I244" i="46"/>
  <c r="H244" i="46"/>
  <c r="P243" i="46"/>
  <c r="I243" i="46"/>
  <c r="H243" i="46"/>
  <c r="P242" i="46"/>
  <c r="I242" i="46"/>
  <c r="H242" i="46"/>
  <c r="P241" i="46"/>
  <c r="I241" i="46"/>
  <c r="H241" i="46"/>
  <c r="P240" i="46"/>
  <c r="I240" i="46"/>
  <c r="H240" i="46"/>
  <c r="P239" i="46"/>
  <c r="I239" i="46"/>
  <c r="H239" i="46"/>
  <c r="P238" i="46"/>
  <c r="I238" i="46"/>
  <c r="H238" i="46"/>
  <c r="P237" i="46"/>
  <c r="I237" i="46"/>
  <c r="H237" i="46"/>
  <c r="P236" i="46"/>
  <c r="I236" i="46"/>
  <c r="H236" i="46"/>
  <c r="P235" i="46"/>
  <c r="I235" i="46"/>
  <c r="H235" i="46"/>
  <c r="P234" i="46"/>
  <c r="I234" i="46"/>
  <c r="H234" i="46"/>
  <c r="P233" i="46"/>
  <c r="I233" i="46"/>
  <c r="H233" i="46"/>
  <c r="P232" i="46"/>
  <c r="I232" i="46"/>
  <c r="H232" i="46"/>
  <c r="P231" i="46"/>
  <c r="I231" i="46"/>
  <c r="H231" i="46"/>
  <c r="P230" i="46"/>
  <c r="I230" i="46"/>
  <c r="H230" i="46"/>
  <c r="P229" i="46"/>
  <c r="I229" i="46"/>
  <c r="H229" i="46"/>
  <c r="P228" i="46"/>
  <c r="I228" i="46"/>
  <c r="H228" i="46"/>
  <c r="P227" i="46"/>
  <c r="I227" i="46"/>
  <c r="H227" i="46"/>
  <c r="P226" i="46"/>
  <c r="I226" i="46"/>
  <c r="H226" i="46"/>
  <c r="P225" i="46"/>
  <c r="I225" i="46"/>
  <c r="H225" i="46"/>
  <c r="P224" i="46"/>
  <c r="I224" i="46"/>
  <c r="H224" i="46"/>
  <c r="P223" i="46"/>
  <c r="I223" i="46"/>
  <c r="H223" i="46"/>
  <c r="P222" i="46"/>
  <c r="I222" i="46"/>
  <c r="H222" i="46"/>
  <c r="P221" i="46"/>
  <c r="I221" i="46"/>
  <c r="H221" i="46"/>
  <c r="P220" i="46"/>
  <c r="I220" i="46"/>
  <c r="H220" i="46"/>
  <c r="P219" i="46"/>
  <c r="I219" i="46"/>
  <c r="H219" i="46"/>
  <c r="P218" i="46"/>
  <c r="I218" i="46"/>
  <c r="H218" i="46"/>
  <c r="P217" i="46"/>
  <c r="I217" i="46"/>
  <c r="H217" i="46"/>
  <c r="P216" i="46"/>
  <c r="I216" i="46"/>
  <c r="H216" i="46"/>
  <c r="P215" i="46"/>
  <c r="I215" i="46"/>
  <c r="H215" i="46"/>
  <c r="P214" i="46"/>
  <c r="I214" i="46"/>
  <c r="H214" i="46"/>
  <c r="P213" i="46"/>
  <c r="I213" i="46"/>
  <c r="H213" i="46"/>
  <c r="P212" i="46"/>
  <c r="I212" i="46"/>
  <c r="H212" i="46"/>
  <c r="P211" i="46"/>
  <c r="I211" i="46"/>
  <c r="H211" i="46"/>
  <c r="P210" i="46"/>
  <c r="I210" i="46"/>
  <c r="H210" i="46"/>
  <c r="P209" i="46"/>
  <c r="I209" i="46"/>
  <c r="H209" i="46"/>
  <c r="P208" i="46"/>
  <c r="I208" i="46"/>
  <c r="H208" i="46"/>
  <c r="P207" i="46"/>
  <c r="I207" i="46"/>
  <c r="H207" i="46"/>
  <c r="P206" i="46"/>
  <c r="I206" i="46"/>
  <c r="H206" i="46"/>
  <c r="P205" i="46"/>
  <c r="I205" i="46"/>
  <c r="H205" i="46"/>
  <c r="P204" i="46"/>
  <c r="I204" i="46"/>
  <c r="H204" i="46"/>
  <c r="P203" i="46"/>
  <c r="I203" i="46"/>
  <c r="H203" i="46"/>
  <c r="P202" i="46"/>
  <c r="I202" i="46"/>
  <c r="H202" i="46"/>
  <c r="P201" i="46"/>
  <c r="I201" i="46"/>
  <c r="H201" i="46"/>
  <c r="P200" i="46"/>
  <c r="I200" i="46"/>
  <c r="H200" i="46"/>
  <c r="P199" i="46"/>
  <c r="I199" i="46"/>
  <c r="H199" i="46"/>
  <c r="P198" i="46"/>
  <c r="I198" i="46"/>
  <c r="H198" i="46"/>
  <c r="P197" i="46"/>
  <c r="I197" i="46"/>
  <c r="H197" i="46"/>
  <c r="P196" i="46"/>
  <c r="I196" i="46"/>
  <c r="H196" i="46"/>
  <c r="P195" i="46"/>
  <c r="I195" i="46"/>
  <c r="H195" i="46"/>
  <c r="P194" i="46"/>
  <c r="I194" i="46"/>
  <c r="H194" i="46"/>
  <c r="P193" i="46"/>
  <c r="I193" i="46"/>
  <c r="H193" i="46"/>
  <c r="P192" i="46"/>
  <c r="I192" i="46"/>
  <c r="H192" i="46"/>
  <c r="P191" i="46"/>
  <c r="I191" i="46"/>
  <c r="H191" i="46"/>
  <c r="P190" i="46"/>
  <c r="I190" i="46"/>
  <c r="H190" i="46"/>
  <c r="P189" i="46"/>
  <c r="I189" i="46"/>
  <c r="H189" i="46"/>
  <c r="P188" i="46"/>
  <c r="I188" i="46"/>
  <c r="H188" i="46"/>
  <c r="P187" i="46"/>
  <c r="I187" i="46"/>
  <c r="H187" i="46"/>
  <c r="P186" i="46"/>
  <c r="I186" i="46"/>
  <c r="H186" i="46"/>
  <c r="P185" i="46"/>
  <c r="I185" i="46"/>
  <c r="H185" i="46"/>
  <c r="P184" i="46"/>
  <c r="I184" i="46"/>
  <c r="H184" i="46"/>
  <c r="P183" i="46"/>
  <c r="I183" i="46"/>
  <c r="H183" i="46"/>
  <c r="P182" i="46"/>
  <c r="I182" i="46"/>
  <c r="H182" i="46"/>
  <c r="P181" i="46"/>
  <c r="I181" i="46"/>
  <c r="H181" i="46"/>
  <c r="P180" i="46"/>
  <c r="I180" i="46"/>
  <c r="H180" i="46"/>
  <c r="P179" i="46"/>
  <c r="I179" i="46"/>
  <c r="H179" i="46"/>
  <c r="P178" i="46"/>
  <c r="I178" i="46"/>
  <c r="H178" i="46"/>
  <c r="P177" i="46"/>
  <c r="I177" i="46"/>
  <c r="H177" i="46"/>
  <c r="P176" i="46"/>
  <c r="I176" i="46"/>
  <c r="H176" i="46"/>
  <c r="P175" i="46"/>
  <c r="I175" i="46"/>
  <c r="H175" i="46"/>
  <c r="P174" i="46"/>
  <c r="I174" i="46"/>
  <c r="H174" i="46"/>
  <c r="P173" i="46"/>
  <c r="I173" i="46"/>
  <c r="H173" i="46"/>
  <c r="P172" i="46"/>
  <c r="I172" i="46"/>
  <c r="H172" i="46"/>
  <c r="P171" i="46"/>
  <c r="I171" i="46"/>
  <c r="H171" i="46"/>
  <c r="P170" i="46"/>
  <c r="I170" i="46"/>
  <c r="H170" i="46"/>
  <c r="P169" i="46"/>
  <c r="I169" i="46"/>
  <c r="H169" i="46"/>
  <c r="P168" i="46"/>
  <c r="I168" i="46"/>
  <c r="H168" i="46"/>
  <c r="P167" i="46"/>
  <c r="I167" i="46"/>
  <c r="H167" i="46"/>
  <c r="P166" i="46"/>
  <c r="I166" i="46"/>
  <c r="H166" i="46"/>
  <c r="P165" i="46"/>
  <c r="I165" i="46"/>
  <c r="H165" i="46"/>
  <c r="P164" i="46"/>
  <c r="I164" i="46"/>
  <c r="H164" i="46"/>
  <c r="P163" i="46"/>
  <c r="I163" i="46"/>
  <c r="H163" i="46"/>
  <c r="P162" i="46"/>
  <c r="I162" i="46"/>
  <c r="H162" i="46"/>
  <c r="P161" i="46"/>
  <c r="I161" i="46"/>
  <c r="H161" i="46"/>
  <c r="P160" i="46"/>
  <c r="I160" i="46"/>
  <c r="H160" i="46"/>
  <c r="P159" i="46"/>
  <c r="I159" i="46"/>
  <c r="H159" i="46"/>
  <c r="P158" i="46"/>
  <c r="I158" i="46"/>
  <c r="H158" i="46"/>
  <c r="P157" i="46"/>
  <c r="I157" i="46"/>
  <c r="H157" i="46"/>
  <c r="P156" i="46"/>
  <c r="I156" i="46"/>
  <c r="H156" i="46"/>
  <c r="P155" i="46"/>
  <c r="I155" i="46"/>
  <c r="H155" i="46"/>
  <c r="P154" i="46"/>
  <c r="I154" i="46"/>
  <c r="H154" i="46"/>
  <c r="P153" i="46"/>
  <c r="I153" i="46"/>
  <c r="H153" i="46"/>
  <c r="P152" i="46"/>
  <c r="I152" i="46"/>
  <c r="H152" i="46"/>
  <c r="P151" i="46"/>
  <c r="I151" i="46"/>
  <c r="H151" i="46"/>
  <c r="P150" i="46"/>
  <c r="I150" i="46"/>
  <c r="H150" i="46"/>
  <c r="P149" i="46"/>
  <c r="I149" i="46"/>
  <c r="H149" i="46"/>
  <c r="P148" i="46"/>
  <c r="I148" i="46"/>
  <c r="H148" i="46"/>
  <c r="P147" i="46"/>
  <c r="I147" i="46"/>
  <c r="H147" i="46"/>
  <c r="P146" i="46"/>
  <c r="I146" i="46"/>
  <c r="H146" i="46"/>
  <c r="P145" i="46"/>
  <c r="I145" i="46"/>
  <c r="H145" i="46"/>
  <c r="P144" i="46"/>
  <c r="I144" i="46"/>
  <c r="H144" i="46"/>
  <c r="P143" i="46"/>
  <c r="I143" i="46"/>
  <c r="H143" i="46"/>
  <c r="P142" i="46"/>
  <c r="I142" i="46"/>
  <c r="H142" i="46"/>
  <c r="P141" i="46"/>
  <c r="I141" i="46"/>
  <c r="H141" i="46"/>
  <c r="P140" i="46"/>
  <c r="I140" i="46"/>
  <c r="H140" i="46"/>
  <c r="P139" i="46"/>
  <c r="I139" i="46"/>
  <c r="H139" i="46"/>
  <c r="P138" i="46"/>
  <c r="I138" i="46"/>
  <c r="H138" i="46"/>
  <c r="P137" i="46"/>
  <c r="I137" i="46"/>
  <c r="H137" i="46"/>
  <c r="P136" i="46"/>
  <c r="I136" i="46"/>
  <c r="H136" i="46"/>
  <c r="P135" i="46"/>
  <c r="I135" i="46"/>
  <c r="H135" i="46"/>
  <c r="P134" i="46"/>
  <c r="I134" i="46"/>
  <c r="H134" i="46"/>
  <c r="P133" i="46"/>
  <c r="I133" i="46"/>
  <c r="H133" i="46"/>
  <c r="P132" i="46"/>
  <c r="I132" i="46"/>
  <c r="H132" i="46"/>
  <c r="P131" i="46"/>
  <c r="I131" i="46"/>
  <c r="H131" i="46"/>
  <c r="P130" i="46"/>
  <c r="I130" i="46"/>
  <c r="H130" i="46"/>
  <c r="P129" i="46"/>
  <c r="I129" i="46"/>
  <c r="H129" i="46"/>
  <c r="P128" i="46"/>
  <c r="I128" i="46"/>
  <c r="H128" i="46"/>
  <c r="P127" i="46"/>
  <c r="I127" i="46"/>
  <c r="H127" i="46"/>
  <c r="P126" i="46"/>
  <c r="I126" i="46"/>
  <c r="H126" i="46"/>
  <c r="P125" i="46"/>
  <c r="I125" i="46"/>
  <c r="H125" i="46"/>
  <c r="P124" i="46"/>
  <c r="I124" i="46"/>
  <c r="H124" i="46"/>
  <c r="P123" i="46"/>
  <c r="I123" i="46"/>
  <c r="H123" i="46"/>
  <c r="P122" i="46"/>
  <c r="I122" i="46"/>
  <c r="H122" i="46"/>
  <c r="P121" i="46"/>
  <c r="I121" i="46"/>
  <c r="H121" i="46"/>
  <c r="P120" i="46"/>
  <c r="I120" i="46"/>
  <c r="H120" i="46"/>
  <c r="P119" i="46"/>
  <c r="I119" i="46"/>
  <c r="H119" i="46"/>
  <c r="P118" i="46"/>
  <c r="I118" i="46"/>
  <c r="H118" i="46"/>
  <c r="P117" i="46"/>
  <c r="I117" i="46"/>
  <c r="H117" i="46"/>
  <c r="P116" i="46"/>
  <c r="I116" i="46"/>
  <c r="H116" i="46"/>
  <c r="P115" i="46"/>
  <c r="I115" i="46"/>
  <c r="H115" i="46"/>
  <c r="P114" i="46"/>
  <c r="I114" i="46"/>
  <c r="H114" i="46"/>
  <c r="P113" i="46"/>
  <c r="I113" i="46"/>
  <c r="H113" i="46"/>
  <c r="P112" i="46"/>
  <c r="I112" i="46"/>
  <c r="H112" i="46"/>
  <c r="P111" i="46"/>
  <c r="I111" i="46"/>
  <c r="H111" i="46"/>
  <c r="P110" i="46"/>
  <c r="I110" i="46"/>
  <c r="H110" i="46"/>
  <c r="P109" i="46"/>
  <c r="I109" i="46"/>
  <c r="H109" i="46"/>
  <c r="P108" i="46"/>
  <c r="I108" i="46"/>
  <c r="H108" i="46"/>
  <c r="P107" i="46"/>
  <c r="I107" i="46"/>
  <c r="H107" i="46"/>
  <c r="P106" i="46"/>
  <c r="I106" i="46"/>
  <c r="H106" i="46"/>
  <c r="P105" i="46"/>
  <c r="I105" i="46"/>
  <c r="H105" i="46"/>
  <c r="P104" i="46"/>
  <c r="I104" i="46"/>
  <c r="H104" i="46"/>
  <c r="P103" i="46"/>
  <c r="I103" i="46"/>
  <c r="H103" i="46"/>
  <c r="P102" i="46"/>
  <c r="I102" i="46"/>
  <c r="H102" i="46"/>
  <c r="P101" i="46"/>
  <c r="I101" i="46"/>
  <c r="H101" i="46"/>
  <c r="P100" i="46"/>
  <c r="I100" i="46"/>
  <c r="H100" i="46"/>
  <c r="P99" i="46"/>
  <c r="I99" i="46"/>
  <c r="H99" i="46"/>
  <c r="P98" i="46"/>
  <c r="I98" i="46"/>
  <c r="H98" i="46"/>
  <c r="P97" i="46"/>
  <c r="I97" i="46"/>
  <c r="H97" i="46"/>
  <c r="P96" i="46"/>
  <c r="I96" i="46"/>
  <c r="H96" i="46"/>
  <c r="P95" i="46"/>
  <c r="I95" i="46"/>
  <c r="H95" i="46"/>
  <c r="P94" i="46"/>
  <c r="I94" i="46"/>
  <c r="H94" i="46"/>
  <c r="P93" i="46"/>
  <c r="I93" i="46"/>
  <c r="H93" i="46"/>
  <c r="P92" i="46"/>
  <c r="I92" i="46"/>
  <c r="H92" i="46"/>
  <c r="P91" i="46"/>
  <c r="I91" i="46"/>
  <c r="H91" i="46"/>
  <c r="P90" i="46"/>
  <c r="I90" i="46"/>
  <c r="H90" i="46"/>
  <c r="P89" i="46"/>
  <c r="I89" i="46"/>
  <c r="H89" i="46"/>
  <c r="P88" i="46"/>
  <c r="I88" i="46"/>
  <c r="H88" i="46"/>
  <c r="P87" i="46"/>
  <c r="I87" i="46"/>
  <c r="H87" i="46"/>
  <c r="P86" i="46"/>
  <c r="I86" i="46"/>
  <c r="H86" i="46"/>
  <c r="P85" i="46"/>
  <c r="I85" i="46"/>
  <c r="H85" i="46"/>
  <c r="P84" i="46"/>
  <c r="I84" i="46"/>
  <c r="H84" i="46"/>
  <c r="P83" i="46"/>
  <c r="I83" i="46"/>
  <c r="H83" i="46"/>
  <c r="P82" i="46"/>
  <c r="I82" i="46"/>
  <c r="H82" i="46"/>
  <c r="P81" i="46"/>
  <c r="I81" i="46"/>
  <c r="H81" i="46"/>
  <c r="P80" i="46"/>
  <c r="I80" i="46"/>
  <c r="H80" i="46"/>
  <c r="P79" i="46"/>
  <c r="I79" i="46"/>
  <c r="H79" i="46"/>
  <c r="P78" i="46"/>
  <c r="I78" i="46"/>
  <c r="H78" i="46"/>
  <c r="P77" i="46"/>
  <c r="I77" i="46"/>
  <c r="H77" i="46"/>
  <c r="P76" i="46"/>
  <c r="I76" i="46"/>
  <c r="H76" i="46"/>
  <c r="P75" i="46"/>
  <c r="I75" i="46"/>
  <c r="H75" i="46"/>
  <c r="P74" i="46"/>
  <c r="I74" i="46"/>
  <c r="H74" i="46"/>
  <c r="P73" i="46"/>
  <c r="I73" i="46"/>
  <c r="H73" i="46"/>
  <c r="P72" i="46"/>
  <c r="I72" i="46"/>
  <c r="H72" i="46"/>
  <c r="P71" i="46"/>
  <c r="I71" i="46"/>
  <c r="H71" i="46"/>
  <c r="P70" i="46"/>
  <c r="I70" i="46"/>
  <c r="H70" i="46"/>
  <c r="P69" i="46"/>
  <c r="I69" i="46"/>
  <c r="H69" i="46"/>
  <c r="P68" i="46"/>
  <c r="I68" i="46"/>
  <c r="H68" i="46"/>
  <c r="P67" i="46"/>
  <c r="I67" i="46"/>
  <c r="H67" i="46"/>
  <c r="P66" i="46"/>
  <c r="I66" i="46"/>
  <c r="H66" i="46"/>
  <c r="P65" i="46"/>
  <c r="I65" i="46"/>
  <c r="H65" i="46"/>
  <c r="P64" i="46"/>
  <c r="I64" i="46"/>
  <c r="H64" i="46"/>
  <c r="P63" i="46"/>
  <c r="I63" i="46"/>
  <c r="H63" i="46"/>
  <c r="P62" i="46"/>
  <c r="I62" i="46"/>
  <c r="H62" i="46"/>
  <c r="P61" i="46"/>
  <c r="I61" i="46"/>
  <c r="H61" i="46"/>
  <c r="P60" i="46"/>
  <c r="I60" i="46"/>
  <c r="H60" i="46"/>
  <c r="P59" i="46"/>
  <c r="I59" i="46"/>
  <c r="H59" i="46"/>
  <c r="P58" i="46"/>
  <c r="I58" i="46"/>
  <c r="H58" i="46"/>
  <c r="P57" i="46"/>
  <c r="I57" i="46"/>
  <c r="H57" i="46"/>
  <c r="P56" i="46"/>
  <c r="I56" i="46"/>
  <c r="H56" i="46"/>
  <c r="P55" i="46"/>
  <c r="I55" i="46"/>
  <c r="H55" i="46"/>
  <c r="P54" i="46"/>
  <c r="I54" i="46"/>
  <c r="H54" i="46"/>
  <c r="P53" i="46"/>
  <c r="I53" i="46"/>
  <c r="H53" i="46"/>
  <c r="P52" i="46"/>
  <c r="I52" i="46"/>
  <c r="H52" i="46"/>
  <c r="P51" i="46"/>
  <c r="I51" i="46"/>
  <c r="H51" i="46"/>
  <c r="P50" i="46"/>
  <c r="I50" i="46"/>
  <c r="H50" i="46"/>
  <c r="P49" i="46"/>
  <c r="I49" i="46"/>
  <c r="H49" i="46"/>
  <c r="P48" i="46"/>
  <c r="I48" i="46"/>
  <c r="H48" i="46"/>
  <c r="P47" i="46"/>
  <c r="I47" i="46"/>
  <c r="H47" i="46"/>
  <c r="P46" i="46"/>
  <c r="I46" i="46"/>
  <c r="H46" i="46"/>
  <c r="P45" i="46"/>
  <c r="I45" i="46"/>
  <c r="H45" i="46"/>
  <c r="P44" i="46"/>
  <c r="I44" i="46"/>
  <c r="H44" i="46"/>
  <c r="P43" i="46"/>
  <c r="I43" i="46"/>
  <c r="H43" i="46"/>
  <c r="P42" i="46"/>
  <c r="I42" i="46"/>
  <c r="H42" i="46"/>
  <c r="P41" i="46"/>
  <c r="I41" i="46"/>
  <c r="H41" i="46"/>
  <c r="P40" i="46"/>
  <c r="I40" i="46"/>
  <c r="H40" i="46"/>
  <c r="P39" i="46"/>
  <c r="I39" i="46"/>
  <c r="H39" i="46"/>
  <c r="P38" i="46"/>
  <c r="I38" i="46"/>
  <c r="H38" i="46"/>
  <c r="P37" i="46"/>
  <c r="I37" i="46"/>
  <c r="H37" i="46"/>
  <c r="P36" i="46"/>
  <c r="I36" i="46"/>
  <c r="H36" i="46"/>
  <c r="P35" i="46"/>
  <c r="I35" i="46"/>
  <c r="H35" i="46"/>
  <c r="P34" i="46"/>
  <c r="I34" i="46"/>
  <c r="H34" i="46"/>
  <c r="P33" i="46"/>
  <c r="I33" i="46"/>
  <c r="H33" i="46"/>
  <c r="P32" i="46"/>
  <c r="I32" i="46"/>
  <c r="H32" i="46"/>
  <c r="P31" i="46"/>
  <c r="I31" i="46"/>
  <c r="H31" i="46"/>
  <c r="P30" i="46"/>
  <c r="I30" i="46"/>
  <c r="H30" i="46"/>
  <c r="P29" i="46"/>
  <c r="I29" i="46"/>
  <c r="H29" i="46"/>
  <c r="P28" i="46"/>
  <c r="I28" i="46"/>
  <c r="H28" i="46"/>
  <c r="P27" i="46"/>
  <c r="I27" i="46"/>
  <c r="H27" i="46"/>
  <c r="P26" i="46"/>
  <c r="I26" i="46"/>
  <c r="H26" i="46"/>
  <c r="P25" i="46"/>
  <c r="I25" i="46"/>
  <c r="H25" i="46"/>
  <c r="P24" i="46"/>
  <c r="I24" i="46"/>
  <c r="H24" i="46"/>
  <c r="P23" i="46"/>
  <c r="I23" i="46"/>
  <c r="H23" i="46"/>
  <c r="P22" i="46"/>
  <c r="I22" i="46"/>
  <c r="H22" i="46"/>
  <c r="P21" i="46"/>
  <c r="I21" i="46"/>
  <c r="H21" i="46"/>
  <c r="P20" i="46"/>
  <c r="I20" i="46"/>
  <c r="H20" i="46"/>
  <c r="P19" i="46"/>
  <c r="I19" i="46"/>
  <c r="H19" i="46"/>
  <c r="P18" i="46"/>
  <c r="I18" i="46"/>
  <c r="H18" i="46"/>
  <c r="P17" i="46"/>
  <c r="I17" i="46"/>
  <c r="H17" i="46"/>
  <c r="P16" i="46"/>
  <c r="I16" i="46"/>
  <c r="H16" i="46"/>
  <c r="P15" i="46"/>
  <c r="I15" i="46"/>
  <c r="H15" i="46"/>
  <c r="P14" i="46"/>
  <c r="I14" i="46"/>
  <c r="H14" i="46"/>
  <c r="P13" i="46"/>
  <c r="I13" i="46"/>
  <c r="H13" i="46"/>
  <c r="P12" i="46"/>
  <c r="I12" i="46"/>
  <c r="H12" i="46"/>
  <c r="P11" i="46"/>
  <c r="I11" i="46"/>
  <c r="H11" i="46"/>
  <c r="P10" i="46"/>
  <c r="I10" i="46"/>
  <c r="H10" i="46"/>
  <c r="P9" i="46"/>
  <c r="I9" i="46"/>
  <c r="H9" i="46"/>
  <c r="P8" i="46"/>
  <c r="I8" i="46"/>
  <c r="H8" i="46"/>
  <c r="M7" i="46" l="1"/>
  <c r="N7" i="46"/>
  <c r="E9" i="31"/>
  <c r="H14" i="44"/>
  <c r="F9" i="31" l="1"/>
  <c r="F7" i="44"/>
  <c r="H102" i="44"/>
  <c r="H67" i="44"/>
  <c r="H66" i="44"/>
  <c r="H65" i="44"/>
  <c r="H64" i="44"/>
  <c r="H63" i="44"/>
  <c r="H62" i="44"/>
  <c r="H61" i="44"/>
  <c r="H60" i="44"/>
  <c r="H59" i="44"/>
  <c r="H58" i="44"/>
  <c r="H57" i="44"/>
  <c r="H56" i="44"/>
  <c r="H55" i="44"/>
  <c r="H54" i="44"/>
  <c r="H53" i="44"/>
  <c r="H52" i="44"/>
  <c r="H51" i="44"/>
  <c r="H50" i="44"/>
  <c r="H49" i="44"/>
  <c r="H48" i="44"/>
  <c r="H47" i="44"/>
  <c r="H46" i="44"/>
  <c r="H45" i="44"/>
  <c r="H44" i="44"/>
  <c r="H43" i="44"/>
  <c r="H42" i="44"/>
  <c r="H41" i="44"/>
  <c r="E6" i="44" s="1"/>
  <c r="E8" i="44" s="1"/>
  <c r="H40" i="44"/>
  <c r="H39" i="44"/>
  <c r="H38" i="44"/>
  <c r="H37" i="44"/>
  <c r="H36" i="44"/>
  <c r="H35" i="44"/>
  <c r="H34" i="44"/>
  <c r="H33" i="44"/>
  <c r="H32" i="44"/>
  <c r="H31" i="44"/>
  <c r="H30" i="44"/>
  <c r="H29" i="44"/>
  <c r="H28" i="44"/>
  <c r="H27" i="44"/>
  <c r="H26" i="44"/>
  <c r="H25" i="44"/>
  <c r="H24" i="44"/>
  <c r="H23" i="44"/>
  <c r="H22" i="44"/>
  <c r="H21" i="44"/>
  <c r="H20" i="44"/>
  <c r="H19" i="44"/>
  <c r="H18" i="44"/>
  <c r="H17" i="44"/>
  <c r="H16" i="44"/>
  <c r="H15" i="44"/>
  <c r="H101" i="44"/>
  <c r="H100" i="44"/>
  <c r="H99" i="44"/>
  <c r="H98" i="44"/>
  <c r="H97" i="44"/>
  <c r="H96" i="44"/>
  <c r="H95" i="44"/>
  <c r="H94" i="44"/>
  <c r="H93" i="44"/>
  <c r="H92" i="44"/>
  <c r="H91" i="44"/>
  <c r="H90" i="44"/>
  <c r="H89" i="44"/>
  <c r="H88" i="44"/>
  <c r="H87" i="44"/>
  <c r="H86" i="44"/>
  <c r="D6" i="44" l="1"/>
  <c r="D8" i="44" s="1"/>
  <c r="F8" i="44" s="1"/>
  <c r="H85" i="44"/>
  <c r="H84" i="44"/>
  <c r="H83" i="44"/>
  <c r="H82" i="44"/>
  <c r="H81" i="44"/>
  <c r="H80" i="44"/>
  <c r="H79" i="44"/>
  <c r="H78" i="44"/>
  <c r="H77" i="44"/>
  <c r="H76" i="44"/>
  <c r="H75" i="44"/>
  <c r="H74" i="44"/>
  <c r="H73" i="44"/>
  <c r="H72" i="44"/>
  <c r="H71" i="44"/>
  <c r="H70" i="44"/>
  <c r="H69" i="44"/>
  <c r="H124" i="31"/>
  <c r="H123" i="31"/>
  <c r="H122" i="31"/>
  <c r="H121" i="31"/>
  <c r="H120" i="31"/>
  <c r="H119" i="31"/>
  <c r="H118" i="31"/>
  <c r="H117" i="31"/>
  <c r="H116" i="31"/>
  <c r="H115" i="31"/>
  <c r="H114" i="31"/>
  <c r="H113" i="31"/>
  <c r="H112" i="31"/>
  <c r="H111" i="31"/>
  <c r="H110" i="31"/>
  <c r="H109" i="31"/>
  <c r="H108" i="3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F6" i="44" l="1"/>
  <c r="F192" i="45"/>
  <c r="F191" i="45"/>
  <c r="F190" i="45"/>
  <c r="F189" i="45"/>
  <c r="F188" i="45"/>
  <c r="F187" i="45"/>
  <c r="F186" i="45"/>
  <c r="F185" i="45"/>
  <c r="F184" i="45"/>
  <c r="F183" i="45"/>
  <c r="F182" i="45"/>
  <c r="F181" i="45"/>
  <c r="F180" i="45"/>
  <c r="F179" i="45"/>
  <c r="F178" i="45"/>
  <c r="F177" i="45"/>
  <c r="F176" i="45"/>
  <c r="F175" i="45"/>
  <c r="F174" i="45"/>
  <c r="F173" i="45"/>
  <c r="F172" i="45"/>
  <c r="F171" i="45"/>
  <c r="F170" i="45"/>
  <c r="F169" i="45"/>
  <c r="F168" i="45"/>
  <c r="F167" i="45"/>
  <c r="F166" i="45"/>
  <c r="F165" i="45"/>
  <c r="F164" i="45"/>
  <c r="F163" i="45"/>
  <c r="F162" i="45"/>
  <c r="F161" i="45"/>
  <c r="F160" i="45"/>
  <c r="F159" i="45"/>
  <c r="F158" i="45"/>
  <c r="F157" i="45"/>
  <c r="F156" i="45"/>
  <c r="F155" i="45"/>
  <c r="F154" i="45"/>
  <c r="F153" i="45"/>
  <c r="F152" i="45"/>
  <c r="F151" i="45"/>
  <c r="F150" i="45"/>
  <c r="F149" i="45"/>
  <c r="F148" i="45"/>
  <c r="F147" i="45"/>
  <c r="F146" i="45"/>
  <c r="F145" i="45"/>
  <c r="F144" i="45"/>
  <c r="F143" i="45"/>
  <c r="F142" i="45"/>
  <c r="F141" i="45"/>
  <c r="F140" i="45"/>
  <c r="F139" i="45"/>
  <c r="F138" i="45"/>
  <c r="F137" i="45"/>
  <c r="F136" i="45"/>
  <c r="F135" i="45"/>
  <c r="F134" i="45"/>
  <c r="F133" i="45"/>
  <c r="F132" i="45"/>
  <c r="F131" i="45"/>
  <c r="F130" i="45"/>
  <c r="F129" i="45"/>
  <c r="F128" i="45"/>
  <c r="F127" i="45"/>
  <c r="F126" i="45"/>
  <c r="F125" i="45"/>
  <c r="F124" i="45"/>
  <c r="F123" i="45"/>
  <c r="F122" i="45"/>
  <c r="F121" i="45"/>
  <c r="F120" i="45"/>
  <c r="F119" i="45"/>
  <c r="F118" i="45"/>
  <c r="F117" i="45"/>
  <c r="F116" i="45"/>
  <c r="F115" i="45"/>
  <c r="F114" i="45"/>
  <c r="F113" i="45"/>
  <c r="F112" i="45"/>
  <c r="F111" i="45"/>
  <c r="F110" i="45"/>
  <c r="F109" i="45"/>
  <c r="F108" i="45"/>
  <c r="F107" i="45"/>
  <c r="F106" i="45"/>
  <c r="F105" i="45"/>
  <c r="F104" i="45"/>
  <c r="F103" i="45"/>
  <c r="F102" i="45"/>
  <c r="F101" i="45"/>
  <c r="F100" i="45"/>
  <c r="F99" i="45"/>
  <c r="F98" i="45"/>
  <c r="F97" i="45"/>
  <c r="F96" i="45"/>
  <c r="F95" i="45"/>
  <c r="F94" i="45"/>
  <c r="F93" i="45"/>
  <c r="F92" i="45"/>
  <c r="F91" i="45"/>
  <c r="F90" i="45"/>
  <c r="F89" i="45"/>
  <c r="F88" i="45"/>
  <c r="F87" i="45"/>
  <c r="F86" i="45"/>
  <c r="F85" i="45"/>
  <c r="F84" i="45"/>
  <c r="F83" i="45"/>
  <c r="F82" i="45"/>
  <c r="F81" i="45"/>
  <c r="F80" i="45"/>
  <c r="F79" i="45"/>
  <c r="F78" i="45"/>
  <c r="F77" i="45"/>
  <c r="F76" i="45"/>
  <c r="F75" i="45"/>
  <c r="F74" i="45"/>
  <c r="F73" i="45"/>
  <c r="F72" i="45"/>
  <c r="F71" i="45"/>
  <c r="F70" i="45"/>
  <c r="F69" i="45"/>
  <c r="F68" i="45"/>
  <c r="F67" i="45"/>
  <c r="F66" i="45"/>
  <c r="F65" i="45"/>
  <c r="F64" i="45"/>
  <c r="F63" i="45"/>
  <c r="F62" i="45"/>
  <c r="F61" i="45"/>
  <c r="F60" i="45"/>
  <c r="F59" i="45"/>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F5" i="45"/>
  <c r="F4" i="45"/>
  <c r="F3" i="45"/>
  <c r="F2" i="45"/>
  <c r="H773" i="30"/>
  <c r="H772" i="30"/>
  <c r="H771" i="30"/>
  <c r="H770" i="30"/>
  <c r="H769" i="30"/>
  <c r="H768" i="30"/>
  <c r="H767" i="30"/>
  <c r="H766" i="30"/>
  <c r="H765" i="30"/>
  <c r="H764" i="30"/>
  <c r="H763" i="30"/>
  <c r="H762" i="30"/>
  <c r="H761" i="30"/>
  <c r="H760" i="30"/>
  <c r="H759" i="30"/>
  <c r="H758" i="30"/>
  <c r="H757" i="30"/>
  <c r="H756" i="30"/>
  <c r="H755" i="30"/>
  <c r="H754" i="30"/>
  <c r="H753" i="30"/>
  <c r="H752" i="30"/>
  <c r="H751" i="30"/>
  <c r="H750" i="30"/>
  <c r="H749" i="30"/>
  <c r="H748" i="30"/>
  <c r="H747" i="30"/>
  <c r="H746" i="30"/>
  <c r="H745" i="30"/>
  <c r="H744" i="30"/>
  <c r="H743" i="30"/>
  <c r="H742" i="30"/>
  <c r="H741" i="30"/>
  <c r="H740" i="30"/>
  <c r="H739" i="30"/>
  <c r="H738" i="30"/>
  <c r="H737" i="30"/>
  <c r="H736" i="30"/>
  <c r="H735" i="30"/>
  <c r="H734" i="30"/>
  <c r="H733" i="30"/>
  <c r="H732" i="30"/>
  <c r="H731" i="30"/>
  <c r="H730" i="30"/>
  <c r="H729" i="30"/>
  <c r="H728" i="30"/>
  <c r="H727" i="30"/>
  <c r="H726" i="30"/>
  <c r="H725" i="30"/>
  <c r="H724" i="30"/>
  <c r="H723" i="30"/>
  <c r="H722" i="30"/>
  <c r="H721" i="30"/>
  <c r="H720" i="30"/>
  <c r="H719" i="30"/>
  <c r="H718" i="30"/>
  <c r="H717" i="30"/>
  <c r="H716" i="30"/>
  <c r="H715" i="30"/>
  <c r="H714" i="30"/>
  <c r="H713" i="30"/>
  <c r="H712" i="30"/>
  <c r="H711" i="30"/>
  <c r="H710" i="30"/>
  <c r="H709" i="30"/>
  <c r="H708" i="30"/>
  <c r="H707" i="30"/>
  <c r="H706" i="30"/>
  <c r="H705" i="30"/>
  <c r="H704" i="30"/>
  <c r="H703" i="30"/>
  <c r="H702" i="30"/>
  <c r="H701" i="30"/>
  <c r="H700" i="30"/>
  <c r="H699" i="30"/>
  <c r="H698" i="30"/>
  <c r="H697" i="30"/>
  <c r="H696" i="30"/>
  <c r="H695" i="30"/>
  <c r="H694" i="30"/>
  <c r="H693" i="30"/>
  <c r="H692" i="30"/>
  <c r="H691" i="30"/>
  <c r="H690" i="30"/>
  <c r="H689" i="30"/>
  <c r="H688" i="30"/>
  <c r="H687" i="30"/>
  <c r="H686" i="30"/>
  <c r="H685" i="30"/>
  <c r="H684" i="30"/>
  <c r="H683" i="30"/>
  <c r="H682" i="30"/>
  <c r="H681" i="30"/>
  <c r="H680" i="30"/>
  <c r="H679" i="30"/>
  <c r="H678" i="30"/>
  <c r="H677" i="30"/>
  <c r="H676" i="30"/>
  <c r="H675" i="30"/>
  <c r="H674" i="30"/>
  <c r="H673" i="30"/>
  <c r="H672" i="30"/>
  <c r="H671" i="30"/>
  <c r="H670" i="30"/>
  <c r="H669" i="30"/>
  <c r="H668" i="30"/>
  <c r="H667" i="30"/>
  <c r="H666" i="30"/>
  <c r="H665" i="30"/>
  <c r="H664" i="30"/>
  <c r="H663" i="30"/>
  <c r="H662" i="30"/>
  <c r="H661" i="30"/>
  <c r="H660" i="30"/>
  <c r="H659" i="30"/>
  <c r="H658" i="30"/>
  <c r="H657" i="30"/>
  <c r="H656" i="30"/>
  <c r="H655" i="30"/>
  <c r="H654" i="30"/>
  <c r="H653" i="30"/>
  <c r="H652" i="30"/>
  <c r="H651" i="30"/>
  <c r="H650" i="30"/>
  <c r="H649" i="30"/>
  <c r="H648" i="30"/>
  <c r="H647" i="30"/>
  <c r="H646" i="30"/>
  <c r="H645" i="30"/>
  <c r="H644" i="30"/>
  <c r="H643" i="30"/>
  <c r="H642" i="30"/>
  <c r="H641" i="30"/>
  <c r="H640" i="30"/>
  <c r="H639" i="30"/>
  <c r="H638" i="30"/>
  <c r="H637" i="30"/>
  <c r="H636" i="30"/>
  <c r="H635" i="30"/>
  <c r="H634" i="30"/>
  <c r="H633" i="30"/>
  <c r="H632" i="30"/>
  <c r="H631" i="30"/>
  <c r="H630" i="30"/>
  <c r="H629" i="30"/>
  <c r="H628" i="30"/>
  <c r="H627" i="30"/>
  <c r="H626" i="30"/>
  <c r="H625" i="30"/>
  <c r="H624" i="30"/>
  <c r="H623" i="30"/>
  <c r="H622" i="30"/>
  <c r="H621" i="30"/>
  <c r="H620" i="30"/>
  <c r="H619" i="30"/>
  <c r="H618" i="30"/>
  <c r="H617" i="30"/>
  <c r="H616" i="30"/>
  <c r="H615" i="30"/>
  <c r="H614" i="30"/>
  <c r="H613" i="30"/>
  <c r="H612" i="30"/>
  <c r="H611" i="30"/>
  <c r="H610" i="30"/>
  <c r="H609" i="30"/>
  <c r="H608" i="30"/>
  <c r="H607" i="30"/>
  <c r="H606" i="30"/>
  <c r="H605" i="30"/>
  <c r="H604" i="30"/>
  <c r="H603" i="30"/>
  <c r="H602" i="30"/>
  <c r="H601" i="30"/>
  <c r="H600" i="30"/>
  <c r="H599" i="30"/>
  <c r="H598" i="30"/>
  <c r="H597" i="30"/>
  <c r="H596" i="30"/>
  <c r="H595" i="30"/>
  <c r="H594" i="30"/>
  <c r="H593" i="30"/>
  <c r="H592" i="30"/>
  <c r="H591" i="30"/>
  <c r="H590" i="30"/>
  <c r="H589" i="30"/>
  <c r="H588" i="30"/>
  <c r="H587" i="30"/>
  <c r="H586" i="30"/>
  <c r="H585" i="30"/>
  <c r="H584" i="30"/>
  <c r="H583" i="30"/>
  <c r="H582" i="30"/>
  <c r="H581" i="30"/>
  <c r="H580" i="30"/>
  <c r="H579" i="30"/>
  <c r="H578" i="30"/>
  <c r="H577" i="30"/>
  <c r="H576" i="30"/>
  <c r="H575" i="30"/>
  <c r="H574" i="30"/>
  <c r="H573" i="30"/>
  <c r="H572" i="30"/>
  <c r="H571" i="30"/>
  <c r="H570" i="30"/>
  <c r="H569" i="30"/>
  <c r="H568" i="30"/>
  <c r="H567" i="30"/>
  <c r="H566" i="30"/>
  <c r="H565" i="30"/>
  <c r="H564" i="30"/>
  <c r="H563" i="30"/>
  <c r="H562" i="30"/>
  <c r="H561" i="30"/>
  <c r="H560" i="30"/>
  <c r="H559" i="30"/>
  <c r="H558" i="30"/>
  <c r="H557" i="30"/>
  <c r="H556" i="30"/>
  <c r="H555" i="30"/>
  <c r="H554" i="30"/>
  <c r="H553" i="30"/>
  <c r="H552" i="30"/>
  <c r="H551" i="30"/>
  <c r="H550" i="30"/>
  <c r="H549" i="30"/>
  <c r="H548" i="30"/>
  <c r="H547" i="30"/>
  <c r="H546" i="30"/>
  <c r="H545" i="30"/>
  <c r="H544" i="30"/>
  <c r="H543" i="30"/>
  <c r="H542" i="30"/>
  <c r="H541" i="30"/>
  <c r="H540" i="30"/>
  <c r="H539" i="30"/>
  <c r="H538" i="30"/>
  <c r="H537" i="30"/>
  <c r="H536" i="30"/>
  <c r="H535" i="30"/>
  <c r="H534" i="30"/>
  <c r="H533" i="30"/>
  <c r="H532" i="30"/>
  <c r="H531" i="30"/>
  <c r="H530" i="30"/>
  <c r="H529" i="30"/>
  <c r="H528" i="30"/>
  <c r="H527" i="30"/>
  <c r="H526" i="30"/>
  <c r="H525" i="30"/>
  <c r="H524" i="30"/>
  <c r="H523" i="30"/>
  <c r="H522" i="30"/>
  <c r="H521" i="30"/>
  <c r="H520" i="30"/>
  <c r="H519" i="30"/>
  <c r="H518" i="30"/>
  <c r="H517" i="30"/>
  <c r="H516" i="30"/>
  <c r="H515" i="30"/>
  <c r="H514" i="30"/>
  <c r="H513" i="30"/>
  <c r="H512" i="30"/>
  <c r="H511" i="30"/>
  <c r="H510" i="30"/>
  <c r="H509" i="30"/>
  <c r="H508" i="30"/>
  <c r="H507" i="30"/>
  <c r="H506" i="30"/>
  <c r="H505" i="30"/>
  <c r="H504" i="30"/>
  <c r="H503" i="30"/>
  <c r="H502" i="30"/>
  <c r="H501" i="30"/>
  <c r="H500" i="30"/>
  <c r="H499" i="30"/>
  <c r="H498" i="30"/>
  <c r="H497" i="30"/>
  <c r="H496" i="30"/>
  <c r="H495" i="30"/>
  <c r="H494" i="30"/>
  <c r="H493" i="30"/>
  <c r="H492" i="30"/>
  <c r="H491" i="30"/>
  <c r="H490" i="30"/>
  <c r="H489" i="30"/>
  <c r="H488" i="30"/>
  <c r="H487" i="30"/>
  <c r="H486" i="30"/>
  <c r="H485" i="30"/>
  <c r="H484" i="30"/>
  <c r="H483" i="30"/>
  <c r="H482" i="30"/>
  <c r="H481" i="30"/>
  <c r="H480" i="30"/>
  <c r="H479" i="30"/>
  <c r="H478" i="30"/>
  <c r="H477" i="30"/>
  <c r="H476" i="30"/>
  <c r="H475" i="30"/>
  <c r="H474" i="30"/>
  <c r="H473" i="30"/>
  <c r="H472" i="30"/>
  <c r="H471" i="30"/>
  <c r="H470" i="30"/>
  <c r="H469" i="30"/>
  <c r="H468" i="30"/>
  <c r="H467" i="30"/>
  <c r="H466" i="30"/>
  <c r="H465" i="30"/>
  <c r="H464" i="30"/>
  <c r="H463" i="30"/>
  <c r="H462" i="30"/>
  <c r="H461" i="30"/>
  <c r="H460" i="30"/>
  <c r="H459" i="30"/>
  <c r="H458" i="30"/>
  <c r="H457" i="30"/>
  <c r="H456" i="30"/>
  <c r="H455" i="30"/>
  <c r="H454" i="30"/>
  <c r="H453" i="30"/>
  <c r="H452" i="30"/>
  <c r="H451" i="30"/>
  <c r="H450" i="30"/>
  <c r="H449" i="30"/>
  <c r="H448" i="30"/>
  <c r="H447" i="30"/>
  <c r="H446" i="30"/>
  <c r="H445" i="30"/>
  <c r="H444" i="30"/>
  <c r="H443" i="30"/>
  <c r="H442" i="30"/>
  <c r="H441" i="30"/>
  <c r="H440" i="30"/>
  <c r="H439" i="30"/>
  <c r="H438" i="30"/>
  <c r="H437" i="30"/>
  <c r="H436" i="30"/>
  <c r="H435" i="30"/>
  <c r="H434" i="30"/>
  <c r="H433" i="30"/>
  <c r="H432" i="30"/>
  <c r="H431" i="30"/>
  <c r="H430" i="30"/>
  <c r="H429" i="30"/>
  <c r="H428" i="30"/>
  <c r="H427" i="30"/>
  <c r="H426" i="30"/>
  <c r="H425" i="30"/>
  <c r="H424" i="30"/>
  <c r="H423" i="30"/>
  <c r="H422" i="30"/>
  <c r="H421" i="30"/>
  <c r="H420" i="30"/>
  <c r="H419" i="30"/>
  <c r="H418" i="30"/>
  <c r="H417" i="30"/>
  <c r="H416" i="30"/>
  <c r="H415" i="30"/>
  <c r="H414" i="30"/>
  <c r="H413" i="30"/>
  <c r="H412" i="30"/>
  <c r="H411" i="30"/>
  <c r="H410" i="30"/>
  <c r="H409" i="30"/>
  <c r="H408" i="30"/>
  <c r="H407" i="30"/>
  <c r="H406" i="30"/>
  <c r="H405" i="30"/>
  <c r="H404" i="30"/>
  <c r="H403" i="30"/>
  <c r="H402" i="30"/>
  <c r="H401" i="30"/>
  <c r="H400" i="30"/>
  <c r="H399" i="30"/>
  <c r="H398" i="30"/>
  <c r="H397" i="30"/>
  <c r="H396" i="30"/>
  <c r="H395" i="30"/>
  <c r="H394" i="30"/>
  <c r="H393" i="30"/>
  <c r="H392" i="30"/>
  <c r="H391" i="30"/>
  <c r="H390" i="30"/>
  <c r="H389" i="30"/>
  <c r="H388" i="30"/>
  <c r="H387" i="30"/>
  <c r="H386" i="30"/>
  <c r="H385" i="30"/>
  <c r="H384" i="30"/>
  <c r="H383" i="30"/>
  <c r="H382" i="30"/>
  <c r="H381" i="30"/>
  <c r="H380" i="30"/>
  <c r="H379" i="30"/>
  <c r="H378" i="30"/>
  <c r="H377" i="30"/>
  <c r="H376" i="30"/>
  <c r="H375" i="30"/>
  <c r="H374" i="30"/>
  <c r="H373" i="30"/>
  <c r="H372" i="30"/>
  <c r="H371" i="30"/>
  <c r="H370" i="30"/>
  <c r="H369" i="30"/>
  <c r="H368" i="30"/>
  <c r="H367" i="30"/>
  <c r="H366" i="30"/>
  <c r="H365" i="30"/>
  <c r="H364" i="30"/>
  <c r="H363" i="30"/>
  <c r="H362" i="30"/>
  <c r="H361" i="30"/>
  <c r="H360" i="30"/>
  <c r="H359" i="30"/>
  <c r="H358" i="30"/>
  <c r="H357" i="30"/>
  <c r="H356" i="30"/>
  <c r="H355" i="30"/>
  <c r="H354" i="30"/>
  <c r="H353" i="30"/>
  <c r="H352" i="30"/>
  <c r="H351" i="30"/>
  <c r="H350" i="30"/>
  <c r="H349" i="30"/>
  <c r="H348" i="30"/>
  <c r="H347" i="30"/>
  <c r="H346" i="30"/>
  <c r="H345" i="30"/>
  <c r="H344" i="30"/>
  <c r="H343" i="30"/>
  <c r="H342" i="30"/>
  <c r="H341" i="30"/>
  <c r="H340" i="30"/>
  <c r="H339" i="30"/>
  <c r="H338" i="30"/>
  <c r="H337" i="30"/>
  <c r="H336" i="30"/>
  <c r="H335" i="30"/>
  <c r="H334" i="30"/>
  <c r="H333" i="30"/>
  <c r="H332" i="30"/>
  <c r="H331" i="30"/>
  <c r="H330" i="30"/>
  <c r="H329" i="30"/>
  <c r="H328" i="30"/>
  <c r="H327" i="30"/>
  <c r="H326" i="30"/>
  <c r="H325" i="30"/>
  <c r="H324" i="30"/>
  <c r="H323" i="30"/>
  <c r="H322" i="30"/>
  <c r="H321" i="30"/>
  <c r="H320" i="30"/>
  <c r="H319" i="30"/>
  <c r="H318" i="30"/>
  <c r="H317" i="30"/>
  <c r="H316" i="30"/>
  <c r="H315" i="30"/>
  <c r="H314" i="30"/>
  <c r="H313" i="30"/>
  <c r="H312" i="30"/>
  <c r="H311" i="30"/>
  <c r="H310" i="30"/>
  <c r="H309" i="30"/>
  <c r="H308" i="30"/>
  <c r="H307" i="30"/>
  <c r="H306" i="30"/>
  <c r="H305" i="30"/>
  <c r="H304" i="30"/>
  <c r="H303" i="30"/>
  <c r="H302" i="30"/>
  <c r="H301" i="30"/>
  <c r="H300" i="30"/>
  <c r="H299" i="30"/>
  <c r="H298" i="30"/>
  <c r="H297" i="30"/>
  <c r="H296" i="30"/>
  <c r="H295" i="30"/>
  <c r="H294" i="30"/>
  <c r="H293" i="30"/>
  <c r="H292" i="30"/>
  <c r="H291" i="30"/>
  <c r="H290" i="30"/>
  <c r="H289" i="30"/>
  <c r="H288" i="30"/>
  <c r="H287" i="30"/>
  <c r="H286" i="30"/>
  <c r="H285" i="30"/>
  <c r="H284" i="30"/>
  <c r="H283" i="30"/>
  <c r="H282" i="30"/>
  <c r="H281" i="30"/>
  <c r="H280" i="30"/>
  <c r="H279" i="30"/>
  <c r="H278" i="30"/>
  <c r="H277" i="30"/>
  <c r="H276" i="30"/>
  <c r="H275" i="30"/>
  <c r="H274" i="30"/>
  <c r="H273" i="30"/>
  <c r="H272" i="30"/>
  <c r="H271" i="30"/>
  <c r="H270" i="30"/>
  <c r="H269" i="30"/>
  <c r="H268" i="30"/>
  <c r="H267" i="30"/>
  <c r="H266" i="30"/>
  <c r="H265" i="30"/>
  <c r="H264" i="30"/>
  <c r="H263" i="30"/>
  <c r="H262" i="30"/>
  <c r="H261" i="30"/>
  <c r="H260" i="30"/>
  <c r="H259" i="30"/>
  <c r="H258" i="30"/>
  <c r="H257" i="30"/>
  <c r="H256" i="30"/>
  <c r="H255" i="30"/>
  <c r="H254" i="30"/>
  <c r="H253" i="30"/>
  <c r="H252" i="30"/>
  <c r="H251" i="30"/>
  <c r="H250" i="30"/>
  <c r="H249" i="30"/>
  <c r="H248" i="30"/>
  <c r="H247" i="30"/>
  <c r="H246" i="30"/>
  <c r="H245" i="30"/>
  <c r="H244" i="30"/>
  <c r="H243" i="30"/>
  <c r="H242" i="30"/>
  <c r="H241" i="30"/>
  <c r="H240" i="30"/>
  <c r="H239" i="30"/>
  <c r="H238" i="30"/>
  <c r="H237" i="30"/>
  <c r="H236" i="30"/>
  <c r="H235" i="30"/>
  <c r="H234" i="30"/>
  <c r="H233" i="30"/>
  <c r="H232" i="30"/>
  <c r="H231" i="30"/>
  <c r="H230" i="30"/>
  <c r="H229" i="30"/>
  <c r="H228" i="30"/>
  <c r="H227" i="30"/>
  <c r="H226" i="30"/>
  <c r="H225" i="30"/>
  <c r="H224" i="30"/>
  <c r="H223" i="30"/>
  <c r="H222" i="30"/>
  <c r="H221" i="30"/>
  <c r="H220" i="30"/>
  <c r="H219" i="30"/>
  <c r="H218" i="30"/>
  <c r="H217" i="30"/>
  <c r="H216" i="30"/>
  <c r="H215" i="30"/>
  <c r="H214" i="30"/>
  <c r="H213" i="30"/>
  <c r="H212" i="30"/>
  <c r="H211" i="30"/>
  <c r="H210" i="30"/>
  <c r="H209" i="30"/>
  <c r="H208" i="30"/>
  <c r="H207" i="30"/>
  <c r="H206" i="30"/>
  <c r="H205" i="30"/>
  <c r="H204" i="30"/>
  <c r="H203" i="30"/>
  <c r="H202" i="30"/>
  <c r="H201" i="30"/>
  <c r="H200" i="30"/>
  <c r="H199" i="30"/>
  <c r="H198" i="30"/>
  <c r="H197" i="30"/>
  <c r="H196" i="30"/>
  <c r="H195" i="30"/>
  <c r="H194" i="30"/>
  <c r="H193" i="30"/>
  <c r="H192" i="30"/>
  <c r="H191" i="30"/>
  <c r="H190" i="30"/>
  <c r="H189" i="30"/>
  <c r="H188" i="30"/>
  <c r="H187" i="30"/>
  <c r="H186" i="30"/>
  <c r="H185" i="30"/>
  <c r="H184" i="30"/>
  <c r="H183" i="30"/>
  <c r="H182" i="30"/>
  <c r="H181" i="30"/>
  <c r="H180" i="30"/>
  <c r="H179" i="30"/>
  <c r="H178" i="30"/>
  <c r="H177" i="30"/>
  <c r="H176" i="30"/>
  <c r="H175" i="30"/>
  <c r="H174" i="30"/>
  <c r="H173" i="30"/>
  <c r="H172" i="30"/>
  <c r="H171" i="30"/>
  <c r="H170" i="30"/>
  <c r="H169" i="30"/>
  <c r="H168" i="30"/>
  <c r="H167" i="30"/>
  <c r="H166" i="30"/>
  <c r="H165" i="30"/>
  <c r="H164" i="30"/>
  <c r="H163" i="30"/>
  <c r="H162" i="30"/>
  <c r="H161" i="30"/>
  <c r="H160" i="30"/>
  <c r="H159" i="30"/>
  <c r="H158" i="30"/>
  <c r="H157" i="30"/>
  <c r="H156" i="30"/>
  <c r="H155" i="30"/>
  <c r="H154" i="30"/>
  <c r="H153" i="30"/>
  <c r="H152" i="30"/>
  <c r="H151" i="30"/>
  <c r="H150" i="30"/>
  <c r="H149" i="30"/>
  <c r="H148" i="30"/>
  <c r="H147" i="30"/>
  <c r="H146" i="30"/>
  <c r="H145" i="30"/>
  <c r="H144" i="30"/>
  <c r="H143" i="30"/>
  <c r="H142" i="30"/>
  <c r="H141" i="30"/>
  <c r="H140" i="30"/>
  <c r="H139" i="30"/>
  <c r="H138" i="30"/>
  <c r="H137" i="30"/>
  <c r="H136" i="30"/>
  <c r="H135" i="30"/>
  <c r="H134" i="30"/>
  <c r="H133" i="30"/>
  <c r="H132" i="30"/>
  <c r="H131" i="30"/>
  <c r="H130" i="30"/>
  <c r="H129" i="30"/>
  <c r="H128" i="30"/>
  <c r="H127" i="30"/>
  <c r="H126" i="30"/>
  <c r="H125" i="30"/>
  <c r="H124" i="30"/>
  <c r="H123" i="30"/>
  <c r="H122" i="30"/>
  <c r="H121" i="30"/>
  <c r="H120" i="30"/>
  <c r="H119" i="30"/>
  <c r="H118" i="30"/>
  <c r="H117" i="30"/>
  <c r="H116" i="30"/>
  <c r="H115" i="30"/>
  <c r="H114" i="30"/>
  <c r="H113" i="30"/>
  <c r="H112" i="30"/>
  <c r="H111" i="30"/>
  <c r="H110" i="30"/>
  <c r="H109" i="30"/>
  <c r="H108" i="30"/>
  <c r="H107" i="30"/>
  <c r="H106" i="30"/>
  <c r="H105" i="30"/>
  <c r="H104" i="30"/>
  <c r="H103" i="30"/>
  <c r="H102" i="30"/>
  <c r="H101" i="30"/>
  <c r="H100" i="30"/>
  <c r="H99" i="30"/>
  <c r="H98" i="30"/>
  <c r="H97" i="30"/>
  <c r="H96" i="30"/>
  <c r="H95" i="30"/>
  <c r="H94" i="30"/>
  <c r="H93" i="30"/>
  <c r="H92" i="30"/>
  <c r="H91" i="30"/>
  <c r="H90" i="30"/>
  <c r="H89" i="30"/>
  <c r="H88" i="30"/>
  <c r="H87" i="30"/>
  <c r="H86" i="30"/>
  <c r="H85" i="30"/>
  <c r="H84" i="30"/>
  <c r="H83" i="30"/>
  <c r="H82" i="30"/>
  <c r="H81" i="30"/>
  <c r="H80" i="30"/>
  <c r="H79" i="30"/>
  <c r="H78" i="30"/>
  <c r="H77" i="30"/>
  <c r="H76" i="30"/>
  <c r="H75" i="30"/>
  <c r="H74" i="30"/>
  <c r="H73" i="30"/>
  <c r="H72" i="30"/>
  <c r="H71" i="30"/>
  <c r="H70" i="30"/>
  <c r="H69" i="30"/>
  <c r="H68" i="30"/>
  <c r="H67" i="30"/>
  <c r="H66" i="30"/>
  <c r="H65" i="30"/>
  <c r="H64" i="30"/>
  <c r="H63" i="30"/>
  <c r="H62" i="30"/>
  <c r="H61" i="30"/>
  <c r="H60" i="30"/>
  <c r="H59" i="30"/>
  <c r="H58" i="30"/>
  <c r="H57" i="30"/>
  <c r="H56" i="30"/>
  <c r="H55" i="30"/>
  <c r="H54" i="30"/>
  <c r="H53" i="30"/>
  <c r="H52" i="30"/>
  <c r="H51" i="30"/>
  <c r="H50" i="30"/>
  <c r="H49" i="30"/>
  <c r="H48" i="30"/>
  <c r="H47" i="30"/>
  <c r="H46" i="30"/>
  <c r="H45" i="30"/>
  <c r="H44" i="30"/>
  <c r="H43" i="30"/>
  <c r="H42" i="30"/>
  <c r="H41" i="30"/>
  <c r="H40" i="30"/>
  <c r="H39" i="30"/>
  <c r="H38" i="30"/>
  <c r="H37" i="30"/>
  <c r="H36" i="30"/>
  <c r="H35" i="30"/>
  <c r="H34" i="30"/>
  <c r="H33" i="30"/>
  <c r="H32" i="30"/>
  <c r="H31" i="30"/>
  <c r="H30" i="30"/>
  <c r="H29" i="30"/>
  <c r="H28" i="30"/>
  <c r="H27" i="30"/>
  <c r="H26" i="30"/>
  <c r="H25" i="30"/>
  <c r="H24" i="30"/>
  <c r="H23" i="30"/>
  <c r="H22" i="30"/>
  <c r="H21" i="30"/>
  <c r="H20" i="30"/>
  <c r="H19" i="30"/>
  <c r="H18" i="30"/>
  <c r="H17" i="30"/>
  <c r="H16" i="30"/>
  <c r="H15" i="30"/>
  <c r="H14" i="30"/>
  <c r="H13" i="30"/>
  <c r="H12" i="30"/>
  <c r="H11" i="30"/>
  <c r="H10" i="30"/>
  <c r="H9" i="30"/>
  <c r="H8" i="30"/>
  <c r="H7" i="30"/>
  <c r="H6" i="30"/>
  <c r="H5" i="30"/>
  <c r="H4" i="30"/>
  <c r="H3" i="30"/>
  <c r="H2" i="30"/>
  <c r="H21" i="4" l="1"/>
  <c r="H49" i="31"/>
  <c r="H69" i="31"/>
  <c r="H68" i="31"/>
  <c r="H67" i="31"/>
  <c r="H66" i="31"/>
  <c r="H65" i="31"/>
  <c r="H64" i="31"/>
  <c r="H63" i="31"/>
  <c r="H62" i="31"/>
  <c r="H61" i="31"/>
  <c r="H60" i="31"/>
  <c r="H59" i="31"/>
  <c r="H58" i="31"/>
  <c r="H57" i="31"/>
  <c r="H56" i="31"/>
  <c r="H55" i="31"/>
  <c r="H54" i="31"/>
  <c r="H53" i="31"/>
  <c r="H52" i="31"/>
  <c r="H51" i="31"/>
  <c r="H50"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F1789" i="37"/>
  <c r="F1788" i="37"/>
  <c r="F1787" i="37"/>
  <c r="F1786" i="37"/>
  <c r="F1785" i="37"/>
  <c r="F1784" i="37"/>
  <c r="F1783" i="37"/>
  <c r="F1782" i="37"/>
  <c r="F1781" i="37"/>
  <c r="F1780" i="37"/>
  <c r="F1779" i="37"/>
  <c r="F1778" i="37"/>
  <c r="F1777" i="37"/>
  <c r="F1776" i="37"/>
  <c r="F1775" i="37"/>
  <c r="F1774" i="37"/>
  <c r="F1773" i="37"/>
  <c r="F1772" i="37"/>
  <c r="F1771" i="37"/>
  <c r="F1770" i="37"/>
  <c r="F1769" i="37"/>
  <c r="F1768" i="37"/>
  <c r="F1767" i="37"/>
  <c r="F1766" i="37"/>
  <c r="F1765" i="37"/>
  <c r="F1764" i="37"/>
  <c r="F1763" i="37"/>
  <c r="F1762" i="37"/>
  <c r="F1761" i="37"/>
  <c r="F1760" i="37"/>
  <c r="F1759" i="37"/>
  <c r="F1758" i="37"/>
  <c r="F1757" i="37"/>
  <c r="F1756" i="37"/>
  <c r="F1755" i="37"/>
  <c r="F1754" i="37"/>
  <c r="F1753" i="37"/>
  <c r="F1752" i="37"/>
  <c r="F1751" i="37"/>
  <c r="F1750" i="37"/>
  <c r="F1749" i="37"/>
  <c r="F1748" i="37"/>
  <c r="F1747" i="37"/>
  <c r="F1746" i="37"/>
  <c r="F1745" i="37"/>
  <c r="F1744" i="37"/>
  <c r="F1743" i="37"/>
  <c r="F1742" i="37"/>
  <c r="F1741" i="37"/>
  <c r="F1740" i="37"/>
  <c r="F1739" i="37"/>
  <c r="F1738" i="37"/>
  <c r="F1737" i="37"/>
  <c r="F1736" i="37"/>
  <c r="F1735" i="37"/>
  <c r="F1734" i="37"/>
  <c r="F1733" i="37"/>
  <c r="F1732" i="37"/>
  <c r="F1731" i="37"/>
  <c r="F1730" i="37"/>
  <c r="F1729" i="37"/>
  <c r="F1728" i="37"/>
  <c r="F1727" i="37"/>
  <c r="F1726" i="37"/>
  <c r="F1725" i="37"/>
  <c r="F1724" i="37"/>
  <c r="F1723" i="37"/>
  <c r="F1722" i="37"/>
  <c r="F1721" i="37"/>
  <c r="F1720" i="37"/>
  <c r="F1719" i="37"/>
  <c r="F1718" i="37"/>
  <c r="F1717" i="37"/>
  <c r="F1716" i="37"/>
  <c r="F1715" i="37"/>
  <c r="F1714" i="37"/>
  <c r="F1713" i="37"/>
  <c r="F1712" i="37"/>
  <c r="F1711" i="37"/>
  <c r="F1710" i="37"/>
  <c r="F1709" i="37"/>
  <c r="F1708" i="37"/>
  <c r="F1707" i="37"/>
  <c r="F1706" i="37"/>
  <c r="F1705" i="37"/>
  <c r="F1704" i="37"/>
  <c r="F1703" i="37"/>
  <c r="F1702" i="37"/>
  <c r="F1701" i="37"/>
  <c r="F1700" i="37"/>
  <c r="F1699" i="37"/>
  <c r="F1698" i="37"/>
  <c r="F1697" i="37"/>
  <c r="F1696" i="37"/>
  <c r="F1695" i="37"/>
  <c r="F1694" i="37"/>
  <c r="F1693" i="37"/>
  <c r="F1692" i="37"/>
  <c r="F1691" i="37"/>
  <c r="F1690" i="37"/>
  <c r="F1689" i="37"/>
  <c r="F1688" i="37"/>
  <c r="F1687" i="37"/>
  <c r="F1686" i="37"/>
  <c r="F1685" i="37"/>
  <c r="F1684" i="37"/>
  <c r="F1683" i="37"/>
  <c r="F1682" i="37"/>
  <c r="F1681" i="37"/>
  <c r="F1680" i="37"/>
  <c r="F1679" i="37"/>
  <c r="F1678" i="37"/>
  <c r="F1677" i="37"/>
  <c r="F1676" i="37"/>
  <c r="F1675" i="37"/>
  <c r="F1674" i="37"/>
  <c r="F1673" i="37"/>
  <c r="F1672" i="37"/>
  <c r="F1671" i="37"/>
  <c r="F1670" i="37"/>
  <c r="F1669" i="37"/>
  <c r="F1668" i="37"/>
  <c r="F1667" i="37"/>
  <c r="F1666" i="37"/>
  <c r="F1665" i="37"/>
  <c r="F1664" i="37"/>
  <c r="F1663" i="37"/>
  <c r="F1662" i="37"/>
  <c r="F1661" i="37"/>
  <c r="F1660" i="37"/>
  <c r="F1659" i="37"/>
  <c r="F1658" i="37"/>
  <c r="F1657" i="37"/>
  <c r="F1656" i="37"/>
  <c r="F1655" i="37"/>
  <c r="F1654" i="37"/>
  <c r="F1653" i="37"/>
  <c r="F1652" i="37"/>
  <c r="F1651" i="37"/>
  <c r="F1650" i="37"/>
  <c r="F1649" i="37"/>
  <c r="F1648" i="37"/>
  <c r="F1647" i="37"/>
  <c r="F1646" i="37"/>
  <c r="F1645" i="37"/>
  <c r="F1644" i="37"/>
  <c r="F1643" i="37"/>
  <c r="F1642" i="37"/>
  <c r="F1641" i="37"/>
  <c r="F1640" i="37"/>
  <c r="F1639" i="37"/>
  <c r="F1638" i="37"/>
  <c r="F1637" i="37"/>
  <c r="F1636" i="37"/>
  <c r="F1635" i="37"/>
  <c r="F1634" i="37"/>
  <c r="F1633" i="37"/>
  <c r="F1632" i="37"/>
  <c r="F1631" i="37"/>
  <c r="F1630" i="37"/>
  <c r="F1629" i="37"/>
  <c r="F1628" i="37"/>
  <c r="F1627" i="37"/>
  <c r="F1626" i="37"/>
  <c r="F1625" i="37"/>
  <c r="F1624" i="37"/>
  <c r="F1623" i="37"/>
  <c r="F1622" i="37"/>
  <c r="F1621" i="37"/>
  <c r="F1620" i="37"/>
  <c r="F1619" i="37"/>
  <c r="F1618" i="37"/>
  <c r="F1617" i="37"/>
  <c r="F1616" i="37"/>
  <c r="F1615" i="37"/>
  <c r="F1614" i="37"/>
  <c r="F1613" i="37"/>
  <c r="F1612" i="37"/>
  <c r="F1611" i="37"/>
  <c r="F1610" i="37"/>
  <c r="F1609" i="37"/>
  <c r="F1608" i="37"/>
  <c r="F1607" i="37"/>
  <c r="F1606" i="37"/>
  <c r="F1605" i="37"/>
  <c r="F1604" i="37"/>
  <c r="F1603" i="37"/>
  <c r="F1602" i="37"/>
  <c r="F1601" i="37"/>
  <c r="F1600" i="37"/>
  <c r="F1599" i="37"/>
  <c r="F1598" i="37"/>
  <c r="F1597" i="37"/>
  <c r="F1596" i="37"/>
  <c r="F1595" i="37"/>
  <c r="F1594" i="37"/>
  <c r="F1593" i="37"/>
  <c r="F1592" i="37"/>
  <c r="F1591" i="37"/>
  <c r="F1590" i="37"/>
  <c r="F1589" i="37"/>
  <c r="F1588" i="37"/>
  <c r="F1587" i="37"/>
  <c r="F1586" i="37"/>
  <c r="F1585" i="37"/>
  <c r="F1584" i="37"/>
  <c r="F1583" i="37"/>
  <c r="F1582" i="37"/>
  <c r="F1581" i="37"/>
  <c r="F1580" i="37"/>
  <c r="F1579" i="37"/>
  <c r="F1578" i="37"/>
  <c r="F1577" i="37"/>
  <c r="F1576" i="37"/>
  <c r="F1575" i="37"/>
  <c r="F1574" i="37"/>
  <c r="F1573" i="37"/>
  <c r="F1572" i="37"/>
  <c r="F1571" i="37"/>
  <c r="F1570" i="37"/>
  <c r="F1569" i="37"/>
  <c r="F1568" i="37"/>
  <c r="F1567" i="37"/>
  <c r="F1566" i="37"/>
  <c r="F1565" i="37"/>
  <c r="F1564" i="37"/>
  <c r="F1563" i="37"/>
  <c r="F1562" i="37"/>
  <c r="F1561" i="37"/>
  <c r="F1560" i="37"/>
  <c r="F1559" i="37"/>
  <c r="F1558" i="37"/>
  <c r="F1557" i="37"/>
  <c r="F1556" i="37"/>
  <c r="F1555" i="37"/>
  <c r="F1554" i="37"/>
  <c r="F1553" i="37"/>
  <c r="F1552" i="37"/>
  <c r="F1551" i="37"/>
  <c r="F1550" i="37"/>
  <c r="F1549" i="37"/>
  <c r="F1548" i="37"/>
  <c r="F1547" i="37"/>
  <c r="F1546" i="37"/>
  <c r="F1545" i="37"/>
  <c r="F1544" i="37"/>
  <c r="F1543" i="37"/>
  <c r="F1542" i="37"/>
  <c r="F1541" i="37"/>
  <c r="F1540" i="37"/>
  <c r="F1539" i="37"/>
  <c r="F1538" i="37"/>
  <c r="F1537" i="37"/>
  <c r="F1536" i="37"/>
  <c r="F1535" i="37"/>
  <c r="F1534" i="37"/>
  <c r="F1533" i="37"/>
  <c r="F1532" i="37"/>
  <c r="F1531" i="37"/>
  <c r="F1530" i="37"/>
  <c r="F1529" i="37"/>
  <c r="F1528" i="37"/>
  <c r="F1527" i="37"/>
  <c r="F1526" i="37"/>
  <c r="F1525" i="37"/>
  <c r="F1524" i="37"/>
  <c r="F1523" i="37"/>
  <c r="F1522" i="37"/>
  <c r="F1521" i="37"/>
  <c r="F1520" i="37"/>
  <c r="F1519" i="37"/>
  <c r="F1518" i="37"/>
  <c r="F1517" i="37"/>
  <c r="F1516" i="37"/>
  <c r="F1515" i="37"/>
  <c r="F1514" i="37"/>
  <c r="F1513" i="37"/>
  <c r="F1512" i="37"/>
  <c r="F1511" i="37"/>
  <c r="F1510" i="37"/>
  <c r="F1509" i="37"/>
  <c r="F1508" i="37"/>
  <c r="F1507" i="37"/>
  <c r="F1506" i="37"/>
  <c r="F1505" i="37"/>
  <c r="F1504" i="37"/>
  <c r="F1503" i="37"/>
  <c r="F1502" i="37"/>
  <c r="F1501" i="37"/>
  <c r="F1500" i="37"/>
  <c r="F1499" i="37"/>
  <c r="F1498" i="37"/>
  <c r="F1497" i="37"/>
  <c r="F1496" i="37"/>
  <c r="F1495" i="37"/>
  <c r="F1494" i="37"/>
  <c r="F1493" i="37"/>
  <c r="F1492" i="37"/>
  <c r="F1491" i="37"/>
  <c r="F1490" i="37"/>
  <c r="F1489" i="37"/>
  <c r="F1488" i="37"/>
  <c r="F1487" i="37"/>
  <c r="F1486" i="37"/>
  <c r="F1485" i="37"/>
  <c r="F1484" i="37"/>
  <c r="F1483" i="37"/>
  <c r="F1482" i="37"/>
  <c r="F1481" i="37"/>
  <c r="F1480" i="37"/>
  <c r="F1479" i="37"/>
  <c r="F1478" i="37"/>
  <c r="F1477" i="37"/>
  <c r="F1476" i="37"/>
  <c r="F1475" i="37"/>
  <c r="F1474" i="37"/>
  <c r="F1473" i="37"/>
  <c r="F1472" i="37"/>
  <c r="F1471" i="37"/>
  <c r="F1470" i="37"/>
  <c r="F1469" i="37"/>
  <c r="F1468" i="37"/>
  <c r="F1467" i="37"/>
  <c r="F1466" i="37"/>
  <c r="F1465" i="37"/>
  <c r="F1464" i="37"/>
  <c r="F1463" i="37"/>
  <c r="F1462" i="37"/>
  <c r="F1461" i="37"/>
  <c r="F1460" i="37"/>
  <c r="F1459" i="37"/>
  <c r="F1458" i="37"/>
  <c r="F1457" i="37"/>
  <c r="F1456" i="37"/>
  <c r="F1455" i="37"/>
  <c r="F1454" i="37"/>
  <c r="F1453" i="37"/>
  <c r="F1452" i="37"/>
  <c r="F1451" i="37"/>
  <c r="F1450" i="37"/>
  <c r="F1449" i="37"/>
  <c r="F1448" i="37"/>
  <c r="F1447" i="37"/>
  <c r="F1446" i="37"/>
  <c r="F1445" i="37"/>
  <c r="F1444" i="37"/>
  <c r="F1443" i="37"/>
  <c r="F1442" i="37"/>
  <c r="F1441" i="37"/>
  <c r="F1440" i="37"/>
  <c r="F1439" i="37"/>
  <c r="F1438" i="37"/>
  <c r="F1437" i="37"/>
  <c r="F1436" i="37"/>
  <c r="F1435" i="37"/>
  <c r="F1434" i="37"/>
  <c r="F1433" i="37"/>
  <c r="F1432" i="37"/>
  <c r="F1431" i="37"/>
  <c r="F1430" i="37"/>
  <c r="F1429" i="37"/>
  <c r="F1428" i="37"/>
  <c r="F1427" i="37"/>
  <c r="F1426" i="37"/>
  <c r="F1425" i="37"/>
  <c r="F1424" i="37"/>
  <c r="F1423" i="37"/>
  <c r="F1422" i="37"/>
  <c r="F1421" i="37"/>
  <c r="F1420" i="37"/>
  <c r="F1419" i="37"/>
  <c r="F1418" i="37"/>
  <c r="F1417" i="37"/>
  <c r="F1416" i="37"/>
  <c r="F1415" i="37"/>
  <c r="F1414" i="37"/>
  <c r="F1413" i="37"/>
  <c r="F1412" i="37"/>
  <c r="F1411" i="37"/>
  <c r="F1410" i="37"/>
  <c r="F1409" i="37"/>
  <c r="F1408" i="37"/>
  <c r="F1407" i="37"/>
  <c r="F1406" i="37"/>
  <c r="F1405" i="37"/>
  <c r="F1404" i="37"/>
  <c r="F1403" i="37"/>
  <c r="F1402" i="37"/>
  <c r="F1401" i="37"/>
  <c r="F1400" i="37"/>
  <c r="F1399" i="37"/>
  <c r="F1398" i="37"/>
  <c r="F1397" i="37"/>
  <c r="F1396" i="37"/>
  <c r="F1395" i="37"/>
  <c r="F1394" i="37"/>
  <c r="F1393" i="37"/>
  <c r="F1392" i="37"/>
  <c r="F1391" i="37"/>
  <c r="F1390" i="37"/>
  <c r="F1389" i="37"/>
  <c r="F1388" i="37"/>
  <c r="F1387" i="37"/>
  <c r="F1386" i="37"/>
  <c r="F1385" i="37"/>
  <c r="F1384" i="37"/>
  <c r="F1383" i="37"/>
  <c r="F1382" i="37"/>
  <c r="F1381" i="37"/>
  <c r="F1380" i="37"/>
  <c r="F1379" i="37"/>
  <c r="F1378" i="37"/>
  <c r="F1377" i="37"/>
  <c r="F1376" i="37"/>
  <c r="F1375" i="37"/>
  <c r="F1374" i="37"/>
  <c r="F1373" i="37"/>
  <c r="F1372" i="37"/>
  <c r="F1371" i="37"/>
  <c r="F1370" i="37"/>
  <c r="F1369" i="37"/>
  <c r="F1368" i="37"/>
  <c r="F1367" i="37"/>
  <c r="F1366" i="37"/>
  <c r="F1365" i="37"/>
  <c r="F1364" i="37"/>
  <c r="F1363" i="37"/>
  <c r="F1362" i="37"/>
  <c r="F1361" i="37"/>
  <c r="F1360" i="37"/>
  <c r="F1359" i="37"/>
  <c r="F1358" i="37"/>
  <c r="F1357" i="37"/>
  <c r="F1356" i="37"/>
  <c r="F1355" i="37"/>
  <c r="F1354" i="37"/>
  <c r="F1353" i="37"/>
  <c r="F1352" i="37"/>
  <c r="F1351" i="37"/>
  <c r="F1350" i="37"/>
  <c r="F1349" i="37"/>
  <c r="F1348" i="37"/>
  <c r="F1347" i="37"/>
  <c r="F1346" i="37"/>
  <c r="F1345" i="37"/>
  <c r="F1344" i="37"/>
  <c r="F1343" i="37"/>
  <c r="F1342" i="37"/>
  <c r="F1341" i="37"/>
  <c r="F1340" i="37"/>
  <c r="F1339" i="37"/>
  <c r="F1338" i="37"/>
  <c r="F1337" i="37"/>
  <c r="F1336" i="37"/>
  <c r="F1335" i="37"/>
  <c r="F1334" i="37"/>
  <c r="F1333" i="37"/>
  <c r="F1332" i="37"/>
  <c r="F1331" i="37"/>
  <c r="F1330" i="37"/>
  <c r="F1329" i="37"/>
  <c r="F1328" i="37"/>
  <c r="F1327" i="37"/>
  <c r="F1326" i="37"/>
  <c r="F1325" i="37"/>
  <c r="F1324" i="37"/>
  <c r="F1323" i="37"/>
  <c r="F1322" i="37"/>
  <c r="F1321" i="37"/>
  <c r="F1320" i="37"/>
  <c r="F1319" i="37"/>
  <c r="F1318" i="37"/>
  <c r="F1317" i="37"/>
  <c r="F1316" i="37"/>
  <c r="F1315" i="37"/>
  <c r="F1314" i="37"/>
  <c r="F1313" i="37"/>
  <c r="F1312" i="37"/>
  <c r="F1311" i="37"/>
  <c r="F1310" i="37"/>
  <c r="F1309" i="37"/>
  <c r="F1308" i="37"/>
  <c r="F1307" i="37"/>
  <c r="F1306" i="37"/>
  <c r="F1305" i="37"/>
  <c r="F1304" i="37"/>
  <c r="F1303" i="37"/>
  <c r="F1302" i="37"/>
  <c r="F1301" i="37"/>
  <c r="F1300" i="37"/>
  <c r="F1299" i="37"/>
  <c r="F1298" i="37"/>
  <c r="F1297" i="37"/>
  <c r="F1296" i="37"/>
  <c r="F1295" i="37"/>
  <c r="F1294" i="37"/>
  <c r="F1293" i="37"/>
  <c r="F1292" i="37"/>
  <c r="F1291" i="37"/>
  <c r="F1290" i="37"/>
  <c r="F1289" i="37"/>
  <c r="F1288" i="37"/>
  <c r="F1287" i="37"/>
  <c r="F1286" i="37"/>
  <c r="F1285" i="37"/>
  <c r="F1284" i="37"/>
  <c r="F1283" i="37"/>
  <c r="F1282" i="37"/>
  <c r="F1281" i="37"/>
  <c r="F1280" i="37"/>
  <c r="F1279" i="37"/>
  <c r="F1278" i="37"/>
  <c r="F1277" i="37"/>
  <c r="F1276" i="37"/>
  <c r="F1275" i="37"/>
  <c r="F1274" i="37"/>
  <c r="F1273" i="37"/>
  <c r="F1272" i="37"/>
  <c r="F1271" i="37"/>
  <c r="F1270" i="37"/>
  <c r="F1269" i="37"/>
  <c r="F1268" i="37"/>
  <c r="F1267" i="37"/>
  <c r="F1266" i="37"/>
  <c r="F1265" i="37"/>
  <c r="F1264" i="37"/>
  <c r="F1263" i="37"/>
  <c r="F1262" i="37"/>
  <c r="F1261" i="37"/>
  <c r="F1260" i="37"/>
  <c r="F1259" i="37"/>
  <c r="F1258" i="37"/>
  <c r="F1257" i="37"/>
  <c r="F1256" i="37"/>
  <c r="F1255" i="37"/>
  <c r="F1254" i="37"/>
  <c r="F1253" i="37"/>
  <c r="F1252" i="37"/>
  <c r="F1251" i="37"/>
  <c r="F1250" i="37"/>
  <c r="F1249" i="37"/>
  <c r="F1248" i="37"/>
  <c r="F1247" i="37"/>
  <c r="F1246" i="37"/>
  <c r="F1245" i="37"/>
  <c r="F1244" i="37"/>
  <c r="F1243" i="37"/>
  <c r="F1242" i="37"/>
  <c r="F1241" i="37"/>
  <c r="F1240" i="37"/>
  <c r="F1239" i="37"/>
  <c r="F1238" i="37"/>
  <c r="F1237" i="37"/>
  <c r="F1236" i="37"/>
  <c r="F1235" i="37"/>
  <c r="F1234" i="37"/>
  <c r="F1233" i="37"/>
  <c r="F1232" i="37"/>
  <c r="F1231" i="37"/>
  <c r="F1230" i="37"/>
  <c r="F1229" i="37"/>
  <c r="F1228" i="37"/>
  <c r="F1227" i="37"/>
  <c r="F1226" i="37"/>
  <c r="F1225" i="37"/>
  <c r="F1224" i="37"/>
  <c r="F1223" i="37"/>
  <c r="F1222" i="37"/>
  <c r="F1221" i="37"/>
  <c r="F1220" i="37"/>
  <c r="F1219" i="37"/>
  <c r="F1218" i="37"/>
  <c r="F1217" i="37"/>
  <c r="F1216" i="37"/>
  <c r="F1215" i="37"/>
  <c r="F1214" i="37"/>
  <c r="F1213" i="37"/>
  <c r="F1212" i="37"/>
  <c r="F1211" i="37"/>
  <c r="F1210" i="37"/>
  <c r="F1209" i="37"/>
  <c r="F1208" i="37"/>
  <c r="F1207" i="37"/>
  <c r="F1206" i="37"/>
  <c r="F1205" i="37"/>
  <c r="F1204" i="37"/>
  <c r="F1203" i="37"/>
  <c r="F1202" i="37"/>
  <c r="F1201" i="37"/>
  <c r="F1200" i="37"/>
  <c r="F1199" i="37"/>
  <c r="F1198" i="37"/>
  <c r="F1197" i="37"/>
  <c r="F1196" i="37"/>
  <c r="F1195" i="37"/>
  <c r="F1194" i="37"/>
  <c r="F1193" i="37"/>
  <c r="F1192" i="37"/>
  <c r="F1191" i="37"/>
  <c r="F1190" i="37"/>
  <c r="F1189" i="37"/>
  <c r="F1188" i="37"/>
  <c r="F1187" i="37"/>
  <c r="F1186" i="37"/>
  <c r="F1185" i="37"/>
  <c r="F1184" i="37"/>
  <c r="F1183" i="37"/>
  <c r="F1182" i="37"/>
  <c r="F1181" i="37"/>
  <c r="F1180" i="37"/>
  <c r="F1179" i="37"/>
  <c r="F1178" i="37"/>
  <c r="F1177" i="37"/>
  <c r="F1176" i="37"/>
  <c r="F1175" i="37"/>
  <c r="F1174" i="37"/>
  <c r="F1173" i="37"/>
  <c r="F1172" i="37"/>
  <c r="F1171" i="37"/>
  <c r="F1170" i="37"/>
  <c r="F1169" i="37"/>
  <c r="F1168" i="37"/>
  <c r="F1167" i="37"/>
  <c r="F1166" i="37"/>
  <c r="F1165" i="37"/>
  <c r="F1164" i="37"/>
  <c r="F1163" i="37"/>
  <c r="F1162" i="37"/>
  <c r="F1161" i="37"/>
  <c r="F1160" i="37"/>
  <c r="F1159" i="37"/>
  <c r="F1158" i="37"/>
  <c r="F1157" i="37"/>
  <c r="F1156" i="37"/>
  <c r="F1155" i="37"/>
  <c r="F1154" i="37"/>
  <c r="F1153" i="37"/>
  <c r="F1152" i="37"/>
  <c r="F1151" i="37"/>
  <c r="F1150" i="37"/>
  <c r="F1149" i="37"/>
  <c r="F1148" i="37"/>
  <c r="F1147" i="37"/>
  <c r="F1146" i="37"/>
  <c r="F1145" i="37"/>
  <c r="F1144" i="37"/>
  <c r="F1143" i="37"/>
  <c r="F1142" i="37"/>
  <c r="F1141" i="37"/>
  <c r="F1140" i="37"/>
  <c r="F1139" i="37"/>
  <c r="F1138" i="37"/>
  <c r="F1137" i="37"/>
  <c r="F1136" i="37"/>
  <c r="F1135" i="37"/>
  <c r="F1134" i="37"/>
  <c r="F1133" i="37"/>
  <c r="F1132" i="37"/>
  <c r="F1131" i="37"/>
  <c r="F1130" i="37"/>
  <c r="F1129" i="37"/>
  <c r="F1128" i="37"/>
  <c r="F1127" i="37"/>
  <c r="F1126" i="37"/>
  <c r="F1125" i="37"/>
  <c r="F1124" i="37"/>
  <c r="F1123" i="37"/>
  <c r="F1122" i="37"/>
  <c r="F1121" i="37"/>
  <c r="F1120" i="37"/>
  <c r="F1119" i="37"/>
  <c r="F1118" i="37"/>
  <c r="F1117" i="37"/>
  <c r="F1116" i="37"/>
  <c r="F1115" i="37"/>
  <c r="F1114" i="37"/>
  <c r="F1113" i="37"/>
  <c r="F1112" i="37"/>
  <c r="F1111" i="37"/>
  <c r="F1110" i="37"/>
  <c r="F1109" i="37"/>
  <c r="F1108" i="37"/>
  <c r="F1107" i="37"/>
  <c r="F1106" i="37"/>
  <c r="F1105" i="37"/>
  <c r="F1104" i="37"/>
  <c r="F1103" i="37"/>
  <c r="F1102" i="37"/>
  <c r="F1101" i="37"/>
  <c r="F1100" i="37"/>
  <c r="F1099" i="37"/>
  <c r="F1098" i="37"/>
  <c r="F1097" i="37"/>
  <c r="F1096" i="37"/>
  <c r="F1095" i="37"/>
  <c r="F1094" i="37"/>
  <c r="F1093" i="37"/>
  <c r="F1092" i="37"/>
  <c r="F1091" i="37"/>
  <c r="F1090" i="37"/>
  <c r="F1089" i="37"/>
  <c r="F1088" i="37"/>
  <c r="F1087" i="37"/>
  <c r="F1086" i="37"/>
  <c r="F1085" i="37"/>
  <c r="F1084" i="37"/>
  <c r="F1083" i="37"/>
  <c r="F1082" i="37"/>
  <c r="F1081" i="37"/>
  <c r="F1080" i="37"/>
  <c r="F1079" i="37"/>
  <c r="F1078" i="37"/>
  <c r="F1077" i="37"/>
  <c r="F1076" i="37"/>
  <c r="F1075" i="37"/>
  <c r="F1074" i="37"/>
  <c r="F1073" i="37"/>
  <c r="F1072" i="37"/>
  <c r="F1071" i="37"/>
  <c r="F1070" i="37"/>
  <c r="F1069" i="37"/>
  <c r="F1068" i="37"/>
  <c r="F1067" i="37"/>
  <c r="F1066" i="37"/>
  <c r="F1065" i="37"/>
  <c r="F1064" i="37"/>
  <c r="F1063" i="37"/>
  <c r="F1062" i="37"/>
  <c r="F1061" i="37"/>
  <c r="F1060" i="37"/>
  <c r="F1059" i="37"/>
  <c r="F1058" i="37"/>
  <c r="F1057" i="37"/>
  <c r="F1056" i="37"/>
  <c r="F1055" i="37"/>
  <c r="F1054" i="37"/>
  <c r="F1053" i="37"/>
  <c r="F1052" i="37"/>
  <c r="F1051" i="37"/>
  <c r="F1050" i="37"/>
  <c r="F1049" i="37"/>
  <c r="F1048" i="37"/>
  <c r="F1047" i="37"/>
  <c r="F1046" i="37"/>
  <c r="F1045" i="37"/>
  <c r="F1044" i="37"/>
  <c r="F1043" i="37"/>
  <c r="F1042" i="37"/>
  <c r="F1041" i="37"/>
  <c r="F1040" i="37"/>
  <c r="F1039" i="37"/>
  <c r="F1038" i="37"/>
  <c r="F1037" i="37"/>
  <c r="F1036" i="37"/>
  <c r="F1035" i="37"/>
  <c r="F1034" i="37"/>
  <c r="F1033" i="37"/>
  <c r="F1032" i="37"/>
  <c r="F1031" i="37"/>
  <c r="F1030" i="37"/>
  <c r="F1029" i="37"/>
  <c r="F1028" i="37"/>
  <c r="F1027" i="37"/>
  <c r="F1026" i="37"/>
  <c r="F1025" i="37"/>
  <c r="F1024" i="37"/>
  <c r="F1023" i="37"/>
  <c r="F1022" i="37"/>
  <c r="F1021" i="37"/>
  <c r="F1020" i="37"/>
  <c r="F1019" i="37"/>
  <c r="F1018" i="37"/>
  <c r="F1017" i="37"/>
  <c r="F1016" i="37"/>
  <c r="F1015" i="37"/>
  <c r="F1014" i="37"/>
  <c r="F1013" i="37"/>
  <c r="F1012" i="37"/>
  <c r="F1011" i="37"/>
  <c r="F1010" i="37"/>
  <c r="F1009" i="37"/>
  <c r="F1008" i="37"/>
  <c r="F1007" i="37"/>
  <c r="F1006" i="37"/>
  <c r="F1005" i="37"/>
  <c r="F1004" i="37"/>
  <c r="F1003" i="37"/>
  <c r="F1002" i="37"/>
  <c r="F1001" i="37"/>
  <c r="F1000" i="37"/>
  <c r="F999" i="37"/>
  <c r="F998" i="37"/>
  <c r="F997" i="37"/>
  <c r="F996" i="37"/>
  <c r="F995" i="37"/>
  <c r="F994" i="37"/>
  <c r="F993" i="37"/>
  <c r="F992" i="37"/>
  <c r="F991" i="37"/>
  <c r="F990" i="37"/>
  <c r="F989" i="37"/>
  <c r="F988" i="37"/>
  <c r="F987" i="37"/>
  <c r="F986" i="37"/>
  <c r="F985" i="37"/>
  <c r="F984" i="37"/>
  <c r="F983" i="37"/>
  <c r="F982" i="37"/>
  <c r="F981" i="37"/>
  <c r="F980" i="37"/>
  <c r="F979" i="37"/>
  <c r="F978" i="37"/>
  <c r="F977" i="37"/>
  <c r="F976" i="37"/>
  <c r="F975" i="37"/>
  <c r="F974" i="37"/>
  <c r="F973" i="37"/>
  <c r="F972" i="37"/>
  <c r="F971" i="37"/>
  <c r="F970" i="37"/>
  <c r="F969" i="37"/>
  <c r="F968" i="37"/>
  <c r="F967" i="37"/>
  <c r="F966" i="37"/>
  <c r="F965" i="37"/>
  <c r="F964" i="37"/>
  <c r="F963" i="37"/>
  <c r="F962" i="37"/>
  <c r="F961" i="37"/>
  <c r="F960" i="37"/>
  <c r="F959" i="37"/>
  <c r="F958" i="37"/>
  <c r="F957" i="37"/>
  <c r="F956" i="37"/>
  <c r="F955" i="37"/>
  <c r="F954" i="37"/>
  <c r="F953" i="37"/>
  <c r="F952" i="37"/>
  <c r="F951" i="37"/>
  <c r="F950" i="37"/>
  <c r="F949" i="37"/>
  <c r="F948" i="37"/>
  <c r="F947" i="37"/>
  <c r="F946" i="37"/>
  <c r="F945" i="37"/>
  <c r="F944" i="37"/>
  <c r="F943" i="37"/>
  <c r="F942" i="37"/>
  <c r="F941" i="37"/>
  <c r="F940" i="37"/>
  <c r="F939" i="37"/>
  <c r="F938" i="37"/>
  <c r="F937" i="37"/>
  <c r="F936" i="37"/>
  <c r="F935" i="37"/>
  <c r="F934" i="37"/>
  <c r="F933" i="37"/>
  <c r="F932" i="37"/>
  <c r="F931" i="37"/>
  <c r="F930" i="37"/>
  <c r="F929" i="37"/>
  <c r="F928" i="37"/>
  <c r="F927" i="37"/>
  <c r="F926" i="37"/>
  <c r="F925" i="37"/>
  <c r="F924" i="37"/>
  <c r="F923" i="37"/>
  <c r="F922" i="37"/>
  <c r="F921" i="37"/>
  <c r="F920" i="37"/>
  <c r="F919" i="37"/>
  <c r="F918" i="37"/>
  <c r="F917" i="37"/>
  <c r="F916" i="37"/>
  <c r="F915" i="37"/>
  <c r="F914" i="37"/>
  <c r="F913" i="37"/>
  <c r="F912" i="37"/>
  <c r="F911" i="37"/>
  <c r="F910" i="37"/>
  <c r="F909" i="37"/>
  <c r="F908" i="37"/>
  <c r="F907" i="37"/>
  <c r="F906" i="37"/>
  <c r="F905" i="37"/>
  <c r="F904" i="37"/>
  <c r="F903" i="37"/>
  <c r="F902" i="37"/>
  <c r="F901" i="37"/>
  <c r="F900" i="37"/>
  <c r="F899" i="37"/>
  <c r="F898" i="37"/>
  <c r="F897" i="37"/>
  <c r="F896" i="37"/>
  <c r="F895" i="37"/>
  <c r="F894" i="37"/>
  <c r="F893" i="37"/>
  <c r="F892" i="37"/>
  <c r="F891" i="37"/>
  <c r="F890" i="37"/>
  <c r="F889" i="37"/>
  <c r="F888" i="37"/>
  <c r="F887" i="37"/>
  <c r="F886" i="37"/>
  <c r="F885" i="37"/>
  <c r="F884" i="37"/>
  <c r="F883" i="37"/>
  <c r="F882" i="37"/>
  <c r="F881" i="37"/>
  <c r="F880" i="37"/>
  <c r="F879" i="37"/>
  <c r="F878" i="37"/>
  <c r="F877" i="37"/>
  <c r="F876" i="37"/>
  <c r="F875" i="37"/>
  <c r="F874" i="37"/>
  <c r="F873" i="37"/>
  <c r="F872" i="37"/>
  <c r="F871" i="37"/>
  <c r="F870" i="37"/>
  <c r="F869" i="37"/>
  <c r="F868" i="37"/>
  <c r="F867" i="37"/>
  <c r="F866" i="37"/>
  <c r="F865" i="37"/>
  <c r="F864" i="37"/>
  <c r="F863" i="37"/>
  <c r="F862" i="37"/>
  <c r="F861" i="37"/>
  <c r="F860" i="37"/>
  <c r="F859" i="37"/>
  <c r="F858" i="37"/>
  <c r="F857" i="37"/>
  <c r="F856" i="37"/>
  <c r="F855" i="37"/>
  <c r="F854" i="37"/>
  <c r="F853" i="37"/>
  <c r="F852" i="37"/>
  <c r="F851" i="37"/>
  <c r="F850" i="37"/>
  <c r="F849" i="37"/>
  <c r="F848" i="37"/>
  <c r="F847" i="37"/>
  <c r="F846" i="37"/>
  <c r="F845" i="37"/>
  <c r="F844" i="37"/>
  <c r="F843" i="37"/>
  <c r="F842" i="37"/>
  <c r="F841" i="37"/>
  <c r="F840" i="37"/>
  <c r="F839" i="37"/>
  <c r="F838" i="37"/>
  <c r="F837" i="37"/>
  <c r="F836" i="37"/>
  <c r="F835" i="37"/>
  <c r="F834" i="37"/>
  <c r="F833" i="37"/>
  <c r="F832" i="37"/>
  <c r="F831" i="37"/>
  <c r="F830" i="37"/>
  <c r="F829" i="37"/>
  <c r="F828" i="37"/>
  <c r="F827" i="37"/>
  <c r="F826" i="37"/>
  <c r="F825" i="37"/>
  <c r="F824" i="37"/>
  <c r="F823" i="37"/>
  <c r="F822" i="37"/>
  <c r="F821" i="37"/>
  <c r="F820" i="37"/>
  <c r="F819" i="37"/>
  <c r="F818" i="37"/>
  <c r="F817" i="37"/>
  <c r="F816" i="37"/>
  <c r="F815" i="37"/>
  <c r="F814" i="37"/>
  <c r="F813" i="37"/>
  <c r="F812" i="37"/>
  <c r="F811" i="37"/>
  <c r="F810" i="37"/>
  <c r="F809" i="37"/>
  <c r="F808" i="37"/>
  <c r="F807" i="37"/>
  <c r="F806" i="37"/>
  <c r="F805" i="37"/>
  <c r="F804" i="37"/>
  <c r="F803" i="37"/>
  <c r="F802" i="37"/>
  <c r="F801" i="37"/>
  <c r="F800" i="37"/>
  <c r="F799" i="37"/>
  <c r="F798" i="37"/>
  <c r="F797" i="37"/>
  <c r="F796" i="37"/>
  <c r="F795" i="37"/>
  <c r="F794" i="37"/>
  <c r="F793" i="37"/>
  <c r="F792" i="37"/>
  <c r="F791" i="37"/>
  <c r="F790" i="37"/>
  <c r="F789" i="37"/>
  <c r="F788" i="37"/>
  <c r="F787" i="37"/>
  <c r="F786" i="37"/>
  <c r="F785" i="37"/>
  <c r="F784" i="37"/>
  <c r="F783" i="37"/>
  <c r="F782" i="37"/>
  <c r="F781" i="37"/>
  <c r="F780" i="37"/>
  <c r="F779" i="37"/>
  <c r="F778" i="37"/>
  <c r="F777" i="37"/>
  <c r="F776" i="37"/>
  <c r="F775" i="37"/>
  <c r="F774" i="37"/>
  <c r="F773" i="37"/>
  <c r="F772" i="37"/>
  <c r="F771" i="37"/>
  <c r="F770" i="37"/>
  <c r="F769" i="37"/>
  <c r="F768" i="37"/>
  <c r="F767" i="37"/>
  <c r="F766" i="37"/>
  <c r="F765" i="37"/>
  <c r="F764" i="37"/>
  <c r="F763" i="37"/>
  <c r="F762" i="37"/>
  <c r="F761" i="37"/>
  <c r="F760" i="37"/>
  <c r="F759" i="37"/>
  <c r="F758" i="37"/>
  <c r="F757" i="37"/>
  <c r="F756" i="37"/>
  <c r="F755" i="37"/>
  <c r="F754" i="37"/>
  <c r="F753" i="37"/>
  <c r="F752" i="37"/>
  <c r="F751" i="37"/>
  <c r="F750" i="37"/>
  <c r="F749" i="37"/>
  <c r="F748" i="37"/>
  <c r="F747" i="37"/>
  <c r="F746" i="37"/>
  <c r="F745" i="37"/>
  <c r="F744" i="37"/>
  <c r="F743" i="37"/>
  <c r="F742" i="37"/>
  <c r="F741" i="37"/>
  <c r="F740" i="37"/>
  <c r="F739" i="37"/>
  <c r="F738" i="37"/>
  <c r="F737" i="37"/>
  <c r="F736" i="37"/>
  <c r="F735" i="37"/>
  <c r="F734" i="37"/>
  <c r="F733" i="37"/>
  <c r="F732" i="37"/>
  <c r="F731" i="37"/>
  <c r="F730" i="37"/>
  <c r="F729" i="37"/>
  <c r="F728" i="37"/>
  <c r="F727" i="37"/>
  <c r="F726" i="37"/>
  <c r="F725" i="37"/>
  <c r="F724" i="37"/>
  <c r="F723" i="37"/>
  <c r="F722" i="37"/>
  <c r="F721" i="37"/>
  <c r="F720" i="37"/>
  <c r="F719" i="37"/>
  <c r="F718" i="37"/>
  <c r="F717" i="37"/>
  <c r="F716" i="37"/>
  <c r="F715" i="37"/>
  <c r="F714" i="37"/>
  <c r="F713" i="37"/>
  <c r="F712" i="37"/>
  <c r="F711" i="37"/>
  <c r="F710" i="37"/>
  <c r="F709" i="37"/>
  <c r="F708" i="37"/>
  <c r="F707" i="37"/>
  <c r="F706" i="37"/>
  <c r="F705" i="37"/>
  <c r="F704" i="37"/>
  <c r="F703" i="37"/>
  <c r="F702" i="37"/>
  <c r="F701" i="37"/>
  <c r="F700" i="37"/>
  <c r="F699" i="37"/>
  <c r="F698" i="37"/>
  <c r="F697" i="37"/>
  <c r="F696" i="37"/>
  <c r="F695" i="37"/>
  <c r="F694" i="37"/>
  <c r="F693" i="37"/>
  <c r="F692" i="37"/>
  <c r="F691" i="37"/>
  <c r="F690" i="37"/>
  <c r="F689" i="37"/>
  <c r="F688" i="37"/>
  <c r="F687" i="37"/>
  <c r="F686" i="37"/>
  <c r="F685" i="37"/>
  <c r="F684" i="37"/>
  <c r="F683" i="37"/>
  <c r="F682" i="37"/>
  <c r="F681" i="37"/>
  <c r="F680" i="37"/>
  <c r="F679" i="37"/>
  <c r="F678" i="37"/>
  <c r="F677" i="37"/>
  <c r="F676" i="37"/>
  <c r="F675" i="37"/>
  <c r="F674" i="37"/>
  <c r="F673" i="37"/>
  <c r="F672" i="37"/>
  <c r="F671" i="37"/>
  <c r="F670" i="37"/>
  <c r="F669" i="37"/>
  <c r="F668" i="37"/>
  <c r="F667" i="37"/>
  <c r="F666" i="37"/>
  <c r="F665" i="37"/>
  <c r="F664" i="37"/>
  <c r="F663" i="37"/>
  <c r="F662" i="37"/>
  <c r="F661" i="37"/>
  <c r="F660" i="37"/>
  <c r="F659" i="37"/>
  <c r="F658" i="37"/>
  <c r="F657" i="37"/>
  <c r="F656" i="37"/>
  <c r="F655" i="37"/>
  <c r="F654" i="37"/>
  <c r="F653" i="37"/>
  <c r="F652" i="37"/>
  <c r="F651" i="37"/>
  <c r="F650" i="37"/>
  <c r="F649" i="37"/>
  <c r="F648" i="37"/>
  <c r="F647" i="37"/>
  <c r="F646" i="37"/>
  <c r="F645" i="37"/>
  <c r="F644" i="37"/>
  <c r="F643" i="37"/>
  <c r="F642" i="37"/>
  <c r="F641" i="37"/>
  <c r="F640" i="37"/>
  <c r="F639" i="37"/>
  <c r="F638" i="37"/>
  <c r="F637" i="37"/>
  <c r="F636" i="37"/>
  <c r="F635" i="37"/>
  <c r="F634" i="37"/>
  <c r="F633" i="37"/>
  <c r="F632" i="37"/>
  <c r="F631" i="37"/>
  <c r="F630" i="37"/>
  <c r="F629" i="37"/>
  <c r="F628" i="37"/>
  <c r="F627" i="37"/>
  <c r="F626" i="37"/>
  <c r="F625" i="37"/>
  <c r="F624" i="37"/>
  <c r="F623" i="37"/>
  <c r="F622" i="37"/>
  <c r="F621" i="37"/>
  <c r="F620" i="37"/>
  <c r="F619" i="37"/>
  <c r="F618" i="37"/>
  <c r="F617" i="37"/>
  <c r="F616" i="37"/>
  <c r="F615" i="37"/>
  <c r="F614" i="37"/>
  <c r="F613" i="37"/>
  <c r="F612" i="37"/>
  <c r="F611" i="37"/>
  <c r="F610" i="37"/>
  <c r="F609" i="37"/>
  <c r="F608" i="37"/>
  <c r="F607" i="37"/>
  <c r="F606" i="37"/>
  <c r="F605" i="37"/>
  <c r="F604" i="37"/>
  <c r="F603" i="37"/>
  <c r="F602" i="37"/>
  <c r="F601" i="37"/>
  <c r="F600" i="37"/>
  <c r="F599" i="37"/>
  <c r="F598" i="37"/>
  <c r="F597" i="37"/>
  <c r="F596" i="37"/>
  <c r="F595" i="37"/>
  <c r="F594" i="37"/>
  <c r="F593" i="37"/>
  <c r="F592" i="37"/>
  <c r="F591" i="37"/>
  <c r="F590" i="37"/>
  <c r="F589" i="37"/>
  <c r="F588" i="37"/>
  <c r="F587" i="37"/>
  <c r="F586" i="37"/>
  <c r="F585" i="37"/>
  <c r="F584" i="37"/>
  <c r="F583" i="37"/>
  <c r="F582" i="37"/>
  <c r="F581" i="37"/>
  <c r="F580" i="37"/>
  <c r="F579" i="37"/>
  <c r="F578" i="37"/>
  <c r="F577" i="37"/>
  <c r="F576" i="37"/>
  <c r="F575" i="37"/>
  <c r="F574" i="37"/>
  <c r="F573" i="37"/>
  <c r="F572" i="37"/>
  <c r="F571" i="37"/>
  <c r="F570" i="37"/>
  <c r="F569" i="37"/>
  <c r="F568" i="37"/>
  <c r="F567" i="37"/>
  <c r="F566" i="37"/>
  <c r="F565" i="37"/>
  <c r="F564" i="37"/>
  <c r="F563" i="37"/>
  <c r="F562" i="37"/>
  <c r="F561" i="37"/>
  <c r="F560" i="37"/>
  <c r="F559" i="37"/>
  <c r="F558" i="37"/>
  <c r="F557" i="37"/>
  <c r="F556" i="37"/>
  <c r="F555" i="37"/>
  <c r="F554" i="37"/>
  <c r="F553" i="37"/>
  <c r="F552" i="37"/>
  <c r="F551" i="37"/>
  <c r="F550" i="37"/>
  <c r="F549" i="37"/>
  <c r="F548" i="37"/>
  <c r="F547" i="37"/>
  <c r="F546" i="37"/>
  <c r="F545" i="37"/>
  <c r="F544" i="37"/>
  <c r="F543" i="37"/>
  <c r="F542" i="37"/>
  <c r="F541" i="37"/>
  <c r="F540" i="37"/>
  <c r="F539" i="37"/>
  <c r="F538" i="37"/>
  <c r="F537" i="37"/>
  <c r="F536" i="37"/>
  <c r="F535" i="37"/>
  <c r="F534" i="37"/>
  <c r="F533" i="37"/>
  <c r="F532" i="37"/>
  <c r="F531" i="37"/>
  <c r="F530" i="37"/>
  <c r="F529" i="37"/>
  <c r="F528" i="37"/>
  <c r="F527" i="37"/>
  <c r="F526" i="37"/>
  <c r="F525" i="37"/>
  <c r="F524" i="37"/>
  <c r="F523" i="37"/>
  <c r="F522" i="37"/>
  <c r="F521" i="37"/>
  <c r="F520" i="37"/>
  <c r="F519" i="37"/>
  <c r="F518" i="37"/>
  <c r="F517" i="37"/>
  <c r="F516" i="37"/>
  <c r="F515" i="37"/>
  <c r="F514" i="37"/>
  <c r="F513" i="37"/>
  <c r="F512" i="37"/>
  <c r="F511" i="37"/>
  <c r="F510" i="37"/>
  <c r="F509" i="37"/>
  <c r="F508" i="37"/>
  <c r="F507" i="37"/>
  <c r="F506" i="37"/>
  <c r="F505" i="37"/>
  <c r="F504" i="37"/>
  <c r="F503" i="37"/>
  <c r="F502" i="37"/>
  <c r="F501" i="37"/>
  <c r="F500" i="37"/>
  <c r="F499" i="37"/>
  <c r="F498" i="37"/>
  <c r="F497" i="37"/>
  <c r="F496" i="37"/>
  <c r="F495" i="37"/>
  <c r="F494" i="37"/>
  <c r="F493" i="37"/>
  <c r="F492" i="37"/>
  <c r="F491" i="37"/>
  <c r="F490" i="37"/>
  <c r="F489" i="37"/>
  <c r="F488" i="37"/>
  <c r="F487" i="37"/>
  <c r="F486" i="37"/>
  <c r="F485" i="37"/>
  <c r="F484" i="37"/>
  <c r="F483" i="37"/>
  <c r="F482" i="37"/>
  <c r="F481" i="37"/>
  <c r="F480" i="37"/>
  <c r="F479" i="37"/>
  <c r="F478" i="37"/>
  <c r="F477" i="37"/>
  <c r="F476" i="37"/>
  <c r="F475" i="37"/>
  <c r="F474" i="37"/>
  <c r="F473" i="37"/>
  <c r="F472" i="37"/>
  <c r="F471" i="37"/>
  <c r="F470" i="37"/>
  <c r="F469" i="37"/>
  <c r="F468" i="37"/>
  <c r="F467" i="37"/>
  <c r="F466" i="37"/>
  <c r="F465" i="37"/>
  <c r="F464" i="37"/>
  <c r="F463" i="37"/>
  <c r="F462" i="37"/>
  <c r="F461" i="37"/>
  <c r="F460" i="37"/>
  <c r="F459" i="37"/>
  <c r="F458" i="37"/>
  <c r="F457" i="37"/>
  <c r="F456" i="37"/>
  <c r="F455" i="37"/>
  <c r="F454" i="37"/>
  <c r="F453" i="37"/>
  <c r="F452" i="37"/>
  <c r="F451" i="37"/>
  <c r="F450" i="37"/>
  <c r="F449" i="37"/>
  <c r="F448" i="37"/>
  <c r="F447" i="37"/>
  <c r="F446" i="37"/>
  <c r="F445" i="37"/>
  <c r="F444" i="37"/>
  <c r="F443" i="37"/>
  <c r="F442" i="37"/>
  <c r="F441" i="37"/>
  <c r="F440" i="37"/>
  <c r="F439" i="37"/>
  <c r="F438" i="37"/>
  <c r="F437" i="37"/>
  <c r="F436" i="37"/>
  <c r="F435" i="37"/>
  <c r="F434" i="37"/>
  <c r="F433" i="37"/>
  <c r="F432" i="37"/>
  <c r="F431" i="37"/>
  <c r="F430" i="37"/>
  <c r="F429" i="37"/>
  <c r="F428" i="37"/>
  <c r="F427" i="37"/>
  <c r="F426" i="37"/>
  <c r="F425" i="37"/>
  <c r="F424" i="37"/>
  <c r="F423" i="37"/>
  <c r="F422" i="37"/>
  <c r="F421" i="37"/>
  <c r="F420" i="37"/>
  <c r="F419" i="37"/>
  <c r="F418" i="37"/>
  <c r="F417" i="37"/>
  <c r="F416" i="37"/>
  <c r="F415" i="37"/>
  <c r="F414" i="37"/>
  <c r="F413" i="37"/>
  <c r="F412" i="37"/>
  <c r="F411" i="37"/>
  <c r="F410" i="37"/>
  <c r="F409" i="37"/>
  <c r="F408" i="37"/>
  <c r="F407" i="37"/>
  <c r="F406" i="37"/>
  <c r="F405" i="37"/>
  <c r="F404" i="37"/>
  <c r="F403" i="37"/>
  <c r="F402" i="37"/>
  <c r="F401" i="37"/>
  <c r="F400" i="37"/>
  <c r="F399" i="37"/>
  <c r="F398" i="37"/>
  <c r="F397" i="37"/>
  <c r="F396" i="37"/>
  <c r="F395" i="37"/>
  <c r="F394" i="37"/>
  <c r="F393" i="37"/>
  <c r="F392" i="37"/>
  <c r="F391" i="37"/>
  <c r="F390" i="37"/>
  <c r="F389" i="37"/>
  <c r="F388" i="37"/>
  <c r="F387" i="37"/>
  <c r="F386" i="37"/>
  <c r="F385" i="37"/>
  <c r="F384" i="37"/>
  <c r="F383" i="37"/>
  <c r="F382" i="37"/>
  <c r="F381" i="37"/>
  <c r="F380" i="37"/>
  <c r="F379" i="37"/>
  <c r="F378" i="37"/>
  <c r="F377" i="37"/>
  <c r="F376" i="37"/>
  <c r="F375" i="37"/>
  <c r="F374" i="37"/>
  <c r="F373" i="37"/>
  <c r="F372" i="37"/>
  <c r="F371" i="37"/>
  <c r="F370" i="37"/>
  <c r="F369" i="37"/>
  <c r="F368" i="37"/>
  <c r="F367" i="37"/>
  <c r="F366" i="37"/>
  <c r="F365" i="37"/>
  <c r="F364" i="37"/>
  <c r="F363" i="37"/>
  <c r="F362" i="37"/>
  <c r="F361" i="37"/>
  <c r="F360" i="37"/>
  <c r="F359" i="37"/>
  <c r="F358" i="37"/>
  <c r="F357" i="37"/>
  <c r="F356" i="37"/>
  <c r="F355" i="37"/>
  <c r="F354" i="37"/>
  <c r="F353" i="37"/>
  <c r="F352" i="37"/>
  <c r="F351" i="37"/>
  <c r="F350" i="37"/>
  <c r="F349" i="37"/>
  <c r="F348" i="37"/>
  <c r="F347" i="37"/>
  <c r="F346" i="37"/>
  <c r="F345" i="37"/>
  <c r="F344" i="37"/>
  <c r="F343" i="37"/>
  <c r="F342" i="37"/>
  <c r="F341" i="37"/>
  <c r="F340" i="37"/>
  <c r="F339" i="37"/>
  <c r="F338" i="37"/>
  <c r="F337" i="37"/>
  <c r="F336" i="37"/>
  <c r="F335" i="37"/>
  <c r="F334" i="37"/>
  <c r="F333" i="37"/>
  <c r="F332" i="37"/>
  <c r="F331" i="37"/>
  <c r="F330" i="37"/>
  <c r="F329" i="37"/>
  <c r="F328" i="37"/>
  <c r="F327" i="37"/>
  <c r="F326" i="37"/>
  <c r="F325" i="37"/>
  <c r="F324" i="37"/>
  <c r="F323" i="37"/>
  <c r="F322" i="37"/>
  <c r="F321" i="37"/>
  <c r="F320" i="37"/>
  <c r="F319" i="37"/>
  <c r="F318" i="37"/>
  <c r="F317" i="37"/>
  <c r="F316" i="37"/>
  <c r="F315" i="37"/>
  <c r="F314" i="37"/>
  <c r="F313" i="37"/>
  <c r="F312" i="37"/>
  <c r="F311" i="37"/>
  <c r="F310" i="37"/>
  <c r="F309" i="37"/>
  <c r="F308" i="37"/>
  <c r="F307" i="37"/>
  <c r="F306" i="37"/>
  <c r="F305" i="37"/>
  <c r="F304" i="37"/>
  <c r="F303" i="37"/>
  <c r="F302" i="37"/>
  <c r="F301" i="37"/>
  <c r="F300" i="37"/>
  <c r="F299" i="37"/>
  <c r="F298" i="37"/>
  <c r="F297" i="37"/>
  <c r="F296" i="37"/>
  <c r="F295" i="37"/>
  <c r="F294" i="37"/>
  <c r="F293" i="37"/>
  <c r="F292" i="37"/>
  <c r="F291" i="37"/>
  <c r="F290" i="37"/>
  <c r="F289" i="37"/>
  <c r="F288" i="37"/>
  <c r="F287" i="37"/>
  <c r="F286" i="37"/>
  <c r="F285" i="37"/>
  <c r="F284" i="37"/>
  <c r="F283" i="37"/>
  <c r="F282" i="37"/>
  <c r="F281" i="37"/>
  <c r="F280" i="37"/>
  <c r="F279" i="37"/>
  <c r="F278" i="37"/>
  <c r="F277" i="37"/>
  <c r="F276" i="37"/>
  <c r="F275" i="37"/>
  <c r="F274" i="37"/>
  <c r="F273" i="37"/>
  <c r="F272" i="37"/>
  <c r="F271" i="37"/>
  <c r="F270" i="37"/>
  <c r="F269" i="37"/>
  <c r="F268" i="37"/>
  <c r="F267" i="37"/>
  <c r="F266" i="37"/>
  <c r="F265" i="37"/>
  <c r="F264" i="37"/>
  <c r="F263" i="37"/>
  <c r="F262" i="37"/>
  <c r="F261" i="37"/>
  <c r="F260" i="37"/>
  <c r="F259" i="37"/>
  <c r="F258" i="37"/>
  <c r="F257" i="37"/>
  <c r="F256" i="37"/>
  <c r="F255" i="37"/>
  <c r="F254" i="37"/>
  <c r="F253" i="37"/>
  <c r="F252" i="37"/>
  <c r="F251" i="37"/>
  <c r="F250" i="37"/>
  <c r="F249" i="37"/>
  <c r="F248" i="37"/>
  <c r="F247" i="37"/>
  <c r="F246" i="37"/>
  <c r="F245" i="37"/>
  <c r="F244" i="37"/>
  <c r="F243" i="37"/>
  <c r="F242" i="37"/>
  <c r="F241" i="37"/>
  <c r="F240" i="37"/>
  <c r="F239" i="37"/>
  <c r="F238" i="37"/>
  <c r="F237" i="37"/>
  <c r="F236" i="37"/>
  <c r="F235" i="37"/>
  <c r="F234" i="37"/>
  <c r="F233" i="37"/>
  <c r="F232" i="37"/>
  <c r="F231" i="37"/>
  <c r="F230" i="37"/>
  <c r="F229" i="37"/>
  <c r="F228" i="37"/>
  <c r="F227" i="37"/>
  <c r="F226" i="37"/>
  <c r="F225" i="37"/>
  <c r="F224" i="37"/>
  <c r="F223" i="37"/>
  <c r="F222" i="37"/>
  <c r="F221" i="37"/>
  <c r="F220" i="37"/>
  <c r="F219" i="37"/>
  <c r="F218" i="37"/>
  <c r="F217" i="37"/>
  <c r="F216" i="37"/>
  <c r="F215" i="37"/>
  <c r="F214" i="37"/>
  <c r="F213" i="37"/>
  <c r="F212" i="37"/>
  <c r="F211" i="37"/>
  <c r="F210" i="37"/>
  <c r="F209" i="37"/>
  <c r="F208" i="37"/>
  <c r="F207" i="37"/>
  <c r="F206" i="37"/>
  <c r="F205" i="37"/>
  <c r="F204" i="37"/>
  <c r="F203" i="37"/>
  <c r="F202" i="37"/>
  <c r="F201" i="37"/>
  <c r="F200" i="37"/>
  <c r="F199" i="37"/>
  <c r="F198" i="37"/>
  <c r="F197" i="37"/>
  <c r="F196" i="37"/>
  <c r="F195" i="37"/>
  <c r="F194" i="37"/>
  <c r="F193" i="37"/>
  <c r="F192" i="37"/>
  <c r="F191" i="37"/>
  <c r="F190" i="37"/>
  <c r="F189" i="37"/>
  <c r="F188" i="37"/>
  <c r="F187" i="37"/>
  <c r="F186" i="37"/>
  <c r="F185" i="37"/>
  <c r="F184" i="37"/>
  <c r="F183" i="37"/>
  <c r="F182" i="37"/>
  <c r="F181" i="37"/>
  <c r="F180" i="37"/>
  <c r="F179" i="37"/>
  <c r="F178" i="37"/>
  <c r="F177" i="37"/>
  <c r="F176" i="37"/>
  <c r="F175" i="37"/>
  <c r="F174" i="37"/>
  <c r="F173" i="37"/>
  <c r="F172" i="37"/>
  <c r="F171" i="37"/>
  <c r="F170" i="37"/>
  <c r="F169" i="37"/>
  <c r="F168" i="37"/>
  <c r="F167" i="37"/>
  <c r="F166" i="37"/>
  <c r="F165" i="37"/>
  <c r="F164" i="37"/>
  <c r="F163" i="37"/>
  <c r="F162" i="37"/>
  <c r="F161" i="37"/>
  <c r="F160" i="37"/>
  <c r="F159" i="37"/>
  <c r="F158" i="37"/>
  <c r="F157" i="37"/>
  <c r="F156" i="37"/>
  <c r="F155" i="37"/>
  <c r="F154" i="37"/>
  <c r="F153" i="37"/>
  <c r="F152" i="37"/>
  <c r="F151" i="37"/>
  <c r="F150" i="37"/>
  <c r="F149" i="37"/>
  <c r="F148" i="37"/>
  <c r="F147" i="37"/>
  <c r="F146" i="37"/>
  <c r="F145" i="37"/>
  <c r="F144" i="37"/>
  <c r="F143" i="37"/>
  <c r="F142" i="37"/>
  <c r="F141" i="37"/>
  <c r="F140" i="37"/>
  <c r="F139" i="37"/>
  <c r="F138" i="37"/>
  <c r="F137" i="37"/>
  <c r="F136" i="37"/>
  <c r="F135" i="37"/>
  <c r="F134" i="37"/>
  <c r="F133" i="37"/>
  <c r="F132" i="37"/>
  <c r="F131" i="37"/>
  <c r="F130" i="37"/>
  <c r="F129" i="37"/>
  <c r="F128" i="37"/>
  <c r="F127" i="37"/>
  <c r="F126" i="37"/>
  <c r="F125" i="37"/>
  <c r="F124" i="37"/>
  <c r="F123" i="37"/>
  <c r="F122" i="37"/>
  <c r="F121" i="37"/>
  <c r="F120" i="37"/>
  <c r="F119" i="37"/>
  <c r="F118" i="37"/>
  <c r="F117" i="37"/>
  <c r="F116" i="37"/>
  <c r="F115" i="37"/>
  <c r="F114" i="37"/>
  <c r="F113" i="37"/>
  <c r="F112" i="37"/>
  <c r="F111" i="37"/>
  <c r="F110" i="37"/>
  <c r="F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F8" i="37"/>
  <c r="F7" i="37"/>
  <c r="F6" i="37"/>
  <c r="F5" i="37"/>
  <c r="F4" i="37"/>
  <c r="F3" i="37"/>
  <c r="F2" i="37"/>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N370" i="30"/>
  <c r="N369" i="30"/>
  <c r="N368" i="30"/>
  <c r="N367" i="30"/>
  <c r="N366" i="30"/>
  <c r="N365" i="30"/>
  <c r="N364" i="30"/>
  <c r="N363" i="30"/>
  <c r="N362" i="30"/>
  <c r="N361" i="30"/>
  <c r="N360" i="30"/>
  <c r="N359" i="30"/>
  <c r="N358" i="30"/>
  <c r="N357" i="30"/>
  <c r="N356" i="30"/>
  <c r="N355" i="30"/>
  <c r="N354" i="30"/>
  <c r="N353" i="30"/>
  <c r="N352" i="30"/>
  <c r="N351" i="30"/>
  <c r="N350" i="30"/>
  <c r="N349" i="30"/>
  <c r="N348" i="30"/>
  <c r="N347" i="30"/>
  <c r="N346" i="30"/>
  <c r="N345" i="30"/>
  <c r="N344" i="30"/>
  <c r="N343" i="30"/>
  <c r="N342" i="30"/>
  <c r="N341" i="30"/>
  <c r="N340" i="30"/>
  <c r="N339" i="30"/>
  <c r="N338" i="30"/>
  <c r="N337" i="30"/>
  <c r="N336" i="30"/>
  <c r="N335" i="30"/>
  <c r="N334" i="30"/>
  <c r="N333" i="30"/>
  <c r="N332" i="30"/>
  <c r="N331" i="30"/>
  <c r="N330" i="30"/>
  <c r="N329" i="30"/>
  <c r="N328" i="30"/>
  <c r="N327" i="30"/>
  <c r="N326" i="30"/>
  <c r="N325" i="30"/>
  <c r="N324" i="30"/>
  <c r="N323" i="30"/>
  <c r="N322" i="30"/>
  <c r="N321" i="30"/>
  <c r="N320" i="30"/>
  <c r="N319" i="30"/>
  <c r="N318" i="30"/>
  <c r="N317" i="30"/>
  <c r="N316" i="30"/>
  <c r="N315" i="30"/>
  <c r="N314" i="30"/>
  <c r="N313" i="30"/>
  <c r="N312" i="30"/>
  <c r="N311" i="30"/>
  <c r="N310" i="30"/>
  <c r="N309" i="30"/>
  <c r="N308" i="30"/>
  <c r="N307" i="30"/>
  <c r="N306" i="30"/>
  <c r="N305" i="30"/>
  <c r="N304" i="30"/>
  <c r="N303" i="30"/>
  <c r="N302" i="30"/>
  <c r="N301" i="30"/>
  <c r="N300" i="30"/>
  <c r="N299" i="30"/>
  <c r="N298" i="30"/>
  <c r="N297" i="30"/>
  <c r="N296" i="30"/>
  <c r="N295" i="30"/>
  <c r="N294" i="30"/>
  <c r="N293" i="30"/>
  <c r="N292" i="30"/>
  <c r="N291" i="30"/>
  <c r="N290" i="30"/>
  <c r="N289" i="30"/>
  <c r="N288" i="30"/>
  <c r="N287" i="30"/>
  <c r="N286" i="30"/>
  <c r="N285" i="30"/>
  <c r="N284" i="30"/>
  <c r="N283" i="30"/>
  <c r="N282" i="30"/>
  <c r="N281" i="30"/>
  <c r="N280" i="30"/>
  <c r="N279" i="30"/>
  <c r="N278" i="30"/>
  <c r="N277" i="30"/>
  <c r="N276" i="30"/>
  <c r="N275" i="30"/>
  <c r="N274" i="30"/>
  <c r="N273" i="30"/>
  <c r="N272" i="30"/>
  <c r="N271" i="30"/>
  <c r="N270" i="30"/>
  <c r="N269" i="30"/>
  <c r="N268" i="30"/>
  <c r="N267" i="30"/>
  <c r="N266" i="30"/>
  <c r="N265" i="30"/>
  <c r="N264" i="30"/>
  <c r="N263" i="30"/>
  <c r="N262" i="30"/>
  <c r="N261" i="30"/>
  <c r="N260" i="30"/>
  <c r="N259" i="30"/>
  <c r="N258" i="30"/>
  <c r="N257" i="30"/>
  <c r="N256" i="30"/>
  <c r="N255" i="30"/>
  <c r="N254" i="30"/>
  <c r="N253" i="30"/>
  <c r="N252" i="30"/>
  <c r="N251" i="30"/>
  <c r="N250" i="30"/>
  <c r="N249" i="30"/>
  <c r="N248" i="30"/>
  <c r="N247" i="30"/>
  <c r="N246" i="30"/>
  <c r="N245" i="30"/>
  <c r="N244" i="30"/>
  <c r="N243" i="30"/>
  <c r="N242" i="30"/>
  <c r="N241" i="30"/>
  <c r="N240" i="30"/>
  <c r="N239" i="30"/>
  <c r="N238" i="30"/>
  <c r="N237" i="30"/>
  <c r="N236" i="30"/>
  <c r="N235" i="30"/>
  <c r="N234" i="30"/>
  <c r="N233" i="30"/>
  <c r="N232" i="30"/>
  <c r="N231" i="30"/>
  <c r="N230" i="30"/>
  <c r="N229" i="30"/>
  <c r="N228" i="30"/>
  <c r="N227" i="30"/>
  <c r="N226" i="30"/>
  <c r="N225" i="30"/>
  <c r="N224" i="30"/>
  <c r="N223" i="30"/>
  <c r="N222" i="30"/>
  <c r="N221" i="30"/>
  <c r="N220" i="30"/>
  <c r="N219" i="30"/>
  <c r="N218" i="30"/>
  <c r="N217" i="30"/>
  <c r="N216" i="30"/>
  <c r="N215" i="30"/>
  <c r="N214" i="30"/>
  <c r="N213" i="30"/>
  <c r="N212" i="30"/>
  <c r="N211" i="30"/>
  <c r="N210" i="30"/>
  <c r="N209" i="30"/>
  <c r="N208" i="30"/>
  <c r="N207" i="30"/>
  <c r="N206" i="30"/>
  <c r="N205" i="30"/>
  <c r="N204" i="30"/>
  <c r="N203" i="30"/>
  <c r="N202" i="30"/>
  <c r="N201" i="30"/>
  <c r="N200" i="30"/>
  <c r="N199" i="30"/>
  <c r="N198" i="30"/>
  <c r="N197" i="30"/>
  <c r="N196" i="30"/>
  <c r="N195" i="30"/>
  <c r="N194" i="30"/>
  <c r="N193" i="30"/>
  <c r="N192" i="30"/>
  <c r="N191" i="30"/>
  <c r="N190" i="30"/>
  <c r="N189" i="30"/>
  <c r="N188" i="30"/>
  <c r="N187" i="30"/>
  <c r="N186" i="30"/>
  <c r="N185" i="30"/>
  <c r="N184" i="30"/>
  <c r="N183" i="30"/>
  <c r="N182" i="30"/>
  <c r="N181" i="30"/>
  <c r="N180" i="30"/>
  <c r="N179" i="30"/>
  <c r="N178" i="30"/>
  <c r="N177" i="30"/>
  <c r="N176" i="30"/>
  <c r="N175" i="30"/>
  <c r="N174" i="30"/>
  <c r="N173" i="30"/>
  <c r="N172" i="30"/>
  <c r="N171" i="30"/>
  <c r="N170" i="30"/>
  <c r="N169" i="30"/>
  <c r="N168" i="30"/>
  <c r="N167" i="30"/>
  <c r="N166" i="30"/>
  <c r="N165" i="30"/>
  <c r="N164" i="30"/>
  <c r="N163" i="30"/>
  <c r="N162" i="30"/>
  <c r="N161" i="30"/>
  <c r="N160" i="30"/>
  <c r="N159" i="30"/>
  <c r="N158" i="30"/>
  <c r="N157" i="30"/>
  <c r="N156" i="30"/>
  <c r="N155" i="30"/>
  <c r="N154" i="30"/>
  <c r="N153" i="30"/>
  <c r="N152" i="30"/>
  <c r="N151" i="30"/>
  <c r="N150" i="30"/>
  <c r="N149" i="30"/>
  <c r="N148" i="30"/>
  <c r="N147" i="30"/>
  <c r="N146" i="30"/>
  <c r="N145" i="30"/>
  <c r="N144" i="30"/>
  <c r="N143" i="30"/>
  <c r="N142" i="30"/>
  <c r="N141" i="30"/>
  <c r="N140" i="30"/>
  <c r="N139" i="30"/>
  <c r="N138" i="30"/>
  <c r="N137" i="30"/>
  <c r="N136" i="30"/>
  <c r="N135" i="30"/>
  <c r="N134" i="30"/>
  <c r="N133" i="30"/>
  <c r="N132" i="30"/>
  <c r="N131" i="30"/>
  <c r="N130" i="30"/>
  <c r="N129" i="30"/>
  <c r="N128" i="30"/>
  <c r="N127" i="30"/>
  <c r="N126" i="30"/>
  <c r="N125" i="30"/>
  <c r="N124" i="30"/>
  <c r="N123" i="30"/>
  <c r="N122" i="30"/>
  <c r="N121" i="30"/>
  <c r="N120" i="30"/>
  <c r="N119" i="30"/>
  <c r="N118" i="30"/>
  <c r="N117" i="30"/>
  <c r="N116" i="30"/>
  <c r="N115" i="30"/>
  <c r="N114" i="30"/>
  <c r="N113" i="30"/>
  <c r="N112" i="30"/>
  <c r="N111" i="30"/>
  <c r="N110" i="30"/>
  <c r="N109" i="30"/>
  <c r="N108" i="30"/>
  <c r="N107" i="30"/>
  <c r="N106" i="30"/>
  <c r="N105" i="30"/>
  <c r="N104" i="30"/>
  <c r="N103" i="30"/>
  <c r="N102" i="30"/>
  <c r="N101" i="30"/>
  <c r="N100" i="30"/>
  <c r="N99" i="30"/>
  <c r="N98" i="30"/>
  <c r="N97" i="30"/>
  <c r="N96" i="30"/>
  <c r="N95" i="30"/>
  <c r="N94" i="30"/>
  <c r="N93" i="30"/>
  <c r="N92" i="30"/>
  <c r="N91" i="30"/>
  <c r="N90" i="30"/>
  <c r="N89" i="30"/>
  <c r="N88" i="30"/>
  <c r="N87" i="30"/>
  <c r="N86" i="30"/>
  <c r="N85" i="30"/>
  <c r="N84" i="30"/>
  <c r="N83" i="30"/>
  <c r="N82" i="30"/>
  <c r="N81" i="30"/>
  <c r="N80" i="30"/>
  <c r="N79" i="30"/>
  <c r="N78" i="30"/>
  <c r="N77" i="30"/>
  <c r="N76" i="30"/>
  <c r="N75" i="30"/>
  <c r="N74" i="30"/>
  <c r="N73" i="30"/>
  <c r="N72" i="30"/>
  <c r="N71" i="30"/>
  <c r="N70" i="30"/>
  <c r="N69" i="30"/>
  <c r="N68" i="30"/>
  <c r="N67" i="30"/>
  <c r="N66" i="30"/>
  <c r="N65" i="30"/>
  <c r="N64" i="30"/>
  <c r="N63" i="30"/>
  <c r="N62" i="30"/>
  <c r="N61" i="30"/>
  <c r="N60" i="30"/>
  <c r="N59" i="30"/>
  <c r="N58" i="30"/>
  <c r="N57" i="30"/>
  <c r="N56" i="30"/>
  <c r="N55" i="30"/>
  <c r="N54" i="30"/>
  <c r="N53" i="30"/>
  <c r="N52" i="30"/>
  <c r="N51" i="30"/>
  <c r="N50" i="30"/>
  <c r="N49" i="30"/>
  <c r="N48" i="30"/>
  <c r="N47" i="30"/>
  <c r="N46" i="30"/>
  <c r="N45" i="30"/>
  <c r="N44" i="30"/>
  <c r="N43" i="30"/>
  <c r="N42" i="30"/>
  <c r="N41" i="30"/>
  <c r="N40" i="30"/>
  <c r="N39" i="30"/>
  <c r="N38" i="30"/>
  <c r="N37" i="30"/>
  <c r="N36" i="30"/>
  <c r="N35" i="30"/>
  <c r="N34" i="30"/>
  <c r="N33" i="30"/>
  <c r="N32" i="30"/>
  <c r="N31" i="30"/>
  <c r="N30" i="30"/>
  <c r="N29" i="30"/>
  <c r="N28" i="30"/>
  <c r="N27" i="30"/>
  <c r="N26" i="30"/>
  <c r="N25" i="30"/>
  <c r="N24" i="30"/>
  <c r="N23" i="30"/>
  <c r="N22" i="30"/>
  <c r="N21" i="30"/>
  <c r="N20" i="30"/>
  <c r="N19" i="30"/>
  <c r="N18" i="30"/>
  <c r="N17" i="30"/>
  <c r="N16" i="30"/>
  <c r="N15" i="30"/>
  <c r="N14" i="30"/>
  <c r="N13" i="30"/>
  <c r="N12" i="30"/>
  <c r="N11" i="30"/>
  <c r="N10" i="30"/>
  <c r="N9" i="30"/>
  <c r="N8" i="30"/>
  <c r="N7" i="30"/>
  <c r="N6" i="30"/>
  <c r="N5" i="30"/>
  <c r="N4" i="30"/>
  <c r="N3" i="30"/>
  <c r="N2" i="30"/>
  <c r="K404" i="30"/>
  <c r="K403" i="30"/>
  <c r="K402" i="30"/>
  <c r="K401" i="30"/>
  <c r="K400" i="30"/>
  <c r="K399" i="30"/>
  <c r="K398" i="30"/>
  <c r="K397" i="30"/>
  <c r="K396" i="30"/>
  <c r="K395" i="30"/>
  <c r="K394" i="30"/>
  <c r="K393" i="30"/>
  <c r="K392" i="30"/>
  <c r="K391" i="30"/>
  <c r="K390" i="30"/>
  <c r="K389" i="30"/>
  <c r="K388" i="30"/>
  <c r="K387" i="30"/>
  <c r="K386" i="30"/>
  <c r="K385" i="30"/>
  <c r="K384" i="30"/>
  <c r="K383" i="30"/>
  <c r="K382" i="30"/>
  <c r="K381" i="30"/>
  <c r="K380" i="30"/>
  <c r="K379" i="30"/>
  <c r="K378" i="30"/>
  <c r="K377" i="30"/>
  <c r="K376" i="30"/>
  <c r="K375" i="30"/>
  <c r="K374" i="30"/>
  <c r="K373" i="30"/>
  <c r="K372" i="30"/>
  <c r="K371" i="30"/>
  <c r="K370" i="30"/>
  <c r="K369" i="30"/>
  <c r="K368" i="30"/>
  <c r="K367" i="30"/>
  <c r="K366" i="30"/>
  <c r="K365" i="30"/>
  <c r="K364" i="30"/>
  <c r="K363" i="30"/>
  <c r="K362" i="30"/>
  <c r="K361" i="30"/>
  <c r="K360" i="30"/>
  <c r="K359" i="30"/>
  <c r="K358" i="30"/>
  <c r="K357" i="30"/>
  <c r="K356" i="30"/>
  <c r="K355" i="30"/>
  <c r="K354" i="30"/>
  <c r="K353" i="30"/>
  <c r="K352" i="30"/>
  <c r="K351" i="30"/>
  <c r="K350" i="30"/>
  <c r="K349" i="30"/>
  <c r="K348" i="30"/>
  <c r="K347" i="30"/>
  <c r="K346" i="30"/>
  <c r="K345" i="30"/>
  <c r="K344" i="30"/>
  <c r="K343" i="30"/>
  <c r="K342" i="30"/>
  <c r="K341" i="30"/>
  <c r="K340" i="30"/>
  <c r="K339" i="30"/>
  <c r="K338" i="30"/>
  <c r="K337" i="30"/>
  <c r="K336" i="30"/>
  <c r="K335" i="30"/>
  <c r="K334" i="30"/>
  <c r="K333" i="30"/>
  <c r="K332" i="30"/>
  <c r="K331" i="30"/>
  <c r="K330" i="30"/>
  <c r="K329" i="30"/>
  <c r="K328" i="30"/>
  <c r="K327" i="30"/>
  <c r="K326" i="30"/>
  <c r="K325" i="30"/>
  <c r="K324" i="30"/>
  <c r="K323" i="30"/>
  <c r="K322" i="30"/>
  <c r="K321" i="30"/>
  <c r="K320" i="30"/>
  <c r="K319" i="30"/>
  <c r="K318" i="30"/>
  <c r="K317" i="30"/>
  <c r="K316" i="30"/>
  <c r="K315" i="30"/>
  <c r="K314" i="30"/>
  <c r="K313" i="30"/>
  <c r="K312" i="30"/>
  <c r="K311" i="30"/>
  <c r="K310" i="30"/>
  <c r="K309" i="30"/>
  <c r="K308" i="30"/>
  <c r="K307" i="30"/>
  <c r="K306" i="30"/>
  <c r="K305" i="30"/>
  <c r="K304" i="30"/>
  <c r="K303" i="30"/>
  <c r="K302" i="30"/>
  <c r="K301" i="30"/>
  <c r="K300" i="30"/>
  <c r="K299" i="30"/>
  <c r="K298" i="30"/>
  <c r="K297" i="30"/>
  <c r="K296" i="30"/>
  <c r="K295" i="30"/>
  <c r="K294" i="30"/>
  <c r="K293" i="30"/>
  <c r="K292" i="30"/>
  <c r="K291" i="30"/>
  <c r="K290" i="30"/>
  <c r="K289" i="30"/>
  <c r="K288" i="30"/>
  <c r="K287" i="30"/>
  <c r="K286" i="30"/>
  <c r="K285" i="30"/>
  <c r="K284" i="30"/>
  <c r="K283" i="30"/>
  <c r="K282" i="30"/>
  <c r="K281" i="30"/>
  <c r="K280" i="30"/>
  <c r="K279" i="30"/>
  <c r="K278" i="30"/>
  <c r="K277" i="30"/>
  <c r="K276" i="30"/>
  <c r="K275" i="30"/>
  <c r="K274" i="30"/>
  <c r="K273" i="30"/>
  <c r="K272" i="30"/>
  <c r="K271" i="30"/>
  <c r="K270" i="30"/>
  <c r="K269" i="30"/>
  <c r="K268" i="30"/>
  <c r="K267" i="30"/>
  <c r="K266" i="30"/>
  <c r="K265" i="30"/>
  <c r="K264" i="30"/>
  <c r="K263" i="30"/>
  <c r="K262" i="30"/>
  <c r="K261" i="30"/>
  <c r="K260" i="30"/>
  <c r="K259" i="30"/>
  <c r="K258" i="30"/>
  <c r="K257" i="30"/>
  <c r="K256" i="30"/>
  <c r="K255" i="30"/>
  <c r="K254" i="30"/>
  <c r="K253" i="30"/>
  <c r="K252" i="30"/>
  <c r="K251" i="30"/>
  <c r="K250" i="30"/>
  <c r="K249" i="30"/>
  <c r="K248" i="30"/>
  <c r="K247" i="30"/>
  <c r="K246" i="30"/>
  <c r="K245" i="30"/>
  <c r="K244" i="30"/>
  <c r="K243" i="30"/>
  <c r="K242" i="30"/>
  <c r="K241" i="30"/>
  <c r="K240" i="30"/>
  <c r="K239" i="30"/>
  <c r="K238" i="30"/>
  <c r="K237" i="30"/>
  <c r="K236" i="30"/>
  <c r="K235" i="30"/>
  <c r="K234" i="30"/>
  <c r="K233" i="30"/>
  <c r="K232" i="30"/>
  <c r="K231" i="30"/>
  <c r="K230" i="30"/>
  <c r="K229" i="30"/>
  <c r="K228" i="30"/>
  <c r="K227" i="30"/>
  <c r="K226" i="30"/>
  <c r="K225" i="30"/>
  <c r="K224" i="30"/>
  <c r="K223" i="30"/>
  <c r="K222" i="30"/>
  <c r="K221" i="30"/>
  <c r="K220" i="30"/>
  <c r="K219" i="30"/>
  <c r="K218" i="30"/>
  <c r="K217" i="30"/>
  <c r="K216" i="30"/>
  <c r="K215" i="30"/>
  <c r="K214" i="30"/>
  <c r="K213" i="30"/>
  <c r="K212" i="30"/>
  <c r="K211" i="30"/>
  <c r="K210" i="30"/>
  <c r="K209" i="30"/>
  <c r="K208" i="30"/>
  <c r="K207" i="30"/>
  <c r="K206" i="30"/>
  <c r="K205" i="30"/>
  <c r="K204" i="30"/>
  <c r="K203" i="30"/>
  <c r="K202" i="30"/>
  <c r="K201" i="30"/>
  <c r="K200" i="30"/>
  <c r="K199" i="30"/>
  <c r="K198" i="30"/>
  <c r="K197" i="30"/>
  <c r="K196" i="30"/>
  <c r="K195" i="30"/>
  <c r="K194" i="30"/>
  <c r="K193" i="30"/>
  <c r="K192" i="30"/>
  <c r="K191" i="30"/>
  <c r="K190" i="30"/>
  <c r="K189" i="30"/>
  <c r="K188" i="30"/>
  <c r="K187" i="30"/>
  <c r="K186" i="30"/>
  <c r="K185" i="30"/>
  <c r="K184" i="30"/>
  <c r="K183" i="30"/>
  <c r="K182" i="30"/>
  <c r="K181" i="30"/>
  <c r="K180" i="30"/>
  <c r="K179" i="30"/>
  <c r="K178" i="30"/>
  <c r="K177" i="30"/>
  <c r="K176" i="30"/>
  <c r="K175" i="30"/>
  <c r="K174" i="30"/>
  <c r="K173" i="30"/>
  <c r="K172" i="30"/>
  <c r="K171" i="30"/>
  <c r="K170" i="30"/>
  <c r="K169" i="30"/>
  <c r="K168" i="30"/>
  <c r="K167" i="30"/>
  <c r="K166" i="30"/>
  <c r="K165" i="30"/>
  <c r="K164" i="30"/>
  <c r="K163" i="30"/>
  <c r="K162" i="30"/>
  <c r="K161" i="30"/>
  <c r="K160" i="30"/>
  <c r="K159" i="30"/>
  <c r="K158" i="30"/>
  <c r="K157" i="30"/>
  <c r="K156" i="30"/>
  <c r="K155" i="30"/>
  <c r="K154" i="30"/>
  <c r="K153" i="30"/>
  <c r="K152" i="30"/>
  <c r="K151" i="30"/>
  <c r="K150" i="30"/>
  <c r="K149" i="30"/>
  <c r="K148" i="30"/>
  <c r="K147" i="30"/>
  <c r="K146" i="30"/>
  <c r="K145" i="30"/>
  <c r="K144" i="30"/>
  <c r="K143" i="30"/>
  <c r="K142" i="30"/>
  <c r="K141" i="30"/>
  <c r="K140" i="30"/>
  <c r="K139" i="30"/>
  <c r="K138" i="30"/>
  <c r="K137" i="30"/>
  <c r="K136" i="30"/>
  <c r="K135" i="30"/>
  <c r="K134" i="30"/>
  <c r="K133" i="30"/>
  <c r="K132" i="30"/>
  <c r="K131" i="30"/>
  <c r="K130" i="30"/>
  <c r="K129" i="30"/>
  <c r="K128" i="30"/>
  <c r="K127" i="30"/>
  <c r="K126" i="30"/>
  <c r="K125" i="30"/>
  <c r="K124" i="30"/>
  <c r="K123" i="30"/>
  <c r="K122" i="30"/>
  <c r="K121" i="30"/>
  <c r="K120" i="30"/>
  <c r="K119" i="30"/>
  <c r="K118" i="30"/>
  <c r="K117" i="30"/>
  <c r="K116" i="30"/>
  <c r="K115" i="30"/>
  <c r="K114" i="30"/>
  <c r="K113" i="30"/>
  <c r="K112" i="30"/>
  <c r="K111" i="30"/>
  <c r="K110" i="30"/>
  <c r="K109" i="30"/>
  <c r="K108" i="30"/>
  <c r="K107" i="30"/>
  <c r="K106" i="30"/>
  <c r="K105" i="30"/>
  <c r="K104" i="30"/>
  <c r="K103" i="30"/>
  <c r="K102" i="30"/>
  <c r="K101" i="30"/>
  <c r="K100" i="30"/>
  <c r="K99" i="30"/>
  <c r="K98" i="30"/>
  <c r="K97" i="30"/>
  <c r="K96" i="30"/>
  <c r="K95" i="30"/>
  <c r="K94" i="30"/>
  <c r="K93" i="30"/>
  <c r="K92" i="30"/>
  <c r="K91" i="30"/>
  <c r="K90" i="30"/>
  <c r="K89" i="30"/>
  <c r="K88" i="30"/>
  <c r="K87" i="30"/>
  <c r="K86" i="30"/>
  <c r="K85" i="30"/>
  <c r="K84" i="30"/>
  <c r="K83" i="30"/>
  <c r="K82" i="30"/>
  <c r="K81" i="30"/>
  <c r="K80" i="30"/>
  <c r="K79" i="30"/>
  <c r="K78" i="30"/>
  <c r="K77" i="30"/>
  <c r="K76" i="30"/>
  <c r="K75" i="30"/>
  <c r="K74" i="30"/>
  <c r="K73" i="30"/>
  <c r="K72" i="30"/>
  <c r="K71" i="30"/>
  <c r="K70" i="30"/>
  <c r="K69" i="30"/>
  <c r="K68" i="30"/>
  <c r="K67" i="30"/>
  <c r="K66" i="30"/>
  <c r="K65"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6" i="30"/>
  <c r="K15" i="30"/>
  <c r="K14" i="30"/>
  <c r="K13" i="30"/>
  <c r="K12" i="30"/>
  <c r="K11" i="30"/>
  <c r="K10" i="30"/>
  <c r="K9" i="30"/>
  <c r="K8" i="30"/>
  <c r="K7" i="30"/>
  <c r="K6" i="30"/>
  <c r="K5" i="30"/>
  <c r="K4" i="30"/>
  <c r="K3" i="30"/>
  <c r="K2" i="30"/>
  <c r="J7" i="13"/>
  <c r="I7" i="13"/>
  <c r="H7" i="13"/>
  <c r="N20" i="13" l="1"/>
  <c r="M20" i="13"/>
  <c r="N44" i="13"/>
  <c r="M44" i="13"/>
  <c r="N92" i="13"/>
  <c r="M92" i="13"/>
  <c r="N13" i="13"/>
  <c r="M13" i="13"/>
  <c r="N21" i="13"/>
  <c r="M21" i="13"/>
  <c r="N29" i="13"/>
  <c r="M29" i="13"/>
  <c r="N37" i="13"/>
  <c r="M37" i="13"/>
  <c r="N45" i="13"/>
  <c r="M45" i="13"/>
  <c r="N53" i="13"/>
  <c r="M53" i="13"/>
  <c r="N61" i="13"/>
  <c r="M61" i="13"/>
  <c r="N69" i="13"/>
  <c r="M69" i="13"/>
  <c r="N77" i="13"/>
  <c r="M77" i="13"/>
  <c r="N85" i="13"/>
  <c r="M85" i="13"/>
  <c r="N93" i="13"/>
  <c r="M93" i="13"/>
  <c r="N101" i="13"/>
  <c r="M101" i="13"/>
  <c r="N12" i="13"/>
  <c r="M12" i="13"/>
  <c r="N36" i="13"/>
  <c r="M36" i="13"/>
  <c r="N84" i="13"/>
  <c r="M84" i="13"/>
  <c r="N14" i="13"/>
  <c r="M14" i="13"/>
  <c r="N22" i="13"/>
  <c r="M22" i="13"/>
  <c r="N30" i="13"/>
  <c r="M30" i="13"/>
  <c r="N38" i="13"/>
  <c r="M38" i="13"/>
  <c r="N46" i="13"/>
  <c r="M46" i="13"/>
  <c r="N54" i="13"/>
  <c r="M54" i="13"/>
  <c r="N62" i="13"/>
  <c r="M62" i="13"/>
  <c r="N70" i="13"/>
  <c r="M70" i="13"/>
  <c r="N78" i="13"/>
  <c r="M78" i="13"/>
  <c r="N86" i="13"/>
  <c r="M86" i="13"/>
  <c r="N94" i="13"/>
  <c r="M94" i="13"/>
  <c r="N102" i="13"/>
  <c r="M102" i="13"/>
  <c r="M23" i="13"/>
  <c r="N23" i="13"/>
  <c r="M55" i="13"/>
  <c r="N55" i="13"/>
  <c r="M103" i="13"/>
  <c r="N103" i="13"/>
  <c r="M8" i="13"/>
  <c r="N8" i="13"/>
  <c r="M16" i="13"/>
  <c r="N16" i="13"/>
  <c r="M24" i="13"/>
  <c r="N24" i="13"/>
  <c r="M32" i="13"/>
  <c r="N32" i="13"/>
  <c r="M40" i="13"/>
  <c r="N40" i="13"/>
  <c r="M48" i="13"/>
  <c r="N48" i="13"/>
  <c r="M56" i="13"/>
  <c r="N56" i="13"/>
  <c r="M64" i="13"/>
  <c r="N64" i="13"/>
  <c r="M72" i="13"/>
  <c r="N72" i="13"/>
  <c r="M80" i="13"/>
  <c r="N80" i="13"/>
  <c r="M88" i="13"/>
  <c r="N88" i="13"/>
  <c r="M96" i="13"/>
  <c r="N96" i="13"/>
  <c r="M104" i="13"/>
  <c r="N104" i="13"/>
  <c r="M15" i="13"/>
  <c r="N15" i="13"/>
  <c r="M39" i="13"/>
  <c r="N39" i="13"/>
  <c r="M63" i="13"/>
  <c r="N63" i="13"/>
  <c r="M79" i="13"/>
  <c r="N79" i="13"/>
  <c r="M87" i="13"/>
  <c r="N87" i="13"/>
  <c r="N9" i="13"/>
  <c r="M9" i="13"/>
  <c r="N17" i="13"/>
  <c r="M17" i="13"/>
  <c r="N25" i="13"/>
  <c r="M25" i="13"/>
  <c r="N33" i="13"/>
  <c r="M33" i="13"/>
  <c r="N41" i="13"/>
  <c r="M41" i="13"/>
  <c r="N49" i="13"/>
  <c r="M49" i="13"/>
  <c r="N57" i="13"/>
  <c r="M57" i="13"/>
  <c r="N65" i="13"/>
  <c r="M65" i="13"/>
  <c r="N73" i="13"/>
  <c r="M73" i="13"/>
  <c r="N81" i="13"/>
  <c r="M81" i="13"/>
  <c r="N89" i="13"/>
  <c r="M89" i="13"/>
  <c r="N97" i="13"/>
  <c r="M97" i="13"/>
  <c r="N105" i="13"/>
  <c r="M105" i="13"/>
  <c r="M31" i="13"/>
  <c r="N31" i="13"/>
  <c r="M47" i="13"/>
  <c r="N47" i="13"/>
  <c r="M71" i="13"/>
  <c r="N71" i="13"/>
  <c r="M95" i="13"/>
  <c r="N95" i="13"/>
  <c r="N10" i="13"/>
  <c r="M10" i="13"/>
  <c r="N18" i="13"/>
  <c r="M18" i="13"/>
  <c r="N26" i="13"/>
  <c r="M26" i="13"/>
  <c r="N34" i="13"/>
  <c r="M34" i="13"/>
  <c r="N42" i="13"/>
  <c r="M42" i="13"/>
  <c r="N50" i="13"/>
  <c r="M50" i="13"/>
  <c r="N58" i="13"/>
  <c r="M58" i="13"/>
  <c r="N66" i="13"/>
  <c r="M66" i="13"/>
  <c r="N74" i="13"/>
  <c r="M74" i="13"/>
  <c r="N82" i="13"/>
  <c r="M82" i="13"/>
  <c r="N90" i="13"/>
  <c r="M90" i="13"/>
  <c r="N98" i="13"/>
  <c r="M98" i="13"/>
  <c r="M11" i="13"/>
  <c r="N11" i="13"/>
  <c r="M19" i="13"/>
  <c r="N19" i="13"/>
  <c r="M27" i="13"/>
  <c r="N27" i="13"/>
  <c r="M35" i="13"/>
  <c r="N35" i="13"/>
  <c r="M43" i="13"/>
  <c r="N43" i="13"/>
  <c r="M51" i="13"/>
  <c r="N51" i="13"/>
  <c r="M59" i="13"/>
  <c r="N59" i="13"/>
  <c r="M67" i="13"/>
  <c r="N67" i="13"/>
  <c r="M75" i="13"/>
  <c r="N75" i="13"/>
  <c r="M83" i="13"/>
  <c r="N83" i="13"/>
  <c r="M91" i="13"/>
  <c r="N91" i="13"/>
  <c r="M99" i="13"/>
  <c r="N99" i="13"/>
  <c r="N28" i="13"/>
  <c r="M28" i="13"/>
  <c r="N52" i="13"/>
  <c r="M52" i="13"/>
  <c r="N60" i="13"/>
  <c r="M60" i="13"/>
  <c r="N68" i="13"/>
  <c r="M68" i="13"/>
  <c r="N76" i="13"/>
  <c r="M76" i="13"/>
  <c r="N100" i="13"/>
  <c r="M100" i="13"/>
  <c r="D7" i="31"/>
  <c r="D10" i="31"/>
  <c r="E10" i="31"/>
  <c r="F10" i="31" s="1"/>
  <c r="E7" i="31"/>
  <c r="E8" i="31" s="1"/>
  <c r="N7" i="13"/>
  <c r="M7" i="13"/>
  <c r="F7" i="31" l="1"/>
  <c r="D8" i="31"/>
  <c r="F8" i="31" s="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F11" i="31" l="1"/>
  <c r="U3" i="15"/>
  <c r="U49" i="15" l="1"/>
  <c r="U48" i="15"/>
  <c r="U47" i="15"/>
  <c r="U46" i="15"/>
  <c r="U45" i="15"/>
  <c r="U44" i="15"/>
  <c r="U43" i="15"/>
  <c r="U42" i="15"/>
  <c r="U41" i="15"/>
  <c r="U40"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U10" i="15"/>
  <c r="U9" i="15"/>
  <c r="U8" i="15"/>
  <c r="U7" i="15"/>
  <c r="U6" i="15"/>
  <c r="U5" i="15"/>
  <c r="U4" i="15"/>
  <c r="F9" i="44"/>
  <c r="G37" i="4" s="1"/>
  <c r="E7" i="4" l="1"/>
  <c r="G33" i="4"/>
  <c r="G38" i="4"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<sst xmlns="http://schemas.openxmlformats.org/spreadsheetml/2006/main" count="25131" uniqueCount="6381">
  <si>
    <t>No.</t>
    <phoneticPr fontId="1"/>
  </si>
  <si>
    <t>*</t>
    <phoneticPr fontId="1"/>
  </si>
  <si>
    <t>合計</t>
    <rPh sb="0" eb="2">
      <t>ゴウケイ</t>
    </rPh>
    <phoneticPr fontId="1"/>
  </si>
  <si>
    <t>小計</t>
    <rPh sb="0" eb="2">
      <t>ショウケイ</t>
    </rPh>
    <phoneticPr fontId="1"/>
  </si>
  <si>
    <t>1. 補助対象経費及び補助金交付申請額</t>
    <rPh sb="3" eb="5">
      <t>ホジョ</t>
    </rPh>
    <rPh sb="5" eb="7">
      <t>タイショウ</t>
    </rPh>
    <rPh sb="7" eb="9">
      <t>ケイヒ</t>
    </rPh>
    <rPh sb="9" eb="10">
      <t>オヨ</t>
    </rPh>
    <rPh sb="11" eb="14">
      <t>ホジョキン</t>
    </rPh>
    <rPh sb="14" eb="16">
      <t>コウフ</t>
    </rPh>
    <rPh sb="16" eb="18">
      <t>シンセイ</t>
    </rPh>
    <rPh sb="18" eb="19">
      <t>ガク</t>
    </rPh>
    <phoneticPr fontId="1"/>
  </si>
  <si>
    <t>補助対象経費：A</t>
    <rPh sb="0" eb="2">
      <t>ホジョ</t>
    </rPh>
    <rPh sb="2" eb="4">
      <t>タイショウ</t>
    </rPh>
    <rPh sb="4" eb="6">
      <t>ケイヒ</t>
    </rPh>
    <phoneticPr fontId="1"/>
  </si>
  <si>
    <t>千円</t>
    <rPh sb="0" eb="2">
      <t>センエン</t>
    </rPh>
    <phoneticPr fontId="1"/>
  </si>
  <si>
    <t>補助金交付申請額：B</t>
    <rPh sb="0" eb="2">
      <t>ホジョ</t>
    </rPh>
    <rPh sb="2" eb="3">
      <t>キン</t>
    </rPh>
    <rPh sb="3" eb="5">
      <t>コウフ</t>
    </rPh>
    <rPh sb="5" eb="7">
      <t>シンセイ</t>
    </rPh>
    <rPh sb="7" eb="8">
      <t>ガク</t>
    </rPh>
    <phoneticPr fontId="1"/>
  </si>
  <si>
    <t>2. 補助対象経費の内訳</t>
    <rPh sb="3" eb="5">
      <t>ホジョ</t>
    </rPh>
    <rPh sb="5" eb="7">
      <t>タイショウ</t>
    </rPh>
    <rPh sb="7" eb="9">
      <t>ケイヒ</t>
    </rPh>
    <rPh sb="10" eb="12">
      <t>ウチワケ</t>
    </rPh>
    <phoneticPr fontId="1"/>
  </si>
  <si>
    <t>経費区分</t>
    <rPh sb="0" eb="2">
      <t>ケイヒ</t>
    </rPh>
    <rPh sb="2" eb="4">
      <t>クブン</t>
    </rPh>
    <phoneticPr fontId="1"/>
  </si>
  <si>
    <t>項目</t>
    <rPh sb="0" eb="2">
      <t>コウモク</t>
    </rPh>
    <phoneticPr fontId="1"/>
  </si>
  <si>
    <t>支出</t>
    <rPh sb="0" eb="2">
      <t>シシュツ</t>
    </rPh>
    <phoneticPr fontId="1"/>
  </si>
  <si>
    <t>委託費</t>
    <rPh sb="0" eb="3">
      <t>イタクヒ</t>
    </rPh>
    <phoneticPr fontId="1"/>
  </si>
  <si>
    <t>その他諸経費</t>
    <rPh sb="2" eb="3">
      <t>タ</t>
    </rPh>
    <rPh sb="3" eb="6">
      <t>ショケイヒ</t>
    </rPh>
    <phoneticPr fontId="1"/>
  </si>
  <si>
    <t>合計(A)</t>
    <rPh sb="0" eb="2">
      <t>ゴウケイ</t>
    </rPh>
    <phoneticPr fontId="1"/>
  </si>
  <si>
    <t>収入</t>
    <rPh sb="0" eb="2">
      <t>シュウニュウ</t>
    </rPh>
    <phoneticPr fontId="1"/>
  </si>
  <si>
    <t>自己資金</t>
    <rPh sb="0" eb="2">
      <t>ジコ</t>
    </rPh>
    <rPh sb="2" eb="4">
      <t>シキン</t>
    </rPh>
    <phoneticPr fontId="1"/>
  </si>
  <si>
    <t>地方自治体からの資金提供</t>
    <rPh sb="0" eb="2">
      <t>チホウ</t>
    </rPh>
    <rPh sb="2" eb="5">
      <t>ジチタイ</t>
    </rPh>
    <rPh sb="8" eb="10">
      <t>シキン</t>
    </rPh>
    <rPh sb="10" eb="12">
      <t>テイキョウ</t>
    </rPh>
    <phoneticPr fontId="1"/>
  </si>
  <si>
    <t>民間事業者からの資金提供</t>
    <rPh sb="0" eb="2">
      <t>ミンカン</t>
    </rPh>
    <rPh sb="2" eb="5">
      <t>ジギョウシャ</t>
    </rPh>
    <rPh sb="8" eb="10">
      <t>シキン</t>
    </rPh>
    <rPh sb="10" eb="12">
      <t>テイキョウ</t>
    </rPh>
    <phoneticPr fontId="1"/>
  </si>
  <si>
    <t>その他収入</t>
    <rPh sb="2" eb="3">
      <t>タ</t>
    </rPh>
    <rPh sb="3" eb="5">
      <t>シュウニュウ</t>
    </rPh>
    <phoneticPr fontId="1"/>
  </si>
  <si>
    <t>単価(円)*</t>
    <rPh sb="0" eb="2">
      <t>タンカ</t>
    </rPh>
    <rPh sb="3" eb="4">
      <t>エン</t>
    </rPh>
    <phoneticPr fontId="1"/>
  </si>
  <si>
    <t>担当者の類型(プルダウン)</t>
    <rPh sb="0" eb="3">
      <t>タントウシャ</t>
    </rPh>
    <rPh sb="4" eb="6">
      <t>ルイケイ</t>
    </rPh>
    <phoneticPr fontId="1"/>
  </si>
  <si>
    <t>・総年収方式：総年収が記載された証憑(発行者は所属会社)を提出願います</t>
    <rPh sb="1" eb="4">
      <t>ソウネンシュウ</t>
    </rPh>
    <rPh sb="4" eb="6">
      <t>ホウシキ</t>
    </rPh>
    <rPh sb="7" eb="10">
      <t>ソウネンシュウ</t>
    </rPh>
    <rPh sb="11" eb="13">
      <t>キサイ</t>
    </rPh>
    <rPh sb="16" eb="18">
      <t>ショウヒョウ</t>
    </rPh>
    <rPh sb="19" eb="22">
      <t>ハッコウシャ</t>
    </rPh>
    <rPh sb="23" eb="25">
      <t>ショゾク</t>
    </rPh>
    <rPh sb="25" eb="27">
      <t>カイシャ</t>
    </rPh>
    <rPh sb="29" eb="31">
      <t>テイシュツ</t>
    </rPh>
    <rPh sb="31" eb="32">
      <t>ネガ</t>
    </rPh>
    <phoneticPr fontId="1"/>
  </si>
  <si>
    <t>*提出にあたっては、講師が事業実施団体の職員以外の方については、事前に本人の同意を取っていただきますようお願いします</t>
    <rPh sb="1" eb="3">
      <t>テイシュツ</t>
    </rPh>
    <rPh sb="10" eb="12">
      <t>コウシ</t>
    </rPh>
    <rPh sb="13" eb="15">
      <t>ジギョウ</t>
    </rPh>
    <rPh sb="15" eb="17">
      <t>ジッシ</t>
    </rPh>
    <rPh sb="17" eb="19">
      <t>ダンタイ</t>
    </rPh>
    <rPh sb="20" eb="22">
      <t>ショクイン</t>
    </rPh>
    <rPh sb="22" eb="24">
      <t>イガイ</t>
    </rPh>
    <rPh sb="25" eb="26">
      <t>カタ</t>
    </rPh>
    <rPh sb="32" eb="34">
      <t>ジゼン</t>
    </rPh>
    <rPh sb="35" eb="37">
      <t>ホンニン</t>
    </rPh>
    <rPh sb="38" eb="40">
      <t>ドウイ</t>
    </rPh>
    <rPh sb="41" eb="42">
      <t>ト</t>
    </rPh>
    <rPh sb="53" eb="54">
      <t>ネガ</t>
    </rPh>
    <phoneticPr fontId="1"/>
  </si>
  <si>
    <t>講座方式</t>
    <rPh sb="0" eb="2">
      <t>コウザ</t>
    </rPh>
    <rPh sb="2" eb="4">
      <t>ホウシキ</t>
    </rPh>
    <phoneticPr fontId="1"/>
  </si>
  <si>
    <t>講座名</t>
    <rPh sb="0" eb="2">
      <t>コウザ</t>
    </rPh>
    <rPh sb="2" eb="3">
      <t>メイ</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</si>
  <si>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</si>
  <si>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</si>
  <si>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</si>
  <si>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</si>
  <si>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</si>
  <si>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</si>
  <si>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</si>
  <si>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</si>
  <si>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</si>
  <si>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</si>
  <si>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・健保等級方式：健保等級が記載された証憑(発行者は所属会社)を提出願います</t>
    <rPh sb="1" eb="3">
      <t>ケンポ</t>
    </rPh>
    <rPh sb="3" eb="5">
      <t>トウキュウ</t>
    </rPh>
    <rPh sb="5" eb="7">
      <t>ホウシキ</t>
    </rPh>
    <rPh sb="8" eb="10">
      <t>ケンポ</t>
    </rPh>
    <rPh sb="21" eb="24">
      <t>ハッコウシャ</t>
    </rPh>
    <rPh sb="25" eb="27">
      <t>ショゾク</t>
    </rPh>
    <rPh sb="27" eb="29">
      <t>カイシャ</t>
    </rPh>
    <rPh sb="31" eb="33">
      <t>テイシュツ</t>
    </rPh>
    <rPh sb="33" eb="34">
      <t>ネガ</t>
    </rPh>
    <phoneticPr fontId="1"/>
  </si>
  <si>
    <t>2024年</t>
    <rPh sb="4" eb="5">
      <t>ネン</t>
    </rPh>
    <phoneticPr fontId="1"/>
  </si>
  <si>
    <t>備考</t>
    <rPh sb="0" eb="2">
      <t>ビコウ</t>
    </rPh>
    <phoneticPr fontId="1"/>
  </si>
  <si>
    <t>人件費単価の算出方式</t>
    <rPh sb="0" eb="5">
      <t>ジンケンヒタンカ</t>
    </rPh>
    <rPh sb="6" eb="8">
      <t>サンシュツ</t>
    </rPh>
    <rPh sb="8" eb="10">
      <t>ホウシキ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</si>
  <si>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</si>
  <si>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</si>
  <si>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</si>
  <si>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</si>
  <si>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</si>
  <si>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</si>
  <si>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</si>
  <si>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</si>
  <si>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</si>
  <si>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</si>
  <si>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</si>
  <si>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</si>
  <si>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</si>
  <si>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</si>
  <si>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</si>
  <si>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</si>
  <si>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</si>
  <si>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</si>
  <si>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</si>
  <si>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</si>
  <si>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</si>
  <si>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</si>
  <si>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</si>
  <si>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</si>
  <si>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</si>
  <si>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</si>
  <si>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</si>
  <si>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</si>
  <si>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</si>
  <si>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</si>
  <si>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</si>
  <si>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</si>
  <si>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</si>
  <si>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</si>
  <si>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</si>
  <si>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</si>
  <si>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</si>
  <si>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</si>
  <si>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</si>
  <si>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</si>
  <si>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</si>
  <si>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</si>
  <si>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</si>
  <si>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</si>
  <si>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</si>
  <si>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</si>
  <si>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</si>
  <si>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東北</t>
  </si>
  <si>
    <t>関東</t>
  </si>
  <si>
    <t>中部</t>
  </si>
  <si>
    <t>近畿</t>
  </si>
  <si>
    <t>中国</t>
  </si>
  <si>
    <t>四国</t>
  </si>
  <si>
    <t>九州・沖縄</t>
  </si>
  <si>
    <t>人件費計上対象外の類型となります</t>
    <phoneticPr fontId="1"/>
  </si>
  <si>
    <t>総年収方式</t>
  </si>
  <si>
    <t>健保等級方式</t>
  </si>
  <si>
    <t>政府単価方式</t>
  </si>
  <si>
    <t>*人件費単価の算出方式毎に、以下「根拠資料名(提出ファイル名)」で提出いただく証憑が異なりますので、ご注意下さい</t>
    <rPh sb="1" eb="4">
      <t>ジンケンヒ</t>
    </rPh>
    <rPh sb="4" eb="6">
      <t>タンカ</t>
    </rPh>
    <rPh sb="7" eb="9">
      <t>サンシュツ</t>
    </rPh>
    <rPh sb="9" eb="11">
      <t>ホウシキ</t>
    </rPh>
    <rPh sb="11" eb="12">
      <t>ゴト</t>
    </rPh>
    <rPh sb="14" eb="16">
      <t>イカ</t>
    </rPh>
    <rPh sb="17" eb="22">
      <t>コンキョシリョウメイ</t>
    </rPh>
    <rPh sb="23" eb="25">
      <t>テイシュツ</t>
    </rPh>
    <rPh sb="29" eb="30">
      <t>メイ</t>
    </rPh>
    <rPh sb="33" eb="35">
      <t>テイシュツ</t>
    </rPh>
    <rPh sb="39" eb="41">
      <t>ショウヒョウ</t>
    </rPh>
    <rPh sb="42" eb="43">
      <t>コト</t>
    </rPh>
    <rPh sb="51" eb="53">
      <t>チュウイ</t>
    </rPh>
    <rPh sb="53" eb="54">
      <t>クダ</t>
    </rPh>
    <phoneticPr fontId="1"/>
  </si>
  <si>
    <t>諸謝金費*</t>
    <rPh sb="0" eb="4">
      <t>ショシャキンヒ</t>
    </rPh>
    <phoneticPr fontId="1"/>
  </si>
  <si>
    <t>氏名(スペース無し)</t>
    <rPh sb="0" eb="2">
      <t>シメイ</t>
    </rPh>
    <phoneticPr fontId="1"/>
  </si>
  <si>
    <r>
      <t xml:space="preserve">補助金交付申請額(B) </t>
    </r>
    <r>
      <rPr>
        <sz val="11"/>
        <color rgb="FFFF0000"/>
        <rFont val="Yu Gothic UI"/>
        <family val="3"/>
        <charset val="128"/>
      </rPr>
      <t>※自動計算(全ての記入箇所の入力が完了後反映されます)</t>
    </r>
    <rPh sb="0" eb="3">
      <t>ホジョキン</t>
    </rPh>
    <rPh sb="3" eb="5">
      <t>コウフ</t>
    </rPh>
    <rPh sb="5" eb="7">
      <t>シンセイ</t>
    </rPh>
    <rPh sb="7" eb="8">
      <t>ガク</t>
    </rPh>
    <rPh sb="13" eb="17">
      <t>ジドウケイサン</t>
    </rPh>
    <rPh sb="18" eb="19">
      <t>スベ</t>
    </rPh>
    <rPh sb="21" eb="25">
      <t>キニュウカショ</t>
    </rPh>
    <rPh sb="26" eb="28">
      <t>ニュウリョク</t>
    </rPh>
    <rPh sb="29" eb="32">
      <t>カンリョウゴ</t>
    </rPh>
    <rPh sb="32" eb="34">
      <t>ハンエイ</t>
    </rPh>
    <phoneticPr fontId="1"/>
  </si>
  <si>
    <t>#</t>
    <phoneticPr fontId="16"/>
  </si>
  <si>
    <t>事業実施条件</t>
    <rPh sb="0" eb="2">
      <t>ジギョウ</t>
    </rPh>
    <rPh sb="2" eb="4">
      <t>ジッシ</t>
    </rPh>
    <rPh sb="4" eb="6">
      <t>ジョウケン</t>
    </rPh>
    <phoneticPr fontId="16"/>
  </si>
  <si>
    <t>事業実施団体に所属している正社員</t>
    <rPh sb="0" eb="6">
      <t>ジギョウジッシダンタイ</t>
    </rPh>
    <phoneticPr fontId="1"/>
  </si>
  <si>
    <t>事業実施団体に所属している契約社員</t>
  </si>
  <si>
    <t>事業実施団体が報酬を支払う派遣社員</t>
  </si>
  <si>
    <t>事業実施団体が報酬を支払うアルバイト社員・パート社員</t>
  </si>
  <si>
    <t>事業実施団体が謝金を支払う外部協力者等</t>
  </si>
  <si>
    <t>事業実施団体に所属する職員</t>
    <phoneticPr fontId="1"/>
  </si>
  <si>
    <t>委託予定(法人)</t>
    <phoneticPr fontId="1"/>
  </si>
  <si>
    <t>委託予定(個人)</t>
    <phoneticPr fontId="1"/>
  </si>
  <si>
    <t>謝金形態(法人)</t>
    <phoneticPr fontId="1"/>
  </si>
  <si>
    <t>謝金形態(個人)</t>
    <phoneticPr fontId="1"/>
  </si>
  <si>
    <t>講師リストの講師累計です</t>
    <rPh sb="0" eb="2">
      <t>コウシ</t>
    </rPh>
    <rPh sb="6" eb="10">
      <t>コウシルイケイ</t>
    </rPh>
    <phoneticPr fontId="1"/>
  </si>
  <si>
    <t>α型拠点(10コマ以上25コマ未満)</t>
    <rPh sb="9" eb="11">
      <t>イジョウ</t>
    </rPh>
    <rPh sb="15" eb="17">
      <t>ミマン</t>
    </rPh>
    <phoneticPr fontId="1"/>
  </si>
  <si>
    <t>β型拠点(25コマ以上)</t>
    <rPh sb="9" eb="11">
      <t>イジョウ</t>
    </rPh>
    <phoneticPr fontId="1"/>
  </si>
  <si>
    <t>⇒都道府県数計算用</t>
    <rPh sb="1" eb="9">
      <t>トドウフケンスウケイサンヨウ</t>
    </rPh>
    <phoneticPr fontId="1"/>
  </si>
  <si>
    <t>性別</t>
    <rPh sb="0" eb="2">
      <t>セイベツ</t>
    </rPh>
    <phoneticPr fontId="1"/>
  </si>
  <si>
    <t>男性</t>
    <rPh sb="0" eb="2">
      <t>ダンセイ</t>
    </rPh>
    <phoneticPr fontId="1"/>
  </si>
  <si>
    <t>女性</t>
    <rPh sb="0" eb="2">
      <t>ジョセイ</t>
    </rPh>
    <phoneticPr fontId="1"/>
  </si>
  <si>
    <t>その他</t>
    <rPh sb="2" eb="3">
      <t>ホカ</t>
    </rPh>
    <phoneticPr fontId="1"/>
  </si>
  <si>
    <t>人件費に係る各人(事業者から給与を受け取る方、及び謝金を受け取る方)の人件費単価を記載ください。</t>
    <rPh sb="0" eb="3">
      <t>ジンケンヒ</t>
    </rPh>
    <rPh sb="4" eb="5">
      <t>カカ</t>
    </rPh>
    <rPh sb="6" eb="8">
      <t>カクジン</t>
    </rPh>
    <rPh sb="9" eb="12">
      <t>ジギョウシャ</t>
    </rPh>
    <rPh sb="14" eb="16">
      <t>キュウヨ</t>
    </rPh>
    <rPh sb="17" eb="18">
      <t>ウ</t>
    </rPh>
    <rPh sb="19" eb="20">
      <t>ト</t>
    </rPh>
    <rPh sb="21" eb="22">
      <t>カタ</t>
    </rPh>
    <rPh sb="23" eb="24">
      <t>オヨ</t>
    </rPh>
    <rPh sb="25" eb="27">
      <t>シャキン</t>
    </rPh>
    <rPh sb="28" eb="29">
      <t>ウ</t>
    </rPh>
    <rPh sb="30" eb="31">
      <t>ト</t>
    </rPh>
    <rPh sb="32" eb="33">
      <t>カタ</t>
    </rPh>
    <rPh sb="35" eb="40">
      <t>ジンケンヒタンカ</t>
    </rPh>
    <rPh sb="41" eb="43">
      <t>キサイ</t>
    </rPh>
    <phoneticPr fontId="1"/>
  </si>
  <si>
    <t xml:space="preserve"> 謝金の単価は、「政府単価方式_人件費単価表」の分野別職位等のランクに応じた標準単価を上限とした人件費単価表をご提出ください。（経理責任者が当該講師等に係る謝金の役職の妥当性及び時間単価を証明すること）</t>
    <rPh sb="24" eb="26">
      <t>ブンヤ</t>
    </rPh>
    <rPh sb="26" eb="27">
      <t>ベツ</t>
    </rPh>
    <rPh sb="27" eb="29">
      <t>ショクイ</t>
    </rPh>
    <rPh sb="29" eb="30">
      <t>トウ</t>
    </rPh>
    <rPh sb="35" eb="36">
      <t>オウ</t>
    </rPh>
    <rPh sb="48" eb="51">
      <t>ジンケンヒ</t>
    </rPh>
    <rPh sb="51" eb="53">
      <t>タンカ</t>
    </rPh>
    <rPh sb="53" eb="54">
      <t>ヒョウ</t>
    </rPh>
    <rPh sb="56" eb="58">
      <t>テイシュツ</t>
    </rPh>
    <phoneticPr fontId="1"/>
  </si>
  <si>
    <t>　その場合には、社内規定等に基づき「政府単価方式_人件費単価表」の分野別職位等のランクに応じた標準単価を上限とした人件費単価表をご提出ください。（経理責任者が当該講師等に係る謝金の役職の妥当性及び時間単価を証明すること）</t>
    <rPh sb="3" eb="5">
      <t>バアイ</t>
    </rPh>
    <rPh sb="8" eb="12">
      <t>シャナイキテイ</t>
    </rPh>
    <rPh sb="12" eb="13">
      <t>トウ</t>
    </rPh>
    <rPh sb="14" eb="15">
      <t>モト</t>
    </rPh>
    <rPh sb="18" eb="24">
      <t>セイフタンカホウシキ</t>
    </rPh>
    <rPh sb="25" eb="31">
      <t>ジンケンヒタンカヒョウ</t>
    </rPh>
    <rPh sb="57" eb="60">
      <t>ジンケンヒ</t>
    </rPh>
    <rPh sb="60" eb="62">
      <t>タンカ</t>
    </rPh>
    <rPh sb="62" eb="63">
      <t>ヒョウ</t>
    </rPh>
    <rPh sb="65" eb="67">
      <t>テイシュツ</t>
    </rPh>
    <phoneticPr fontId="1"/>
  </si>
  <si>
    <t xml:space="preserve"> なお、中間検査・確定検査時には銀行振込明細書等により支払の事実（支払の相手方、支払日、支払単価、支払額等）を明らかにしておく必要があります</t>
    <rPh sb="4" eb="8">
      <t>チュウカンケンサ</t>
    </rPh>
    <rPh sb="9" eb="14">
      <t>カクテイケンサジ</t>
    </rPh>
    <rPh sb="44" eb="46">
      <t>シハラ</t>
    </rPh>
    <rPh sb="46" eb="48">
      <t>タンカ</t>
    </rPh>
    <phoneticPr fontId="1"/>
  </si>
  <si>
    <t>*人件費単価として、時間単価をご記入下さい。【参考】人件費単価をもとに単価を算出してください</t>
    <rPh sb="1" eb="4">
      <t>ジンケンヒ</t>
    </rPh>
    <rPh sb="4" eb="6">
      <t>タンカ</t>
    </rPh>
    <rPh sb="10" eb="12">
      <t>ジカン</t>
    </rPh>
    <rPh sb="12" eb="14">
      <t>タンカ</t>
    </rPh>
    <rPh sb="16" eb="18">
      <t>キニュウ</t>
    </rPh>
    <rPh sb="18" eb="19">
      <t>クダ</t>
    </rPh>
    <rPh sb="23" eb="25">
      <t>サンコウ</t>
    </rPh>
    <rPh sb="26" eb="31">
      <t>ジンケンヒタンカ</t>
    </rPh>
    <rPh sb="35" eb="37">
      <t>タンカ</t>
    </rPh>
    <rPh sb="38" eb="40">
      <t>サンシュツ</t>
    </rPh>
    <phoneticPr fontId="1"/>
  </si>
  <si>
    <t xml:space="preserve">  *上記2つの方式での算出ができない場合に限り、例外的に政府単価方式で人件費単価を算出してください</t>
    <rPh sb="3" eb="5">
      <t>ジョウキ</t>
    </rPh>
    <rPh sb="8" eb="10">
      <t>ホウシキ</t>
    </rPh>
    <rPh sb="12" eb="14">
      <t>サンシュツ</t>
    </rPh>
    <rPh sb="19" eb="21">
      <t>バアイ</t>
    </rPh>
    <rPh sb="22" eb="23">
      <t>カギ</t>
    </rPh>
    <rPh sb="25" eb="28">
      <t>レイガイテキ</t>
    </rPh>
    <rPh sb="29" eb="31">
      <t>セイフ</t>
    </rPh>
    <rPh sb="31" eb="33">
      <t>タンカ</t>
    </rPh>
    <rPh sb="33" eb="35">
      <t>ホウシキ</t>
    </rPh>
    <rPh sb="36" eb="41">
      <t>ジンケンヒタンカ</t>
    </rPh>
    <rPh sb="42" eb="44">
      <t>サンシュツ</t>
    </rPh>
    <phoneticPr fontId="1"/>
  </si>
  <si>
    <t>　なお、政府単価方式を選択した場合は、中間検査・確定検査時に銀行振込明細書等により支払の事実（支払の相手方、支払日、支払単価、支払額等）を確認させていいただきます。確認の結果、単価が妥当でないと判断された場合には単価をご変更いただくことや支払の事実を確認できない場合は補助金をお支払いできない可能性があります</t>
    <rPh sb="11" eb="13">
      <t>センタク</t>
    </rPh>
    <rPh sb="15" eb="17">
      <t>バアイ</t>
    </rPh>
    <rPh sb="19" eb="23">
      <t>チュウカンケンサ</t>
    </rPh>
    <rPh sb="24" eb="29">
      <t>カクテイケンサジ</t>
    </rPh>
    <rPh sb="69" eb="71">
      <t>カクニン</t>
    </rPh>
    <rPh sb="82" eb="84">
      <t>カクニン</t>
    </rPh>
    <rPh sb="85" eb="87">
      <t>ケッカ</t>
    </rPh>
    <rPh sb="88" eb="90">
      <t>タンカ</t>
    </rPh>
    <rPh sb="91" eb="93">
      <t>ダトウ</t>
    </rPh>
    <rPh sb="97" eb="99">
      <t>ハンダン</t>
    </rPh>
    <rPh sb="102" eb="104">
      <t>バアイ</t>
    </rPh>
    <rPh sb="106" eb="108">
      <t>タンカ</t>
    </rPh>
    <rPh sb="110" eb="112">
      <t>ヘンコウ</t>
    </rPh>
    <rPh sb="119" eb="121">
      <t>シハライ</t>
    </rPh>
    <rPh sb="122" eb="124">
      <t>ジジツ</t>
    </rPh>
    <rPh sb="125" eb="127">
      <t>カクニン</t>
    </rPh>
    <rPh sb="131" eb="133">
      <t>バアイ</t>
    </rPh>
    <rPh sb="134" eb="137">
      <t>ホジョキン</t>
    </rPh>
    <rPh sb="139" eb="141">
      <t>シハラ</t>
    </rPh>
    <rPh sb="146" eb="149">
      <t>カノウセイ</t>
    </rPh>
    <phoneticPr fontId="1"/>
  </si>
  <si>
    <t>*外部協力者等に謝金を支払う場合についても、人件費単価表に時間単価をご記入下さい</t>
    <rPh sb="1" eb="3">
      <t>ガイブ</t>
    </rPh>
    <rPh sb="3" eb="6">
      <t>キョウリョクシャ</t>
    </rPh>
    <rPh sb="6" eb="7">
      <t>トウ</t>
    </rPh>
    <rPh sb="8" eb="10">
      <t>シャキン</t>
    </rPh>
    <rPh sb="11" eb="13">
      <t>シハラ</t>
    </rPh>
    <rPh sb="14" eb="16">
      <t>バアイ</t>
    </rPh>
    <rPh sb="22" eb="25">
      <t>ジンケンヒ</t>
    </rPh>
    <rPh sb="25" eb="27">
      <t>タンカ</t>
    </rPh>
    <rPh sb="27" eb="28">
      <t>ヒョウ</t>
    </rPh>
    <rPh sb="29" eb="31">
      <t>ジカン</t>
    </rPh>
    <rPh sb="31" eb="33">
      <t>タンカ</t>
    </rPh>
    <rPh sb="35" eb="37">
      <t>キニュウ</t>
    </rPh>
    <rPh sb="37" eb="38">
      <t>クダ</t>
    </rPh>
    <phoneticPr fontId="1"/>
  </si>
  <si>
    <t xml:space="preserve">*謝金は、申請事業者から給与を受け取っている方は対象外（給与とは別に講師等に謝金として支払う場合を除く）となります。また謝金の全額（源泉徴収分を除く）は事業期間内に講師等本人に支払われている必要があります
</t>
    <rPh sb="5" eb="10">
      <t>シンセイジギョウシャ</t>
    </rPh>
    <phoneticPr fontId="1"/>
  </si>
  <si>
    <t>*人件費は税込み金額で計上してください。税抜き金額の算出は不要です</t>
    <rPh sb="1" eb="4">
      <t>ジンケンヒ</t>
    </rPh>
    <rPh sb="5" eb="7">
      <t>ゼイコ</t>
    </rPh>
    <rPh sb="8" eb="10">
      <t>キンガク</t>
    </rPh>
    <rPh sb="11" eb="13">
      <t>ケイジョウ</t>
    </rPh>
    <rPh sb="20" eb="22">
      <t>ゼイヌ</t>
    </rPh>
    <rPh sb="23" eb="25">
      <t>キンガク</t>
    </rPh>
    <rPh sb="26" eb="28">
      <t>サンシュツ</t>
    </rPh>
    <rPh sb="29" eb="31">
      <t>フヨウ</t>
    </rPh>
    <phoneticPr fontId="1"/>
  </si>
  <si>
    <t xml:space="preserve"> 謝金の単価は、「政府単価方式_人件費単価表」の分野別職位等のランクに応じた標準単価を上限として、経理責任者が当該講師等に係る謝金の役職の妥当性及び時間単価を証明する必要があります</t>
    <rPh sb="24" eb="26">
      <t>ブンヤ</t>
    </rPh>
    <rPh sb="26" eb="27">
      <t>ベツ</t>
    </rPh>
    <rPh sb="27" eb="29">
      <t>ショクイ</t>
    </rPh>
    <rPh sb="29" eb="30">
      <t>トウ</t>
    </rPh>
    <rPh sb="35" eb="36">
      <t>オウ</t>
    </rPh>
    <rPh sb="83" eb="85">
      <t>ヒツヨウ</t>
    </rPh>
    <phoneticPr fontId="1"/>
  </si>
  <si>
    <t>執行団体が提供した備品等の扱いについて、執行団体からの返送や破棄といった指示があった場合は、それに応じることができるか。</t>
    <phoneticPr fontId="16"/>
  </si>
  <si>
    <t>講習会等の実施においては、受講者からは、受講料、印刷代、お茶代、その他いかなる名目であっても、料金を徴収しないことを遵守できるか。</t>
    <rPh sb="0" eb="3">
      <t>コウシュウカイ</t>
    </rPh>
    <rPh sb="58" eb="60">
      <t>ジュンシュ</t>
    </rPh>
    <phoneticPr fontId="16"/>
  </si>
  <si>
    <r>
      <t>講習会等の実施は、受講者を特定の属性に制限する条件は設けず、</t>
    </r>
    <r>
      <rPr>
        <sz val="11"/>
        <rFont val="Yu Gothic UI"/>
        <family val="3"/>
        <charset val="128"/>
      </rPr>
      <t>誰もが参加可能なものを実施できるか。</t>
    </r>
    <r>
      <rPr>
        <sz val="11"/>
        <color theme="1"/>
        <rFont val="Yu Gothic UI"/>
        <family val="3"/>
      </rPr>
      <t>特定の属性を有する受講者にのみ周知広報を行うなど、事実上、講習会等の受講者が特定の属性に限られることも行わないこと。</t>
    </r>
    <rPh sb="35" eb="37">
      <t>カノウ</t>
    </rPh>
    <phoneticPr fontId="16"/>
  </si>
  <si>
    <t>応募資格条件</t>
    <rPh sb="0" eb="4">
      <t>オウボシカク</t>
    </rPh>
    <rPh sb="4" eb="6">
      <t>ジョウケン</t>
    </rPh>
    <phoneticPr fontId="16"/>
  </si>
  <si>
    <t>法人番号が指定されている。</t>
    <phoneticPr fontId="16"/>
  </si>
  <si>
    <t>デジタル活用支援推進事業を的確に遂行する組織を有している。</t>
    <phoneticPr fontId="16"/>
  </si>
  <si>
    <t>デジタル活用支援推進事業を的確に遂行する人員を有している。</t>
    <rPh sb="20" eb="22">
      <t>ジンイン</t>
    </rPh>
    <phoneticPr fontId="16"/>
  </si>
  <si>
    <t>高齢者等に対して効果的にデジタル活用支援推進事業を行う計画がある。</t>
    <rPh sb="8" eb="11">
      <t>コウカテキ</t>
    </rPh>
    <rPh sb="25" eb="26">
      <t>オコナ</t>
    </rPh>
    <rPh sb="27" eb="29">
      <t>ケイカク</t>
    </rPh>
    <phoneticPr fontId="16"/>
  </si>
  <si>
    <t>デジタルデバイド対策への強い貢献ができる。</t>
    <rPh sb="8" eb="10">
      <t>タイサク</t>
    </rPh>
    <rPh sb="12" eb="13">
      <t>ツヨ</t>
    </rPh>
    <rPh sb="14" eb="16">
      <t>コウケン</t>
    </rPh>
    <phoneticPr fontId="16"/>
  </si>
  <si>
    <t>事業終了後、会計検査対応などのために必要となる文書を適切に管理し、必要な期間(5年間)保存できる。</t>
    <phoneticPr fontId="16"/>
  </si>
  <si>
    <t>総務省及び他省庁等において指名停止期間中の者でない。</t>
    <phoneticPr fontId="16"/>
  </si>
  <si>
    <t>暴力団排除に関する誓約事項</t>
    <rPh sb="0" eb="3">
      <t>ボウリョクダン</t>
    </rPh>
    <rPh sb="3" eb="5">
      <t>ハイジョ</t>
    </rPh>
    <rPh sb="6" eb="7">
      <t>カン</t>
    </rPh>
    <rPh sb="9" eb="11">
      <t>セイヤク</t>
    </rPh>
    <rPh sb="11" eb="13">
      <t>ジコウ</t>
    </rPh>
    <phoneticPr fontId="16"/>
  </si>
  <si>
    <t xml:space="preserve"> 記</t>
    <rPh sb="1" eb="2">
      <t>シル</t>
    </rPh>
    <phoneticPr fontId="16"/>
  </si>
  <si>
    <t>以上</t>
  </si>
  <si>
    <t>当社（個人である場合は私、団体である場合は当団体）は、補助金の交付の申請をするに当たって、</t>
  </si>
  <si>
    <t>また、間接補助事業の実施期間内及び完了後においては、下記のいずれにも該当しないことを誓約いたします。</t>
  </si>
  <si>
    <t>この誓約が虚偽である、又はこの誓約に反したことにより、当方が不利益を被ることとなっても、異議は一切申し立てません。</t>
  </si>
  <si>
    <t>(1) 法人等（個人、法人又は団体をいう。以下同じ。）が、暴力団（暴力団員による不当な行為の防止等に関する法律</t>
  </si>
  <si>
    <t>（平成３年法律第77号）第２条第２号に規定する暴力団をいう。以下同じ。）であるとき又は法人等の役員等</t>
  </si>
  <si>
    <t>（法人等が個人である場合はその者、法人である場合は役員、団体である場合は代表者、理事等、その他経営に実質的に</t>
  </si>
  <si>
    <t>関与している者をいう。以下同じ。）が、暴力団員（同法第２条第６号に規定する暴力団員をいう。以下同じ。）であるとき。</t>
  </si>
  <si>
    <t>(2) 役員等が、自己、自社若しくは第三者の不正の利益を図る目的又は第三者に損害を加える</t>
  </si>
  <si>
    <t>目的をもって、暴力団又は暴力団員を利用する等しているとき。</t>
  </si>
  <si>
    <t>(3) 役員等が、暴力団又は暴力団員に対して、資金等を供給し、又は便宜を供与する等直接的あるいは積極的に</t>
  </si>
  <si>
    <t>暴力団の維持、運営に協力し、若しくは関与しているとき。</t>
  </si>
  <si>
    <t>(4) 役員等が、暴力団又は暴力団員であることを知りながらこれと社会的に非難されるべき関係を有しているとき。</t>
  </si>
  <si>
    <t>詳細</t>
    <rPh sb="0" eb="2">
      <t>ショウサイ</t>
    </rPh>
    <phoneticPr fontId="1"/>
  </si>
  <si>
    <t>申請者及び講習会等の講師は、講習会等の実施においては、自社、影響力を有する会社 等、または他社の区別にかかわらず、営業活動とみなされる行為は行わないことを遵守できるか。</t>
    <rPh sb="77" eb="79">
      <t>ジュンシュ</t>
    </rPh>
    <phoneticPr fontId="16"/>
  </si>
  <si>
    <t>以下の内容を宣誓いたします。</t>
    <rPh sb="0" eb="2">
      <t>イカ</t>
    </rPh>
    <rPh sb="3" eb="5">
      <t>ナイヨウ</t>
    </rPh>
    <rPh sb="6" eb="8">
      <t>センセイ</t>
    </rPh>
    <phoneticPr fontId="1"/>
  </si>
  <si>
    <t>(詳細記載)</t>
    <rPh sb="1" eb="3">
      <t>ショウサイ</t>
    </rPh>
    <rPh sb="3" eb="5">
      <t>キサイ</t>
    </rPh>
    <phoneticPr fontId="1"/>
  </si>
  <si>
    <t>別途「財務諸表」参照</t>
    <rPh sb="0" eb="2">
      <t>ベット</t>
    </rPh>
    <rPh sb="3" eb="7">
      <t>ザイムショヒョウ</t>
    </rPh>
    <rPh sb="8" eb="10">
      <t>サンショウ</t>
    </rPh>
    <phoneticPr fontId="1"/>
  </si>
  <si>
    <t>別途「体制図」参照</t>
    <rPh sb="0" eb="2">
      <t>ベット</t>
    </rPh>
    <rPh sb="3" eb="6">
      <t>タイセイズ</t>
    </rPh>
    <rPh sb="7" eb="9">
      <t>サンショウ</t>
    </rPh>
    <phoneticPr fontId="1"/>
  </si>
  <si>
    <t>ー</t>
    <phoneticPr fontId="1"/>
  </si>
  <si>
    <t>(保存場所住所記載)</t>
    <rPh sb="7" eb="9">
      <t>キサイ</t>
    </rPh>
    <phoneticPr fontId="1"/>
  </si>
  <si>
    <t>(責任者名記載)</t>
    <rPh sb="1" eb="4">
      <t>セキニンシャ</t>
    </rPh>
    <rPh sb="4" eb="5">
      <t>メイ</t>
    </rPh>
    <rPh sb="5" eb="7">
      <t>キサイ</t>
    </rPh>
    <phoneticPr fontId="1"/>
  </si>
  <si>
    <t>事業を円滑に遂行するために必要な経営基盤を有し、かつ、資金等について十分な管理能力を有している。</t>
    <phoneticPr fontId="16"/>
  </si>
  <si>
    <t>２. 申請者の事業実施条件</t>
    <phoneticPr fontId="16"/>
  </si>
  <si>
    <t>１. 申請者の応募資格</t>
    <phoneticPr fontId="16"/>
  </si>
  <si>
    <t>スマートフォンを使ったマイナンバーカードの活用</t>
    <phoneticPr fontId="1"/>
  </si>
  <si>
    <t>①マイナポータルを活用しよう</t>
  </si>
  <si>
    <t>②スマートフォンでマイナンバーカードを申請しよう</t>
  </si>
  <si>
    <t>③スマートフォン用電子証明書をスマートフォンに搭載しよう</t>
  </si>
  <si>
    <t>⑤スマートフォンで確定申告（e-Tax）をしよう</t>
  </si>
  <si>
    <t>⑥オンライン診療を使ってみよう</t>
  </si>
  <si>
    <t>⑧FUN＋WALKアプリを使って楽しく歩こう</t>
  </si>
  <si>
    <t>⑩浸水ナビを使って水害シミュレーションを見てみよう</t>
  </si>
  <si>
    <t>⑪地理院地図を使って身近な土地の情報を知ろう</t>
  </si>
  <si>
    <t>⑦全国版救急受診アプリ（Ｑ助）で病気やけがの緊急度を判定しよう</t>
    <phoneticPr fontId="1"/>
  </si>
  <si>
    <t>⑨ハザードマップポータルサイトで様々な災害のリスクを確認しよう</t>
    <phoneticPr fontId="1"/>
  </si>
  <si>
    <t>⑬スマートフォンで年金の情報を確認しよう（ねんきんネット）</t>
    <phoneticPr fontId="1"/>
  </si>
  <si>
    <t>⑭SH“U”Nプロジェクトアプリで水産資源への理解を深めよう</t>
    <phoneticPr fontId="1"/>
  </si>
  <si>
    <t>Ｂ．健康・医療</t>
    <phoneticPr fontId="1"/>
  </si>
  <si>
    <t>Ｃ．防災・地域</t>
    <phoneticPr fontId="1"/>
  </si>
  <si>
    <t>Ｄ．その他スマートフォンを使いこなすために</t>
    <phoneticPr fontId="1"/>
  </si>
  <si>
    <t>2025年</t>
    <rPh sb="4" eb="5">
      <t>ネン</t>
    </rPh>
    <phoneticPr fontId="1"/>
  </si>
  <si>
    <t>デジタル活用支援推進事業を的確に遂行する施設等を有している。</t>
    <rPh sb="20" eb="22">
      <t>シセツ</t>
    </rPh>
    <rPh sb="22" eb="23">
      <t>トウ</t>
    </rPh>
    <rPh sb="24" eb="25">
      <t>ユウ</t>
    </rPh>
    <phoneticPr fontId="16"/>
  </si>
  <si>
    <t>6. 講師リスト</t>
    <rPh sb="3" eb="5">
      <t>コウシ</t>
    </rPh>
    <phoneticPr fontId="1"/>
  </si>
  <si>
    <t>自治体コード(事務局用)</t>
    <rPh sb="0" eb="3">
      <t>ジチタイ</t>
    </rPh>
    <rPh sb="7" eb="11">
      <t>ジムキョクヨウ</t>
    </rPh>
    <phoneticPr fontId="1"/>
  </si>
  <si>
    <t>R5の講師ID</t>
    <rPh sb="3" eb="5">
      <t>コウシ</t>
    </rPh>
    <phoneticPr fontId="1"/>
  </si>
  <si>
    <t>補助対象経費(税抜)</t>
    <rPh sb="0" eb="6">
      <t>ホジョタイショウケイヒ</t>
    </rPh>
    <rPh sb="7" eb="9">
      <t>ゼイヌ</t>
    </rPh>
    <phoneticPr fontId="1"/>
  </si>
  <si>
    <t>間接補助事業に要する経費(税込)</t>
    <rPh sb="7" eb="8">
      <t>ヨウ</t>
    </rPh>
    <rPh sb="13" eb="15">
      <t>ゼイコ</t>
    </rPh>
    <phoneticPr fontId="1"/>
  </si>
  <si>
    <t>5-1.収支計画</t>
    <rPh sb="4" eb="6">
      <t>シュウシ</t>
    </rPh>
    <rPh sb="6" eb="8">
      <t>ケイカク</t>
    </rPh>
    <phoneticPr fontId="1"/>
  </si>
  <si>
    <t>5-2. 人件費単価表</t>
    <rPh sb="5" eb="8">
      <t>ジンケンヒ</t>
    </rPh>
    <rPh sb="8" eb="10">
      <t>タンカ</t>
    </rPh>
    <rPh sb="10" eb="11">
      <t>ヒョウ</t>
    </rPh>
    <phoneticPr fontId="1"/>
  </si>
  <si>
    <t>合計コマ数</t>
    <rPh sb="0" eb="2">
      <t>ゴウケイ</t>
    </rPh>
    <rPh sb="4" eb="5">
      <t>スウ</t>
    </rPh>
    <phoneticPr fontId="1"/>
  </si>
  <si>
    <t>人件費*
※本事業に従事する方(事業者から給与を受け取る方、及び謝金を受け取る方)の作業時間に対する費用</t>
    <rPh sb="0" eb="3">
      <t>ジンケンヒ</t>
    </rPh>
    <phoneticPr fontId="1"/>
  </si>
  <si>
    <t>回答内容</t>
    <rPh sb="0" eb="4">
      <t>カイトウナイヨウ</t>
    </rPh>
    <phoneticPr fontId="16"/>
  </si>
  <si>
    <t>暴力団員による不当な行為の防止等に関する法律（平成３年法律第 77 号）第２条に規定する暴力団又は暴力団員と関係がない。「暴力団排除」について宣誓します。</t>
    <rPh sb="61" eb="62">
      <t>カン</t>
    </rPh>
    <rPh sb="64" eb="66">
      <t>センセイ</t>
    </rPh>
    <phoneticPr fontId="16"/>
  </si>
  <si>
    <r>
      <t xml:space="preserve">申請者及び講習会等の講師は、講習会等の実施においては、「デジタル活用支援推進事業令和５年度補正予算デジタル活用支援実施ガイドライン」等を遵守できるか。
※ 「デジタル活用支援推進事業令和５年度補正予算デジタル活用支援実施ガイドライン」においては、講習会等が適正かつ効果的に行われるために事業実施団体が遵守すべきルール等が定められている。
＜講習会等において遵守すべきルールの例＞ 
</t>
    </r>
    <r>
      <rPr>
        <sz val="11"/>
        <color theme="1"/>
        <rFont val="Yu Gothic UI"/>
        <family val="3"/>
        <charset val="128"/>
      </rPr>
      <t>ⅰ)</t>
    </r>
    <r>
      <rPr>
        <sz val="11"/>
        <color theme="1"/>
        <rFont val="Yu Gothic UI"/>
        <family val="3"/>
      </rPr>
      <t>個人情報の取得については関係法令を遵守すること
ⅱ)執行団体が提供する備品等を用いることにより、本事業の一環として実施される講習会等であることが外形的に容易に識別できるような環境で実施すること
ⅲ)相談・苦情受付の責任者を置き、定期的に執行団体に相談・苦情の受付状況を報告すること 等</t>
    </r>
    <phoneticPr fontId="16"/>
  </si>
  <si>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</si>
  <si>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</si>
  <si>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札幌市中央区</t>
  </si>
  <si>
    <t>さっぽろしちゅうおうく</t>
  </si>
  <si>
    <t>札幌市北区</t>
  </si>
  <si>
    <t>さっぽろしきたく</t>
  </si>
  <si>
    <t>札幌市東区</t>
  </si>
  <si>
    <t>さっぽろしひがしく</t>
  </si>
  <si>
    <t>札幌市白石区</t>
  </si>
  <si>
    <t>さっぽろししろいしく</t>
  </si>
  <si>
    <t>札幌市豊平区</t>
  </si>
  <si>
    <t>さっぽろしとよひらく</t>
  </si>
  <si>
    <t>札幌市南区</t>
  </si>
  <si>
    <t>さっぽろしみなみく</t>
  </si>
  <si>
    <t>札幌市西区</t>
  </si>
  <si>
    <t>さっぽろしにしく</t>
  </si>
  <si>
    <t>札幌市厚別区</t>
  </si>
  <si>
    <t>さっぽろしあつべつく</t>
  </si>
  <si>
    <t>札幌市手稲区</t>
  </si>
  <si>
    <t>さっぽろしていねく</t>
  </si>
  <si>
    <t>札幌市清田区</t>
  </si>
  <si>
    <t>さっぽろしきよたく</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</si>
  <si>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</si>
  <si>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</si>
  <si>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</si>
  <si>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</si>
  <si>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</si>
  <si>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</si>
  <si>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</si>
  <si>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</si>
  <si>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</si>
  <si>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</si>
  <si>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</si>
  <si>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</si>
  <si>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</si>
  <si>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</si>
  <si>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</si>
  <si>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</si>
  <si>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</si>
  <si>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</si>
  <si>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</si>
  <si>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</si>
  <si>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</si>
  <si>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</si>
  <si>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</si>
  <si>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</si>
  <si>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</si>
  <si>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</si>
  <si>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</si>
  <si>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</si>
  <si>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</si>
  <si>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</si>
  <si>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</si>
  <si>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</si>
  <si>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</si>
  <si>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</si>
  <si>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</si>
  <si>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</si>
  <si>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</si>
  <si>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</si>
  <si>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</si>
  <si>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</si>
  <si>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</si>
  <si>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</si>
  <si>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</si>
  <si>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</si>
  <si>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</si>
  <si>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</si>
  <si>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</si>
  <si>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</si>
  <si>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</si>
  <si>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</si>
  <si>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</si>
  <si>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</si>
  <si>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</si>
  <si>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</si>
  <si>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</si>
  <si>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</si>
  <si>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</si>
  <si>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</si>
  <si>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</si>
  <si>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</si>
  <si>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</si>
  <si>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</si>
  <si>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</si>
  <si>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</si>
  <si>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</si>
  <si>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</si>
  <si>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</si>
  <si>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</si>
  <si>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</si>
  <si>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</si>
  <si>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</si>
  <si>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</si>
  <si>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</si>
  <si>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</si>
  <si>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</si>
  <si>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</si>
  <si>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</si>
  <si>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</si>
  <si>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</si>
  <si>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</si>
  <si>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</si>
  <si>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</si>
  <si>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</si>
  <si>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</si>
  <si>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</si>
  <si>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</si>
  <si>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</si>
  <si>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</si>
  <si>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</si>
  <si>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</si>
  <si>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</si>
  <si>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</si>
  <si>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</si>
  <si>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</si>
  <si>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</si>
  <si>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</si>
  <si>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</si>
  <si>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</si>
  <si>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</si>
  <si>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</si>
  <si>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</si>
  <si>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</si>
  <si>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</si>
  <si>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</si>
  <si>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</si>
  <si>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</si>
  <si>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</si>
  <si>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</si>
  <si>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</si>
  <si>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</si>
  <si>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</si>
  <si>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</si>
  <si>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</si>
  <si>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</si>
  <si>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</si>
  <si>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</si>
  <si>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</si>
  <si>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</si>
  <si>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</si>
  <si>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</si>
  <si>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</si>
  <si>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</si>
  <si>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</si>
  <si>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</si>
  <si>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</si>
  <si>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</si>
  <si>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</si>
  <si>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</si>
  <si>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</si>
  <si>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</si>
  <si>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</si>
  <si>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</si>
  <si>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</si>
  <si>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</si>
  <si>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</si>
  <si>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</si>
  <si>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</si>
  <si>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</si>
  <si>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</si>
  <si>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</si>
  <si>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</si>
  <si>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</si>
  <si>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</si>
  <si>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</si>
  <si>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</si>
  <si>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</si>
  <si>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</si>
  <si>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</si>
  <si>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</si>
  <si>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</si>
  <si>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</si>
  <si>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</si>
  <si>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</si>
  <si>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</si>
  <si>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</si>
  <si>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</si>
  <si>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</si>
  <si>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</si>
  <si>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</si>
  <si>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</si>
  <si>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</si>
  <si>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</si>
  <si>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</si>
  <si>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</si>
  <si>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</si>
  <si>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</si>
  <si>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</si>
  <si>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</si>
  <si>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</si>
  <si>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</si>
  <si>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</si>
  <si>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</si>
  <si>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</si>
  <si>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</si>
  <si>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</si>
  <si>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</si>
  <si>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</si>
  <si>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</si>
  <si>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</si>
  <si>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</si>
  <si>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</si>
  <si>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</si>
  <si>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</si>
  <si>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</si>
  <si>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</si>
  <si>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</si>
  <si>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</si>
  <si>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</si>
  <si>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</si>
  <si>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</si>
  <si>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</si>
  <si>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</si>
  <si>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</si>
  <si>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</si>
  <si>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</si>
  <si>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</si>
  <si>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</si>
  <si>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</si>
  <si>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</si>
  <si>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</si>
  <si>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</si>
  <si>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</si>
  <si>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</si>
  <si>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</si>
  <si>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</si>
  <si>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</si>
  <si>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</si>
  <si>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</si>
  <si>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</si>
  <si>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</si>
  <si>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</si>
  <si>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</si>
  <si>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</si>
  <si>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</si>
  <si>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</si>
  <si>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</si>
  <si>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</si>
  <si>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</si>
  <si>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</si>
  <si>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</si>
  <si>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</si>
  <si>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</si>
  <si>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</si>
  <si>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</si>
  <si>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</si>
  <si>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</si>
  <si>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</si>
  <si>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</si>
  <si>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</si>
  <si>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</si>
  <si>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</si>
  <si>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</si>
  <si>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</si>
  <si>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</si>
  <si>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</si>
  <si>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</si>
  <si>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</si>
  <si>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</si>
  <si>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</si>
  <si>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</si>
  <si>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</si>
  <si>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</si>
  <si>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</si>
  <si>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</si>
  <si>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</si>
  <si>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</si>
  <si>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</si>
  <si>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</si>
  <si>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</si>
  <si>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</si>
  <si>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</si>
  <si>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仙台市青葉区</t>
  </si>
  <si>
    <t>せんだいしあおばく</t>
  </si>
  <si>
    <t>仙台市宮城野区</t>
  </si>
  <si>
    <t>せんだいしみやぎのく</t>
  </si>
  <si>
    <t>仙台市若林区</t>
  </si>
  <si>
    <t>せんだいしわかばやしく</t>
  </si>
  <si>
    <t>仙台市太白区</t>
  </si>
  <si>
    <t>せんだいしたいはくく</t>
  </si>
  <si>
    <t>仙台市泉区</t>
  </si>
  <si>
    <t>せんだいしいずみく</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</si>
  <si>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</si>
  <si>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</si>
  <si>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</si>
  <si>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</si>
  <si>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</si>
  <si>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</si>
  <si>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</si>
  <si>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</si>
  <si>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</si>
  <si>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</si>
  <si>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</si>
  <si>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</si>
  <si>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</si>
  <si>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</si>
  <si>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</si>
  <si>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</si>
  <si>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</si>
  <si>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</si>
  <si>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</si>
  <si>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</si>
  <si>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</si>
  <si>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</si>
  <si>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</si>
  <si>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</si>
  <si>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</si>
  <si>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</si>
  <si>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</si>
  <si>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</si>
  <si>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</si>
  <si>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</si>
  <si>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</si>
  <si>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</si>
  <si>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</si>
  <si>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</si>
  <si>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</si>
  <si>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</si>
  <si>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</si>
  <si>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</si>
  <si>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</si>
  <si>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</si>
  <si>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</si>
  <si>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</si>
  <si>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</si>
  <si>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</si>
  <si>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</si>
  <si>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</si>
  <si>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</si>
  <si>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</si>
  <si>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</si>
  <si>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</si>
  <si>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</si>
  <si>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</si>
  <si>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</si>
  <si>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</si>
  <si>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</si>
  <si>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</si>
  <si>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</si>
  <si>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</si>
  <si>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</si>
  <si>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</si>
  <si>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</si>
  <si>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</si>
  <si>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</si>
  <si>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</si>
  <si>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</si>
  <si>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</si>
  <si>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</si>
  <si>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</si>
  <si>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</si>
  <si>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</si>
  <si>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</si>
  <si>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</si>
  <si>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</si>
  <si>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</si>
  <si>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</si>
  <si>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</si>
  <si>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</si>
  <si>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</si>
  <si>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</si>
  <si>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</si>
  <si>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</si>
  <si>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</si>
  <si>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</si>
  <si>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</si>
  <si>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</si>
  <si>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</si>
  <si>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</si>
  <si>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</si>
  <si>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</si>
  <si>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</si>
  <si>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</si>
  <si>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</si>
  <si>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</si>
  <si>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</si>
  <si>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</si>
  <si>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</si>
  <si>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</si>
  <si>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</si>
  <si>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</si>
  <si>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</si>
  <si>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</si>
  <si>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</si>
  <si>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</si>
  <si>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</si>
  <si>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</si>
  <si>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</si>
  <si>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</si>
  <si>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</si>
  <si>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</si>
  <si>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</si>
  <si>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</si>
  <si>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</si>
  <si>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</si>
  <si>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</si>
  <si>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</si>
  <si>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</si>
  <si>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</si>
  <si>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</si>
  <si>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</si>
  <si>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</si>
  <si>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</si>
  <si>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</si>
  <si>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</si>
  <si>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</si>
  <si>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</si>
  <si>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</si>
  <si>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</si>
  <si>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</si>
  <si>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</si>
  <si>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</si>
  <si>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</si>
  <si>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</si>
  <si>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</si>
  <si>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</si>
  <si>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</si>
  <si>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</si>
  <si>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</si>
  <si>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</si>
  <si>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</si>
  <si>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</si>
  <si>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</si>
  <si>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</si>
  <si>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</si>
  <si>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</si>
  <si>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</si>
  <si>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</si>
  <si>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</si>
  <si>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</si>
  <si>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</si>
  <si>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</si>
  <si>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</si>
  <si>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</si>
  <si>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</si>
  <si>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</si>
  <si>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</si>
  <si>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</si>
  <si>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</si>
  <si>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</si>
  <si>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</si>
  <si>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</si>
  <si>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</si>
  <si>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</si>
  <si>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</si>
  <si>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</si>
  <si>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</si>
  <si>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</si>
  <si>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</si>
  <si>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</si>
  <si>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</si>
  <si>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</si>
  <si>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</si>
  <si>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</si>
  <si>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</si>
  <si>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</si>
  <si>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</si>
  <si>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</si>
  <si>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</si>
  <si>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</si>
  <si>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</si>
  <si>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</si>
  <si>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</si>
  <si>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</si>
  <si>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</si>
  <si>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</si>
  <si>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</si>
  <si>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</si>
  <si>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</si>
  <si>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</si>
  <si>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</si>
  <si>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</si>
  <si>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</si>
  <si>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</si>
  <si>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</si>
  <si>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</si>
  <si>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</si>
  <si>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</si>
  <si>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</si>
  <si>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</si>
  <si>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</si>
  <si>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</si>
  <si>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</si>
  <si>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</si>
  <si>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</si>
  <si>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</si>
  <si>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</si>
  <si>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</si>
  <si>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</si>
  <si>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</si>
  <si>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</si>
  <si>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</si>
  <si>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</si>
  <si>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</si>
  <si>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</si>
  <si>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</si>
  <si>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</si>
  <si>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</si>
  <si>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</si>
  <si>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</si>
  <si>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</si>
  <si>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</si>
  <si>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</si>
  <si>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</si>
  <si>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</si>
  <si>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</si>
  <si>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</si>
  <si>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</si>
  <si>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</si>
  <si>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</si>
  <si>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</si>
  <si>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</si>
  <si>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</si>
  <si>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</si>
  <si>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</si>
  <si>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</si>
  <si>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</si>
  <si>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</si>
  <si>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</si>
  <si>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</si>
  <si>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</si>
  <si>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</si>
  <si>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</si>
  <si>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</si>
  <si>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</si>
  <si>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</si>
  <si>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</si>
  <si>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</si>
  <si>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</si>
  <si>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</si>
  <si>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</si>
  <si>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</si>
  <si>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</si>
  <si>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</si>
  <si>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</si>
  <si>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</si>
  <si>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さいたま市西区</t>
  </si>
  <si>
    <t>さいたましにしく</t>
  </si>
  <si>
    <t>さいたま市北区</t>
  </si>
  <si>
    <t>さいたましきたく</t>
  </si>
  <si>
    <t>さいたま市大宮区</t>
  </si>
  <si>
    <t>さいたましおおみやく</t>
  </si>
  <si>
    <t>さいたま市見沼区</t>
  </si>
  <si>
    <t>さいたましみぬまく</t>
  </si>
  <si>
    <t>さいたま市中央区</t>
  </si>
  <si>
    <t>さいたましちゅうおうく</t>
  </si>
  <si>
    <t>さいたま市桜区</t>
  </si>
  <si>
    <t>さいたましさくらく</t>
  </si>
  <si>
    <t>さいたま市浦和区</t>
  </si>
  <si>
    <t>さいたましうらわく</t>
  </si>
  <si>
    <t>さいたま市南区</t>
  </si>
  <si>
    <t>さいたましみなみく</t>
  </si>
  <si>
    <t>さいたま市緑区</t>
  </si>
  <si>
    <t>さいたましみどりく</t>
  </si>
  <si>
    <t>さいたま市岩槻区</t>
  </si>
  <si>
    <t>さいたましいわつきく</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</si>
  <si>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</si>
  <si>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</si>
  <si>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</si>
  <si>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</si>
  <si>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</si>
  <si>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</si>
  <si>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</si>
  <si>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</si>
  <si>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</si>
  <si>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</si>
  <si>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</si>
  <si>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</si>
  <si>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</si>
  <si>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</si>
  <si>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</si>
  <si>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</si>
  <si>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</si>
  <si>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</si>
  <si>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</si>
  <si>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</si>
  <si>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</si>
  <si>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</si>
  <si>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</si>
  <si>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</si>
  <si>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</si>
  <si>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</si>
  <si>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</si>
  <si>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</si>
  <si>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</si>
  <si>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</si>
  <si>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</si>
  <si>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</si>
  <si>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</si>
  <si>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</si>
  <si>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</si>
  <si>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</si>
  <si>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</si>
  <si>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</si>
  <si>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</si>
  <si>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</si>
  <si>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</si>
  <si>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</si>
  <si>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</si>
  <si>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</si>
  <si>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</si>
  <si>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</si>
  <si>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</si>
  <si>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</si>
  <si>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</si>
  <si>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</si>
  <si>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</si>
  <si>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</si>
  <si>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</si>
  <si>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</si>
  <si>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</si>
  <si>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</si>
  <si>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</si>
  <si>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</si>
  <si>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</si>
  <si>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</si>
  <si>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</si>
  <si>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千葉市中央区</t>
  </si>
  <si>
    <t>ちばしちゅうおうく</t>
  </si>
  <si>
    <t>千葉市花見川区</t>
  </si>
  <si>
    <t>ちばしはなみがわく</t>
  </si>
  <si>
    <t>千葉市稲毛区</t>
  </si>
  <si>
    <t>ちばしいなげく</t>
  </si>
  <si>
    <t>千葉市若葉区</t>
  </si>
  <si>
    <t>ちばしわかばく</t>
  </si>
  <si>
    <t>千葉市緑区</t>
  </si>
  <si>
    <t>ちばしみどりく</t>
  </si>
  <si>
    <t>千葉市美浜区</t>
  </si>
  <si>
    <t>ちばしみはまく</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</si>
  <si>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</si>
  <si>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</si>
  <si>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</si>
  <si>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</si>
  <si>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</si>
  <si>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</si>
  <si>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</si>
  <si>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</si>
  <si>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</si>
  <si>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</si>
  <si>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</si>
  <si>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</si>
  <si>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</si>
  <si>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</si>
  <si>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</si>
  <si>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</si>
  <si>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</si>
  <si>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</si>
  <si>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</si>
  <si>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</si>
  <si>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</si>
  <si>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</si>
  <si>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</si>
  <si>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</si>
  <si>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</si>
  <si>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</si>
  <si>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</si>
  <si>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</si>
  <si>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</si>
  <si>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</si>
  <si>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</si>
  <si>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</si>
  <si>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</si>
  <si>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</si>
  <si>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</si>
  <si>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</si>
  <si>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</si>
  <si>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</si>
  <si>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</si>
  <si>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</si>
  <si>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</si>
  <si>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</si>
  <si>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</si>
  <si>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</si>
  <si>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</si>
  <si>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</si>
  <si>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</si>
  <si>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</si>
  <si>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</si>
  <si>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</si>
  <si>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</si>
  <si>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</si>
  <si>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</si>
  <si>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</si>
  <si>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</si>
  <si>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</si>
  <si>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</si>
  <si>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</si>
  <si>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</si>
  <si>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</si>
  <si>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</si>
  <si>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</si>
  <si>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</si>
  <si>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</si>
  <si>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</si>
  <si>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</si>
  <si>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</si>
  <si>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</si>
  <si>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</si>
  <si>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</si>
  <si>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</si>
  <si>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</si>
  <si>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</si>
  <si>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</si>
  <si>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</si>
  <si>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</si>
  <si>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</si>
  <si>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</si>
  <si>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</si>
  <si>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</si>
  <si>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</si>
  <si>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</si>
  <si>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</si>
  <si>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</si>
  <si>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</si>
  <si>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</si>
  <si>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</si>
  <si>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</si>
  <si>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</si>
  <si>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</si>
  <si>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</si>
  <si>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</si>
  <si>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</si>
  <si>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</si>
  <si>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</si>
  <si>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</si>
  <si>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</si>
  <si>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</si>
  <si>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</si>
  <si>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</si>
  <si>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</si>
  <si>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</si>
  <si>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</si>
  <si>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</si>
  <si>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</si>
  <si>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</si>
  <si>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</si>
  <si>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</si>
  <si>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</si>
  <si>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</si>
  <si>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</si>
  <si>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</si>
  <si>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</si>
  <si>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</si>
  <si>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</si>
  <si>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横浜市鶴見区</t>
  </si>
  <si>
    <t>よこはましつるみく</t>
  </si>
  <si>
    <t>横浜市神奈川区</t>
  </si>
  <si>
    <t>よこはましかながわく</t>
  </si>
  <si>
    <t>横浜市西区</t>
  </si>
  <si>
    <t>よこはましにしく</t>
  </si>
  <si>
    <t>横浜市中区</t>
  </si>
  <si>
    <t>よこはましなかく</t>
  </si>
  <si>
    <t>横浜市南区</t>
  </si>
  <si>
    <t>よこはましみなみく</t>
  </si>
  <si>
    <t>横浜市保土ケ谷区</t>
  </si>
  <si>
    <t>よこはましほどがやく</t>
  </si>
  <si>
    <t>横浜市磯子区</t>
  </si>
  <si>
    <t>よこはましいそごく</t>
  </si>
  <si>
    <t>横浜市金沢区</t>
  </si>
  <si>
    <t>よこはましかなざわく</t>
  </si>
  <si>
    <t>横浜市港北区</t>
  </si>
  <si>
    <t>よこはましこうほくく</t>
  </si>
  <si>
    <t>横浜市戸塚区</t>
  </si>
  <si>
    <t>よこはましとつかく</t>
  </si>
  <si>
    <t>横浜市港南区</t>
  </si>
  <si>
    <t>よこはましこうなんく</t>
  </si>
  <si>
    <t>横浜市旭区</t>
  </si>
  <si>
    <t>よこはましあさひく</t>
  </si>
  <si>
    <t>横浜市緑区</t>
  </si>
  <si>
    <t>よこはましみどりく</t>
  </si>
  <si>
    <t>横浜市瀬谷区</t>
  </si>
  <si>
    <t>よこはましせやく</t>
  </si>
  <si>
    <t>横浜市栄区</t>
  </si>
  <si>
    <t>よこはましさかえく</t>
  </si>
  <si>
    <t>横浜市泉区</t>
  </si>
  <si>
    <t>よこはましいずみく</t>
  </si>
  <si>
    <t>横浜市青葉区</t>
  </si>
  <si>
    <t>よこはましあおばく</t>
  </si>
  <si>
    <t>横浜市都筑区</t>
  </si>
  <si>
    <t>よこはましつづきく</t>
  </si>
  <si>
    <t>川崎市川崎区</t>
  </si>
  <si>
    <t>かわさきしかわさきく</t>
  </si>
  <si>
    <t>川崎市幸区</t>
  </si>
  <si>
    <t>かわさきしさいわいく</t>
  </si>
  <si>
    <t>川崎市中原区</t>
  </si>
  <si>
    <t>かわさきしなかはらく</t>
  </si>
  <si>
    <t>川崎市高津区</t>
  </si>
  <si>
    <t>かわさきしたかつく</t>
  </si>
  <si>
    <t>川崎市多摩区</t>
  </si>
  <si>
    <t>かわさきしたまく</t>
  </si>
  <si>
    <t>川崎市宮前区</t>
  </si>
  <si>
    <t>かわさきしみやまえく</t>
  </si>
  <si>
    <t>川崎市麻生区</t>
  </si>
  <si>
    <t>かわさきしあさおく</t>
  </si>
  <si>
    <t>相模原市緑区</t>
    <rPh sb="0" eb="4">
      <t>サガミハラシ</t>
    </rPh>
    <rPh sb="4" eb="6">
      <t>ミドリク</t>
    </rPh>
    <phoneticPr fontId="26"/>
  </si>
  <si>
    <t>さがみはらしみどりく</t>
    <phoneticPr fontId="26"/>
  </si>
  <si>
    <t>相模原市中央区</t>
    <rPh sb="0" eb="4">
      <t>サガミハラシ</t>
    </rPh>
    <rPh sb="4" eb="7">
      <t>チュウオウク</t>
    </rPh>
    <phoneticPr fontId="26"/>
  </si>
  <si>
    <t>さがみはらしちゅうおうく</t>
    <phoneticPr fontId="26"/>
  </si>
  <si>
    <t>相模原市南区</t>
    <rPh sb="0" eb="4">
      <t>サガミハラシ</t>
    </rPh>
    <rPh sb="4" eb="6">
      <t>ミナミク</t>
    </rPh>
    <phoneticPr fontId="26"/>
  </si>
  <si>
    <t>さがみはらしみなみく</t>
    <phoneticPr fontId="26"/>
  </si>
  <si>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</si>
  <si>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</si>
  <si>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</si>
  <si>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</si>
  <si>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</si>
  <si>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</si>
  <si>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</si>
  <si>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</si>
  <si>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</si>
  <si>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</si>
  <si>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</si>
  <si>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</si>
  <si>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</si>
  <si>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</si>
  <si>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</si>
  <si>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</si>
  <si>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</si>
  <si>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</si>
  <si>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</si>
  <si>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</si>
  <si>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</si>
  <si>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</si>
  <si>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</si>
  <si>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</si>
  <si>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</si>
  <si>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</si>
  <si>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</si>
  <si>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</si>
  <si>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</si>
  <si>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</si>
  <si>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新潟市北区</t>
  </si>
  <si>
    <t>にいがたしきたく</t>
  </si>
  <si>
    <t>新潟市東区</t>
  </si>
  <si>
    <t>にいがたしひがしく</t>
  </si>
  <si>
    <t>新潟市中央区</t>
  </si>
  <si>
    <t>にいがたしちゅうおうく</t>
  </si>
  <si>
    <t>新潟市江南区</t>
  </si>
  <si>
    <t>にいがたしこうなんく</t>
  </si>
  <si>
    <t>新潟市秋葉区</t>
  </si>
  <si>
    <t>にいがたしあきはく</t>
  </si>
  <si>
    <t>新潟市南区</t>
  </si>
  <si>
    <t>にいがたしみなみく</t>
  </si>
  <si>
    <t>新潟市西区</t>
  </si>
  <si>
    <t>にいがたしにしく</t>
  </si>
  <si>
    <t>新潟市西蒲区</t>
  </si>
  <si>
    <t>にいがたしにしかんく</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</si>
  <si>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</si>
  <si>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</si>
  <si>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</si>
  <si>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</si>
  <si>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</si>
  <si>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</si>
  <si>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</si>
  <si>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</si>
  <si>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</si>
  <si>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</si>
  <si>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</si>
  <si>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</si>
  <si>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</si>
  <si>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</si>
  <si>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</si>
  <si>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</si>
  <si>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</si>
  <si>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</si>
  <si>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</si>
  <si>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</si>
  <si>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</si>
  <si>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</si>
  <si>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</si>
  <si>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</si>
  <si>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</si>
  <si>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</si>
  <si>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</si>
  <si>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</si>
  <si>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</si>
  <si>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</si>
  <si>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</si>
  <si>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</si>
  <si>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</si>
  <si>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</si>
  <si>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</si>
  <si>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</si>
  <si>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</si>
  <si>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</si>
  <si>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</si>
  <si>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</si>
  <si>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</si>
  <si>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</si>
  <si>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</si>
  <si>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</si>
  <si>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</si>
  <si>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</si>
  <si>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</si>
  <si>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</si>
  <si>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</si>
  <si>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</si>
  <si>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</si>
  <si>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</si>
  <si>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</si>
  <si>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</si>
  <si>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</si>
  <si>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</si>
  <si>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</si>
  <si>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</si>
  <si>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</si>
  <si>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</si>
  <si>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</si>
  <si>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</si>
  <si>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</si>
  <si>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</si>
  <si>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</si>
  <si>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</si>
  <si>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</si>
  <si>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</si>
  <si>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</si>
  <si>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</si>
  <si>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</si>
  <si>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</si>
  <si>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</si>
  <si>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</si>
  <si>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</si>
  <si>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</si>
  <si>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</si>
  <si>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</si>
  <si>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</si>
  <si>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</si>
  <si>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</si>
  <si>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</si>
  <si>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</si>
  <si>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</si>
  <si>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</si>
  <si>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</si>
  <si>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</si>
  <si>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</si>
  <si>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</si>
  <si>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</si>
  <si>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</si>
  <si>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</si>
  <si>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</si>
  <si>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</si>
  <si>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</si>
  <si>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</si>
  <si>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</si>
  <si>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</si>
  <si>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</si>
  <si>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</si>
  <si>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</si>
  <si>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</si>
  <si>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</si>
  <si>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</si>
  <si>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</si>
  <si>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</si>
  <si>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</si>
  <si>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</si>
  <si>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</si>
  <si>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</si>
  <si>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</si>
  <si>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</si>
  <si>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</si>
  <si>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</si>
  <si>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</si>
  <si>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</si>
  <si>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</si>
  <si>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</si>
  <si>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</si>
  <si>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</si>
  <si>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</si>
  <si>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</si>
  <si>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</si>
  <si>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</si>
  <si>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</si>
  <si>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</si>
  <si>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</si>
  <si>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</si>
  <si>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</si>
  <si>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</si>
  <si>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</si>
  <si>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</si>
  <si>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</si>
  <si>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</si>
  <si>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</si>
  <si>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</si>
  <si>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</si>
  <si>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</si>
  <si>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</si>
  <si>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</si>
  <si>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</si>
  <si>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</si>
  <si>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</si>
  <si>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</si>
  <si>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</si>
  <si>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</si>
  <si>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</si>
  <si>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</si>
  <si>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</si>
  <si>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</si>
  <si>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</si>
  <si>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</si>
  <si>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</si>
  <si>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</si>
  <si>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</si>
  <si>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</si>
  <si>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</si>
  <si>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</si>
  <si>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</si>
  <si>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</si>
  <si>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</si>
  <si>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</si>
  <si>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</si>
  <si>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</si>
  <si>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</si>
  <si>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</si>
  <si>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</si>
  <si>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</si>
  <si>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</si>
  <si>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</si>
  <si>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</si>
  <si>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</si>
  <si>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</si>
  <si>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</si>
  <si>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</si>
  <si>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</si>
  <si>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</si>
  <si>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</si>
  <si>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</si>
  <si>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</si>
  <si>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</si>
  <si>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</si>
  <si>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</si>
  <si>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</si>
  <si>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</si>
  <si>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</si>
  <si>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</si>
  <si>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</si>
  <si>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</si>
  <si>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</si>
  <si>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</si>
  <si>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</si>
  <si>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</si>
  <si>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</si>
  <si>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</si>
  <si>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</si>
  <si>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</si>
  <si>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</si>
  <si>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</si>
  <si>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</si>
  <si>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</si>
  <si>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</si>
  <si>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</si>
  <si>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</si>
  <si>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</si>
  <si>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</si>
  <si>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</si>
  <si>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</si>
  <si>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</si>
  <si>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</si>
  <si>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</si>
  <si>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</si>
  <si>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</si>
  <si>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</si>
  <si>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</si>
  <si>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</si>
  <si>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</si>
  <si>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</si>
  <si>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</si>
  <si>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静岡市葵区</t>
  </si>
  <si>
    <t>しずおかしあおいく</t>
  </si>
  <si>
    <t>静岡市駿河区</t>
  </si>
  <si>
    <t>しずおかしするがく</t>
  </si>
  <si>
    <t>静岡市清水区</t>
  </si>
  <si>
    <t>しずおかししみずく</t>
  </si>
  <si>
    <t>浜松市中央区</t>
    <rPh sb="3" eb="6">
      <t>チュウオウク</t>
    </rPh>
    <phoneticPr fontId="26"/>
  </si>
  <si>
    <t>はままつしちゅうおうく</t>
    <phoneticPr fontId="26"/>
  </si>
  <si>
    <t>浜松市浜名区</t>
    <rPh sb="4" eb="5">
      <t>ナ</t>
    </rPh>
    <phoneticPr fontId="26"/>
  </si>
  <si>
    <t>はままつしはまなく</t>
    <phoneticPr fontId="26"/>
  </si>
  <si>
    <t>浜松市天竜区</t>
  </si>
  <si>
    <t>はままつしてんりゅうく</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</si>
  <si>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</si>
  <si>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</si>
  <si>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</si>
  <si>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</si>
  <si>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</si>
  <si>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</si>
  <si>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</si>
  <si>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</si>
  <si>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</si>
  <si>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</si>
  <si>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</si>
  <si>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</si>
  <si>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</si>
  <si>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</si>
  <si>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</si>
  <si>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</si>
  <si>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</si>
  <si>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</si>
  <si>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</si>
  <si>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</si>
  <si>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</si>
  <si>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</si>
  <si>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</si>
  <si>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</si>
  <si>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</si>
  <si>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</si>
  <si>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</si>
  <si>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</si>
  <si>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</si>
  <si>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</si>
  <si>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</si>
  <si>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名古屋市千種区</t>
  </si>
  <si>
    <t>なごやしちくさく</t>
  </si>
  <si>
    <t>名古屋市東区</t>
  </si>
  <si>
    <t>なごやしひがしく</t>
  </si>
  <si>
    <t>名古屋市北区</t>
  </si>
  <si>
    <t>なごやしきたく</t>
  </si>
  <si>
    <t>名古屋市西区</t>
  </si>
  <si>
    <t>なごやしにしく</t>
  </si>
  <si>
    <t>名古屋市中村区</t>
  </si>
  <si>
    <t>なごやしなかむらく</t>
  </si>
  <si>
    <t>名古屋市中区</t>
  </si>
  <si>
    <t>なごやしなかく</t>
  </si>
  <si>
    <t>名古屋市昭和区</t>
  </si>
  <si>
    <t>なごやししょうわく</t>
  </si>
  <si>
    <t>名古屋市瑞穂区</t>
  </si>
  <si>
    <t>なごやしみずほく</t>
  </si>
  <si>
    <t>名古屋市熱田区</t>
  </si>
  <si>
    <t>なごやしあつたく</t>
  </si>
  <si>
    <t>名古屋市中川区</t>
  </si>
  <si>
    <t>なごやしなかがわく</t>
  </si>
  <si>
    <t>名古屋市港区</t>
  </si>
  <si>
    <t>なごやしみなとく</t>
  </si>
  <si>
    <t>名古屋市南区</t>
  </si>
  <si>
    <t>なごやしみなみく</t>
  </si>
  <si>
    <t>名古屋市守山区</t>
  </si>
  <si>
    <t>なごやしもりやまく</t>
  </si>
  <si>
    <t>名古屋市緑区</t>
  </si>
  <si>
    <t>なごやしみどりく</t>
  </si>
  <si>
    <t>名古屋市名東区</t>
  </si>
  <si>
    <t>なごやしめいとうく</t>
  </si>
  <si>
    <t>名古屋市天白区</t>
  </si>
  <si>
    <t>なごやしてんぱくく</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</si>
  <si>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</si>
  <si>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</si>
  <si>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</si>
  <si>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</si>
  <si>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</si>
  <si>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</si>
  <si>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</si>
  <si>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</si>
  <si>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</si>
  <si>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</si>
  <si>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</si>
  <si>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</si>
  <si>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</si>
  <si>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</si>
  <si>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</si>
  <si>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</si>
  <si>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</si>
  <si>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</si>
  <si>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</si>
  <si>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</si>
  <si>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</si>
  <si>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</si>
  <si>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</si>
  <si>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</si>
  <si>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</si>
  <si>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</si>
  <si>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</si>
  <si>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</si>
  <si>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</si>
  <si>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</si>
  <si>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</si>
  <si>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</si>
  <si>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</si>
  <si>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</si>
  <si>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</si>
  <si>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</si>
  <si>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</si>
  <si>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</si>
  <si>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</si>
  <si>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</si>
  <si>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</si>
  <si>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</si>
  <si>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</si>
  <si>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</si>
  <si>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</si>
  <si>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</si>
  <si>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</si>
  <si>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</si>
  <si>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</si>
  <si>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</si>
  <si>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</si>
  <si>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</si>
  <si>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</si>
  <si>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</si>
  <si>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</si>
  <si>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</si>
  <si>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</si>
  <si>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</si>
  <si>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</si>
  <si>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</si>
  <si>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</si>
  <si>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</si>
  <si>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</si>
  <si>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</si>
  <si>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</si>
  <si>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</si>
  <si>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</si>
  <si>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</si>
  <si>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</si>
  <si>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</si>
  <si>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</si>
  <si>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</si>
  <si>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</si>
  <si>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</si>
  <si>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</si>
  <si>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</si>
  <si>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</si>
  <si>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</si>
  <si>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</si>
  <si>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</si>
  <si>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</si>
  <si>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</si>
  <si>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</si>
  <si>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</si>
  <si>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</si>
  <si>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</si>
  <si>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</si>
  <si>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</si>
  <si>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</si>
  <si>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</si>
  <si>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</si>
  <si>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</si>
  <si>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</si>
  <si>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</si>
  <si>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</si>
  <si>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</si>
  <si>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</si>
  <si>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</si>
  <si>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京都市北区</t>
  </si>
  <si>
    <t>きょうとしきたく</t>
  </si>
  <si>
    <t>京都市上京区</t>
  </si>
  <si>
    <t>きょうとしかみぎょうく</t>
  </si>
  <si>
    <t>京都市左京区</t>
  </si>
  <si>
    <t>きょうとしさきょうく</t>
  </si>
  <si>
    <t>京都市中京区</t>
  </si>
  <si>
    <t>きょうとしなかぎょうく</t>
  </si>
  <si>
    <t>京都市東山区</t>
  </si>
  <si>
    <t>きょうとしひがしやまく</t>
  </si>
  <si>
    <t>京都市下京区</t>
  </si>
  <si>
    <t>きょうとししもぎょうく</t>
  </si>
  <si>
    <t>京都市南区</t>
  </si>
  <si>
    <t>きょうとしみなみく</t>
  </si>
  <si>
    <t>京都市右京区</t>
  </si>
  <si>
    <t>きょうとしうきょうく</t>
  </si>
  <si>
    <t>京都市伏見区</t>
  </si>
  <si>
    <t>きょうとしふしみく</t>
  </si>
  <si>
    <t>京都市山科区</t>
  </si>
  <si>
    <t>きょうとしやましなく</t>
  </si>
  <si>
    <t>京都市西京区</t>
  </si>
  <si>
    <t>きょうとしにしきょうく</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</si>
  <si>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</si>
  <si>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</si>
  <si>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</si>
  <si>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</si>
  <si>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</si>
  <si>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</si>
  <si>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</si>
  <si>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</si>
  <si>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</si>
  <si>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</si>
  <si>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</si>
  <si>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</si>
  <si>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</si>
  <si>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</si>
  <si>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</si>
  <si>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</si>
  <si>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</si>
  <si>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</si>
  <si>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</si>
  <si>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</si>
  <si>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</si>
  <si>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</si>
  <si>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</si>
  <si>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</si>
  <si>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</si>
  <si>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大阪市都島区</t>
  </si>
  <si>
    <t>おおさかしみやこじまく</t>
  </si>
  <si>
    <t>大阪市福島区</t>
  </si>
  <si>
    <t>おおさかしふくしまく</t>
  </si>
  <si>
    <t>大阪市此花区</t>
  </si>
  <si>
    <t>おおさかしこのはなく</t>
  </si>
  <si>
    <t>大阪市西区</t>
  </si>
  <si>
    <t>おおさかしにしく</t>
  </si>
  <si>
    <t>大阪市港区</t>
  </si>
  <si>
    <t>おおさかしみなとく</t>
  </si>
  <si>
    <t>大阪市大正区</t>
  </si>
  <si>
    <t>おおさかしたいしょうく</t>
  </si>
  <si>
    <t>大阪市天王寺区</t>
  </si>
  <si>
    <t>おおさかしてんのうじく</t>
  </si>
  <si>
    <t>大阪市浪速区</t>
  </si>
  <si>
    <t>おおさかしなにわく</t>
  </si>
  <si>
    <t>大阪市西淀川区</t>
  </si>
  <si>
    <t>おおさかしにしよどがわく</t>
  </si>
  <si>
    <t>大阪市東淀川区</t>
  </si>
  <si>
    <t>おおさかしひがしよどがわく</t>
  </si>
  <si>
    <t>大阪市東成区</t>
  </si>
  <si>
    <t>おおさかしひがしなりく</t>
  </si>
  <si>
    <t>大阪市生野区</t>
  </si>
  <si>
    <t>おおさかしいくのく</t>
  </si>
  <si>
    <t>大阪市旭区</t>
  </si>
  <si>
    <t>おおさかしあさひく</t>
  </si>
  <si>
    <t>大阪市城東区</t>
  </si>
  <si>
    <t>おおさかしじょうとうく</t>
  </si>
  <si>
    <t>大阪市阿倍野区</t>
  </si>
  <si>
    <t>おおさかしあべのく</t>
  </si>
  <si>
    <t>大阪市住吉区</t>
  </si>
  <si>
    <t>おおさかしすみよしく</t>
  </si>
  <si>
    <t>大阪市東住吉区</t>
  </si>
  <si>
    <t>おおさかしひがしすみよしく</t>
  </si>
  <si>
    <t>大阪市西成区</t>
  </si>
  <si>
    <t>おおさかしにしなりく</t>
  </si>
  <si>
    <t>大阪市淀川区</t>
  </si>
  <si>
    <t>おおさかしよどがわく</t>
  </si>
  <si>
    <t>大阪市鶴見区</t>
  </si>
  <si>
    <t>おおさかしつるみく</t>
  </si>
  <si>
    <t>大阪市住之江区</t>
  </si>
  <si>
    <t>おおさかしすみのえく</t>
  </si>
  <si>
    <t>大阪市平野区</t>
  </si>
  <si>
    <t>おおさかしひらのく</t>
  </si>
  <si>
    <t>大阪市北区</t>
  </si>
  <si>
    <t>おおさかしきたく</t>
  </si>
  <si>
    <t>大阪市中央区</t>
  </si>
  <si>
    <t>おおさかしちゅうおうく</t>
  </si>
  <si>
    <t>堺市堺区</t>
  </si>
  <si>
    <t>さかいしさかいく</t>
  </si>
  <si>
    <t>堺市中区</t>
  </si>
  <si>
    <t>さかいしなかく</t>
  </si>
  <si>
    <t>堺市東区</t>
  </si>
  <si>
    <t>さかいしひがしく</t>
  </si>
  <si>
    <t>堺市西区</t>
  </si>
  <si>
    <t>さかいしにしく</t>
  </si>
  <si>
    <t>堺市南区</t>
  </si>
  <si>
    <t>さかいしみなみく</t>
  </si>
  <si>
    <t>堺市北区</t>
  </si>
  <si>
    <t>さかいしきたく</t>
  </si>
  <si>
    <t>堺市美原区</t>
  </si>
  <si>
    <t>さかいしみはらく</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</si>
  <si>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</si>
  <si>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</si>
  <si>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</si>
  <si>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</si>
  <si>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</si>
  <si>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</si>
  <si>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</si>
  <si>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</si>
  <si>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</si>
  <si>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</si>
  <si>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</si>
  <si>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</si>
  <si>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</si>
  <si>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</si>
  <si>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</si>
  <si>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</si>
  <si>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</si>
  <si>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</si>
  <si>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</si>
  <si>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</si>
  <si>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</si>
  <si>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</si>
  <si>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</si>
  <si>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</si>
  <si>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</si>
  <si>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</si>
  <si>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</si>
  <si>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</si>
  <si>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</si>
  <si>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</si>
  <si>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</si>
  <si>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</si>
  <si>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</si>
  <si>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</si>
  <si>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</si>
  <si>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</si>
  <si>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</si>
  <si>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</si>
  <si>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</si>
  <si>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</si>
  <si>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</si>
  <si>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神戸市東灘区</t>
  </si>
  <si>
    <t>こうべしひがしなだく</t>
  </si>
  <si>
    <t>神戸市灘区</t>
  </si>
  <si>
    <t>こうべしなだく</t>
  </si>
  <si>
    <t>神戸市兵庫区</t>
  </si>
  <si>
    <t>こうべしひょうごく</t>
  </si>
  <si>
    <t>神戸市長田区</t>
  </si>
  <si>
    <t>こうべしながたく</t>
  </si>
  <si>
    <t>神戸市須磨区</t>
  </si>
  <si>
    <t>こうべしすまく</t>
  </si>
  <si>
    <t>神戸市垂水区</t>
  </si>
  <si>
    <t>こうべしたるみく</t>
  </si>
  <si>
    <t>神戸市北区</t>
  </si>
  <si>
    <t>こうべしきたく</t>
  </si>
  <si>
    <t>神戸市中央区</t>
  </si>
  <si>
    <t>こうべしちゅうおうく</t>
  </si>
  <si>
    <t>神戸市西区</t>
  </si>
  <si>
    <t>こうべしにしく</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</si>
  <si>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</si>
  <si>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</si>
  <si>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</si>
  <si>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</si>
  <si>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</si>
  <si>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</si>
  <si>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</si>
  <si>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</si>
  <si>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</si>
  <si>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</si>
  <si>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</si>
  <si>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</si>
  <si>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</si>
  <si>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</si>
  <si>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</si>
  <si>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</si>
  <si>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</si>
  <si>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</si>
  <si>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</si>
  <si>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</si>
  <si>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</si>
  <si>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</si>
  <si>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</si>
  <si>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</si>
  <si>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</si>
  <si>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</si>
  <si>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</si>
  <si>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</si>
  <si>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</si>
  <si>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</si>
  <si>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</si>
  <si>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</si>
  <si>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</si>
  <si>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</si>
  <si>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</si>
  <si>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</si>
  <si>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</si>
  <si>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</si>
  <si>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</si>
  <si>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</si>
  <si>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</si>
  <si>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</si>
  <si>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</si>
  <si>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</si>
  <si>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</si>
  <si>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</si>
  <si>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</si>
  <si>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</si>
  <si>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</si>
  <si>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</si>
  <si>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</si>
  <si>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</si>
  <si>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</si>
  <si>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</si>
  <si>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</si>
  <si>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</si>
  <si>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</si>
  <si>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</si>
  <si>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</si>
  <si>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</si>
  <si>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</si>
  <si>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</si>
  <si>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</si>
  <si>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</si>
  <si>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</si>
  <si>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</si>
  <si>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</si>
  <si>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</si>
  <si>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</si>
  <si>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</si>
  <si>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</si>
  <si>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</si>
  <si>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</si>
  <si>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</si>
  <si>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</si>
  <si>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</si>
  <si>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</si>
  <si>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</si>
  <si>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</si>
  <si>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</si>
  <si>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</si>
  <si>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</si>
  <si>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</si>
  <si>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</si>
  <si>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</si>
  <si>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</si>
  <si>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</si>
  <si>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</si>
  <si>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</si>
  <si>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</si>
  <si>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</si>
  <si>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</si>
  <si>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</si>
  <si>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</si>
  <si>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</si>
  <si>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</si>
  <si>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</si>
  <si>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</si>
  <si>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</si>
  <si>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</si>
  <si>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</si>
  <si>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</si>
  <si>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</si>
  <si>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</si>
  <si>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</si>
  <si>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</si>
  <si>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</si>
  <si>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</si>
  <si>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</si>
  <si>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</si>
  <si>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</si>
  <si>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</si>
  <si>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</si>
  <si>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</si>
  <si>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</si>
  <si>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</si>
  <si>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</si>
  <si>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</si>
  <si>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</si>
  <si>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</si>
  <si>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</si>
  <si>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</si>
  <si>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</si>
  <si>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</si>
  <si>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</si>
  <si>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</si>
  <si>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</si>
  <si>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</si>
  <si>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</si>
  <si>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</si>
  <si>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</si>
  <si>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</si>
  <si>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</si>
  <si>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</si>
  <si>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</si>
  <si>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</si>
  <si>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</si>
  <si>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</si>
  <si>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</si>
  <si>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岡山市北区</t>
  </si>
  <si>
    <t>おかやましきたく</t>
  </si>
  <si>
    <t>岡山市中区</t>
  </si>
  <si>
    <t>おかやましなかく</t>
  </si>
  <si>
    <t>岡山市東区</t>
  </si>
  <si>
    <t>おかやましひがしく</t>
  </si>
  <si>
    <t>岡山市南区</t>
  </si>
  <si>
    <t>おかやましみなみく</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</si>
  <si>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</si>
  <si>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</si>
  <si>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</si>
  <si>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</si>
  <si>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</si>
  <si>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</si>
  <si>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</si>
  <si>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</si>
  <si>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</si>
  <si>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</si>
  <si>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</si>
  <si>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</si>
  <si>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</si>
  <si>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</si>
  <si>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</si>
  <si>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</si>
  <si>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</si>
  <si>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</si>
  <si>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</si>
  <si>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</si>
  <si>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</si>
  <si>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</si>
  <si>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</si>
  <si>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</si>
  <si>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</si>
  <si>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</si>
  <si>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広島市中区</t>
  </si>
  <si>
    <t>ひろしましなかく</t>
  </si>
  <si>
    <t>広島市東区</t>
  </si>
  <si>
    <t>ひろしましひがしく</t>
  </si>
  <si>
    <t>広島市南区</t>
  </si>
  <si>
    <t>ひろしましみなみく</t>
  </si>
  <si>
    <t>広島市西区</t>
  </si>
  <si>
    <t>ひろしましにしく</t>
  </si>
  <si>
    <t>広島市安佐南区</t>
  </si>
  <si>
    <t>ひろしましあさみなみく</t>
  </si>
  <si>
    <t>広島市安佐北区</t>
  </si>
  <si>
    <t>ひろしましあさきたく</t>
  </si>
  <si>
    <t>広島市安芸区</t>
  </si>
  <si>
    <t>ひろしましあきく</t>
  </si>
  <si>
    <t>広島市佐伯区</t>
  </si>
  <si>
    <t>ひろしましさえきく</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</si>
  <si>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</si>
  <si>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</si>
  <si>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</si>
  <si>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</si>
  <si>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</si>
  <si>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</si>
  <si>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</si>
  <si>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</si>
  <si>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</si>
  <si>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</si>
  <si>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</si>
  <si>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</si>
  <si>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</si>
  <si>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</si>
  <si>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</si>
  <si>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</si>
  <si>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</si>
  <si>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</si>
  <si>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</si>
  <si>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</si>
  <si>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</si>
  <si>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</si>
  <si>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</si>
  <si>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</si>
  <si>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</si>
  <si>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</si>
  <si>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</si>
  <si>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</si>
  <si>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</si>
  <si>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</si>
  <si>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</si>
  <si>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</si>
  <si>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</si>
  <si>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</si>
  <si>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</si>
  <si>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</si>
  <si>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</si>
  <si>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</si>
  <si>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</si>
  <si>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</si>
  <si>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</si>
  <si>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</si>
  <si>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</si>
  <si>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</si>
  <si>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</si>
  <si>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</si>
  <si>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</si>
  <si>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</si>
  <si>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</si>
  <si>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</si>
  <si>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</si>
  <si>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</si>
  <si>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</si>
  <si>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</si>
  <si>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</si>
  <si>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</si>
  <si>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</si>
  <si>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</si>
  <si>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</si>
  <si>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</si>
  <si>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</si>
  <si>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</si>
  <si>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</si>
  <si>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</si>
  <si>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</si>
  <si>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</si>
  <si>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</si>
  <si>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</si>
  <si>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</si>
  <si>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</si>
  <si>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</si>
  <si>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</si>
  <si>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</si>
  <si>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</si>
  <si>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</si>
  <si>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</si>
  <si>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</si>
  <si>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</si>
  <si>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</si>
  <si>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</si>
  <si>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</si>
  <si>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</si>
  <si>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</si>
  <si>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</si>
  <si>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</si>
  <si>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</si>
  <si>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</si>
  <si>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</si>
  <si>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</si>
  <si>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</si>
  <si>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</si>
  <si>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</si>
  <si>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</si>
  <si>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</si>
  <si>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</si>
  <si>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</si>
  <si>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</si>
  <si>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</si>
  <si>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</si>
  <si>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</si>
  <si>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</si>
  <si>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</si>
  <si>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</si>
  <si>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</si>
  <si>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</si>
  <si>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</si>
  <si>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</si>
  <si>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</si>
  <si>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</si>
  <si>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</si>
  <si>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</si>
  <si>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</si>
  <si>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</si>
  <si>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</si>
  <si>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</si>
  <si>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</si>
  <si>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</si>
  <si>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</si>
  <si>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</si>
  <si>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</si>
  <si>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</si>
  <si>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</si>
  <si>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</si>
  <si>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</si>
  <si>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</si>
  <si>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</si>
  <si>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</si>
  <si>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檮原町</t>
  </si>
  <si>
    <t>日高村</t>
  </si>
  <si>
    <t>津野町</t>
  </si>
  <si>
    <t>四万十町</t>
  </si>
  <si>
    <t>大月町</t>
  </si>
  <si>
    <t>三原村</t>
  </si>
  <si>
    <t>黒潮町</t>
  </si>
  <si>
    <t>北九州市門司区</t>
  </si>
  <si>
    <t>きたきゅうしゅうしもじく</t>
  </si>
  <si>
    <t>北九州市若松区</t>
  </si>
  <si>
    <t>きたきゅうしゅうしわかまつく</t>
  </si>
  <si>
    <t>北九州市戸畑区</t>
  </si>
  <si>
    <t>きたきゅうしゅうしとばたく</t>
  </si>
  <si>
    <t>北九州市小倉北区</t>
  </si>
  <si>
    <t>きたきゅうしゅうしこくらきたく</t>
  </si>
  <si>
    <t>北九州市小倉南区</t>
  </si>
  <si>
    <t>きたきゅうしゅうしこくらみなみく</t>
  </si>
  <si>
    <t>北九州市八幡東区</t>
  </si>
  <si>
    <t>きたきゅうしゅうしやはたひがしく</t>
  </si>
  <si>
    <t>北九州市八幡西区</t>
  </si>
  <si>
    <t>きたきゅうしゅうしやはたにしく</t>
  </si>
  <si>
    <t>福岡市東区</t>
  </si>
  <si>
    <t>ふくおかしひがしく</t>
  </si>
  <si>
    <t>福岡市博多区</t>
  </si>
  <si>
    <t>ふくおかしはかたく</t>
  </si>
  <si>
    <t>福岡市中央区</t>
  </si>
  <si>
    <t>ふくおかしちゅうおうく</t>
  </si>
  <si>
    <t>福岡市南区</t>
  </si>
  <si>
    <t>ふくおかしみなみく</t>
  </si>
  <si>
    <t>福岡市西区</t>
  </si>
  <si>
    <t>ふくおかしにしく</t>
  </si>
  <si>
    <t>福岡市城南区</t>
  </si>
  <si>
    <t>ふくおかしじょうなんく</t>
  </si>
  <si>
    <t>福岡市早良区</t>
  </si>
  <si>
    <t>ふくおかしさわらく</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</si>
  <si>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</si>
  <si>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</si>
  <si>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</si>
  <si>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</si>
  <si>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</si>
  <si>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</si>
  <si>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</si>
  <si>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</si>
  <si>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</si>
  <si>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</si>
  <si>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</si>
  <si>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</si>
  <si>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</si>
  <si>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</si>
  <si>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</si>
  <si>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</si>
  <si>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</si>
  <si>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</si>
  <si>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</si>
  <si>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</si>
  <si>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</si>
  <si>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</si>
  <si>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</si>
  <si>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</si>
  <si>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</si>
  <si>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</si>
  <si>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</si>
  <si>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</si>
  <si>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</si>
  <si>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</si>
  <si>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</si>
  <si>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</si>
  <si>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</si>
  <si>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</si>
  <si>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</si>
  <si>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</si>
  <si>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</si>
  <si>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</si>
  <si>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</si>
  <si>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</si>
  <si>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</si>
  <si>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</si>
  <si>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</si>
  <si>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</si>
  <si>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</si>
  <si>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</si>
  <si>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</si>
  <si>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</si>
  <si>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</si>
  <si>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</si>
  <si>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</si>
  <si>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</si>
  <si>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</si>
  <si>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</si>
  <si>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</si>
  <si>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</si>
  <si>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</si>
  <si>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</si>
  <si>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</si>
  <si>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</si>
  <si>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</si>
  <si>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</si>
  <si>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</si>
  <si>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</si>
  <si>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</si>
  <si>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</si>
  <si>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</si>
  <si>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</si>
  <si>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</si>
  <si>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</si>
  <si>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</si>
  <si>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</si>
  <si>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</si>
  <si>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</si>
  <si>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</si>
  <si>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</si>
  <si>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</si>
  <si>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</si>
  <si>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</si>
  <si>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</si>
  <si>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</si>
  <si>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</si>
  <si>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</si>
  <si>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</si>
  <si>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</si>
  <si>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</si>
  <si>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</si>
  <si>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</si>
  <si>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</si>
  <si>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</si>
  <si>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</si>
  <si>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</si>
  <si>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</si>
  <si>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</si>
  <si>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</si>
  <si>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</si>
  <si>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</si>
  <si>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</si>
  <si>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熊本市中央区</t>
    <rPh sb="0" eb="3">
      <t>クマモトシ</t>
    </rPh>
    <rPh sb="3" eb="6">
      <t>チュウオウク</t>
    </rPh>
    <phoneticPr fontId="26"/>
  </si>
  <si>
    <t>くまもとしちゅうおうく</t>
    <phoneticPr fontId="26"/>
  </si>
  <si>
    <t>熊本市東区</t>
    <rPh sb="0" eb="3">
      <t>クマモトシ</t>
    </rPh>
    <rPh sb="3" eb="5">
      <t>ヒガシク</t>
    </rPh>
    <phoneticPr fontId="26"/>
  </si>
  <si>
    <t>くまもとしひがしく</t>
    <phoneticPr fontId="26"/>
  </si>
  <si>
    <t>熊本市西区</t>
    <rPh sb="0" eb="3">
      <t>クマモトシ</t>
    </rPh>
    <rPh sb="3" eb="5">
      <t>ニシク</t>
    </rPh>
    <phoneticPr fontId="26"/>
  </si>
  <si>
    <t>くまもとしにしく</t>
    <phoneticPr fontId="26"/>
  </si>
  <si>
    <t>熊本市南区</t>
    <rPh sb="0" eb="3">
      <t>クマモトシ</t>
    </rPh>
    <rPh sb="3" eb="5">
      <t>ミナミク</t>
    </rPh>
    <phoneticPr fontId="26"/>
  </si>
  <si>
    <t>くまもとしみなみく</t>
    <phoneticPr fontId="26"/>
  </si>
  <si>
    <t>熊本市北区</t>
    <rPh sb="0" eb="3">
      <t>クマモトシ</t>
    </rPh>
    <rPh sb="3" eb="5">
      <t>キタク</t>
    </rPh>
    <phoneticPr fontId="26"/>
  </si>
  <si>
    <t>くまもとしきたく</t>
    <phoneticPr fontId="26"/>
  </si>
  <si>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</si>
  <si>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</si>
  <si>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</si>
  <si>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</si>
  <si>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</si>
  <si>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</si>
  <si>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</si>
  <si>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</si>
  <si>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</si>
  <si>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</si>
  <si>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</si>
  <si>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</si>
  <si>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</si>
  <si>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</si>
  <si>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</si>
  <si>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</si>
  <si>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</si>
  <si>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</si>
  <si>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</si>
  <si>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</si>
  <si>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</si>
  <si>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</si>
  <si>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</si>
  <si>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</si>
  <si>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</si>
  <si>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</si>
  <si>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</si>
  <si>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</si>
  <si>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</si>
  <si>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</si>
  <si>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</si>
  <si>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</si>
  <si>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</si>
  <si>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</si>
  <si>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</si>
  <si>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</si>
  <si>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</si>
  <si>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</si>
  <si>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</si>
  <si>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</si>
  <si>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</si>
  <si>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</si>
  <si>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</si>
  <si>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</si>
  <si>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</si>
  <si>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</si>
  <si>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</si>
  <si>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</si>
  <si>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</si>
  <si>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</si>
  <si>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</si>
  <si>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</si>
  <si>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</si>
  <si>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</si>
  <si>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</si>
  <si>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</si>
  <si>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</si>
  <si>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</si>
  <si>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</si>
  <si>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</si>
  <si>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</si>
  <si>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</si>
  <si>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</si>
  <si>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</si>
  <si>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</si>
  <si>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</si>
  <si>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</si>
  <si>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</si>
  <si>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</si>
  <si>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</si>
  <si>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</si>
  <si>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</si>
  <si>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</si>
  <si>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</si>
  <si>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</si>
  <si>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</si>
  <si>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</si>
  <si>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</si>
  <si>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</si>
  <si>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</si>
  <si>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</si>
  <si>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</si>
  <si>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</si>
  <si>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</si>
  <si>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</si>
  <si>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</si>
  <si>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</si>
  <si>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</si>
  <si>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</si>
  <si>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</si>
  <si>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</si>
  <si>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</si>
  <si>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</si>
  <si>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</si>
  <si>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</si>
  <si>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</si>
  <si>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</si>
  <si>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</si>
  <si>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</si>
  <si>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</si>
  <si>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</si>
  <si>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</si>
  <si>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</si>
  <si>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</si>
  <si>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</si>
  <si>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</si>
  <si>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</si>
  <si>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</si>
  <si>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</si>
  <si>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</si>
  <si>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</si>
  <si>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</si>
  <si>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</si>
  <si>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</si>
  <si>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</si>
  <si>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</si>
  <si>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</si>
  <si>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</si>
  <si>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</si>
  <si>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</si>
  <si>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</si>
  <si>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</si>
  <si>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</si>
  <si>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</si>
  <si>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</si>
  <si>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</si>
  <si>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</si>
  <si>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</si>
  <si>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</si>
  <si>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</si>
  <si>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</si>
  <si>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</si>
  <si>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</si>
  <si>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</si>
  <si>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</si>
  <si>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</si>
  <si>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</si>
  <si>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</si>
  <si>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</si>
  <si>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</si>
  <si>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</si>
  <si>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</si>
  <si>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</si>
  <si>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</si>
  <si>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</si>
  <si>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</si>
  <si>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</si>
  <si>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</si>
  <si>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</si>
  <si>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</si>
  <si>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</si>
  <si>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</si>
  <si>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</si>
  <si>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</si>
  <si>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</si>
  <si>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</si>
  <si>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</si>
  <si>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</si>
  <si>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</si>
  <si>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</si>
  <si>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</si>
  <si>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</si>
  <si>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</si>
  <si>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</si>
  <si>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</si>
  <si>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</si>
  <si>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</si>
  <si>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</si>
  <si>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北海道_</t>
    <phoneticPr fontId="1"/>
  </si>
  <si>
    <t>*事業実施期間中の各月に開催する講習会等の計画について実現性の高い計画である必要があります</t>
    <rPh sb="1" eb="3">
      <t>ジギョウ</t>
    </rPh>
    <rPh sb="3" eb="5">
      <t>ジッシ</t>
    </rPh>
    <rPh sb="5" eb="7">
      <t>キカン</t>
    </rPh>
    <rPh sb="7" eb="8">
      <t>チュウ</t>
    </rPh>
    <rPh sb="9" eb="11">
      <t>カクツキ</t>
    </rPh>
    <rPh sb="12" eb="14">
      <t>カイサイ</t>
    </rPh>
    <rPh sb="16" eb="19">
      <t>コウシュウカイ</t>
    </rPh>
    <rPh sb="19" eb="20">
      <t>トウ</t>
    </rPh>
    <rPh sb="21" eb="23">
      <t>ケイカク</t>
    </rPh>
    <rPh sb="27" eb="29">
      <t>ジツゲン</t>
    </rPh>
    <rPh sb="29" eb="30">
      <t>セイ</t>
    </rPh>
    <rPh sb="31" eb="32">
      <t>タカ</t>
    </rPh>
    <rPh sb="33" eb="35">
      <t>ケイカク</t>
    </rPh>
    <rPh sb="38" eb="40">
      <t>ヒツヨウ</t>
    </rPh>
    <phoneticPr fontId="1"/>
  </si>
  <si>
    <t>講師本人の所属(プルダウン)</t>
    <rPh sb="0" eb="2">
      <t>コウシ</t>
    </rPh>
    <rPh sb="2" eb="4">
      <t>ホンニン</t>
    </rPh>
    <rPh sb="5" eb="7">
      <t>ショゾク</t>
    </rPh>
    <phoneticPr fontId="1"/>
  </si>
  <si>
    <t>委託先または謝金形態をとる相手先名称(左記で「事業実施団体に所属する職員」以外を選択した場合のみ記載)</t>
    <rPh sb="0" eb="2">
      <t>イタク</t>
    </rPh>
    <rPh sb="2" eb="3">
      <t>サキ</t>
    </rPh>
    <rPh sb="6" eb="10">
      <t>シャキンケイタイ</t>
    </rPh>
    <rPh sb="13" eb="16">
      <t>アイテサキ</t>
    </rPh>
    <rPh sb="16" eb="18">
      <t>メイショウ</t>
    </rPh>
    <rPh sb="19" eb="21">
      <t>サキ</t>
    </rPh>
    <rPh sb="23" eb="29">
      <t>ジギョウジッシダンタイ</t>
    </rPh>
    <rPh sb="30" eb="32">
      <t>ショゾク</t>
    </rPh>
    <rPh sb="34" eb="36">
      <t>ショクイン</t>
    </rPh>
    <rPh sb="37" eb="39">
      <t>イガイ</t>
    </rPh>
    <phoneticPr fontId="1"/>
  </si>
  <si>
    <t>⑫デジタルリテラシーを身につけて安心・安全にインターネットを楽しもう</t>
  </si>
  <si>
    <t>④マイナンバーカードを健康保険証として利用しよう・公金受取口座の登録をしよう</t>
  </si>
  <si>
    <t>⑮地方公共団体が提供するオンラインサービスの利用方法</t>
  </si>
  <si>
    <t>⑯地域におけるオンライン行政手続の実施方法</t>
  </si>
  <si>
    <t>⑰その他執行団体が追加する講座</t>
  </si>
  <si>
    <t>日本に拠点を有している法人である。
※地方公共団体、健康保険組合、土地改良区、企業年金基金、マンション管理組合、任意団体、個人、その他人格のない社団等による申請は不可
※移動式の店舗等は拠点として認められない</t>
    <phoneticPr fontId="16"/>
  </si>
  <si>
    <t>6</t>
    <phoneticPr fontId="1"/>
  </si>
  <si>
    <t>講習会等の講師は、執行団体が指定する研修を受講し、修了することができるか。また、受講の際、執行団体が定める「デジタル活用支援推進	事業令和５年度補正予算デジタル活用支援研修実施要領」を遵守できるか。
また、事業実施団体は、講師の研修受講状況を管理する担当者を配置する等、講師の研修受講状況を適時適切に把握し、全ての講師が所要の研修を修了できるよう努めることができるか。</t>
    <rPh sb="40" eb="42">
      <t>ジュコウ</t>
    </rPh>
    <rPh sb="43" eb="44">
      <t>サイ</t>
    </rPh>
    <phoneticPr fontId="16"/>
  </si>
  <si>
    <t>申請者は、執行団体の求めに応じて実施計画の実施に関する情報提供を行うことができるか。特に、講習会等の開催に係る情報（例：実施会場、日時、講座、予約方法、連絡先等）について、広く受講者に向けてwebサイト等における情報提供を行うとともに、当該 web サイト等の URL 等の情報を執行団体に提供すること。また、受講者向けの情報提供においては事業実施団体が責任をもって情報の更新を行うこと。</t>
    <phoneticPr fontId="16"/>
  </si>
  <si>
    <t>申請者は、講習会等の受講者に対して、受講後の助言・相談等の対応支援を受けるための問い合わせ先（電話番号）を明示することができるか。</t>
    <rPh sb="0" eb="3">
      <t>シンセイシャ</t>
    </rPh>
    <phoneticPr fontId="16"/>
  </si>
  <si>
    <t>申請者は、補助対象経費として計上する会議や打ち合わせ等を行った場合は、その証跡として議事録を作成し、執行団体に提出することができるか。また、議事録を交付年度終了後５年間保存すること。</t>
    <phoneticPr fontId="1"/>
  </si>
  <si>
    <t>会場借料</t>
    <rPh sb="0" eb="2">
      <t>カイジョウ</t>
    </rPh>
    <rPh sb="2" eb="4">
      <t>シャクリョウ</t>
    </rPh>
    <phoneticPr fontId="1"/>
  </si>
  <si>
    <t>通信費</t>
    <rPh sb="0" eb="3">
      <t>ツウシンヒ</t>
    </rPh>
    <phoneticPr fontId="1"/>
  </si>
  <si>
    <t>申請者は、講習会等の受講者より、受講日から１か月以内に問合せがあった場合、助言・相談等の対応支援を行うことができるか（費用計上：不可、コマ数計上：不可）。なお長時間にわたる相談、または受講日から１か月を経過していた場合等は、改めて講習会等の受講を促すことができるか。</t>
    <rPh sb="0" eb="3">
      <t>シンセイシャ</t>
    </rPh>
    <phoneticPr fontId="16"/>
  </si>
  <si>
    <t>講座種別</t>
    <rPh sb="0" eb="2">
      <t>コウザ</t>
    </rPh>
    <rPh sb="2" eb="4">
      <t>シュベツ</t>
    </rPh>
    <phoneticPr fontId="1"/>
  </si>
  <si>
    <t>講座名詳細</t>
    <rPh sb="0" eb="3">
      <t>コウザメイ</t>
    </rPh>
    <rPh sb="3" eb="5">
      <t>ショウサイ</t>
    </rPh>
    <phoneticPr fontId="1"/>
  </si>
  <si>
    <t>基本講座</t>
    <rPh sb="0" eb="4">
      <t>キホンコウザ</t>
    </rPh>
    <phoneticPr fontId="1"/>
  </si>
  <si>
    <t>①電源の入れ方、ボタン操作の仕方を知ろう</t>
    <phoneticPr fontId="1"/>
  </si>
  <si>
    <t>②電話、カメラを使おう</t>
    <phoneticPr fontId="1"/>
  </si>
  <si>
    <t>③新しくアプリをインストールしてみよう</t>
    <phoneticPr fontId="1"/>
  </si>
  <si>
    <t>④インターネットを使ってみようアプリをインストールしてみよう</t>
    <phoneticPr fontId="1"/>
  </si>
  <si>
    <t>⑤メールをしてみよう</t>
    <phoneticPr fontId="1"/>
  </si>
  <si>
    <t>⑥地図アプリを使おう</t>
    <phoneticPr fontId="1"/>
  </si>
  <si>
    <t>⑧スマートフォンを安全に使うための基本的なポイントを
　知ろう</t>
    <phoneticPr fontId="1"/>
  </si>
  <si>
    <t>⑨オンライン会議アプリを使ってみよう</t>
    <phoneticPr fontId="1"/>
  </si>
  <si>
    <t>⑩その他執行団体が追加する講座</t>
    <phoneticPr fontId="1"/>
  </si>
  <si>
    <t>応用講座</t>
    <rPh sb="0" eb="2">
      <t>オウヨウ</t>
    </rPh>
    <rPh sb="2" eb="4">
      <t>コウザ</t>
    </rPh>
    <phoneticPr fontId="1"/>
  </si>
  <si>
    <t>a)相談会</t>
    <rPh sb="2" eb="5">
      <t>ソウダンカイ</t>
    </rPh>
    <phoneticPr fontId="1"/>
  </si>
  <si>
    <t>応用講座</t>
    <rPh sb="0" eb="4">
      <t>オウヨウコウザ</t>
    </rPh>
    <phoneticPr fontId="1"/>
  </si>
  <si>
    <t>⑦メッセージアプリを使おう</t>
    <phoneticPr fontId="1"/>
  </si>
  <si>
    <t>補助金算出(事務局用)</t>
    <rPh sb="0" eb="3">
      <t>ホジョキン</t>
    </rPh>
    <rPh sb="3" eb="5">
      <t>サンシュツ</t>
    </rPh>
    <rPh sb="6" eb="10">
      <t>ジムキョクヨウ</t>
    </rPh>
    <phoneticPr fontId="1"/>
  </si>
  <si>
    <t>2人</t>
    <rPh sb="1" eb="2">
      <t>ニン</t>
    </rPh>
    <phoneticPr fontId="1"/>
  </si>
  <si>
    <t>1人</t>
    <rPh sb="1" eb="2">
      <t>ニン</t>
    </rPh>
    <phoneticPr fontId="1"/>
  </si>
  <si>
    <t>連携自治体(地域)</t>
    <rPh sb="0" eb="5">
      <t>レンケイジチタイ</t>
    </rPh>
    <rPh sb="6" eb="8">
      <t>チイキ</t>
    </rPh>
    <phoneticPr fontId="1"/>
  </si>
  <si>
    <t>連携自治体(都道府県)</t>
    <rPh sb="0" eb="5">
      <t>レンケイジチタイ</t>
    </rPh>
    <rPh sb="6" eb="10">
      <t>トドウフケン</t>
    </rPh>
    <phoneticPr fontId="1"/>
  </si>
  <si>
    <t>連携自治体(市区町村)</t>
    <rPh sb="0" eb="5">
      <t>レンケイジチタイ</t>
    </rPh>
    <rPh sb="6" eb="10">
      <t>シクチョウソン</t>
    </rPh>
    <phoneticPr fontId="1"/>
  </si>
  <si>
    <t xml:space="preserve">講習会予定場所
(市区町村)
</t>
    <rPh sb="0" eb="3">
      <t>コウシュウカイ</t>
    </rPh>
    <rPh sb="3" eb="5">
      <t>ヨテイ</t>
    </rPh>
    <rPh sb="5" eb="7">
      <t>バショ</t>
    </rPh>
    <rPh sb="9" eb="13">
      <t>シクチョウソン</t>
    </rPh>
    <phoneticPr fontId="11"/>
  </si>
  <si>
    <t>市区町村以下
(ビル名まで)</t>
    <rPh sb="0" eb="3">
      <t>シチョウソン</t>
    </rPh>
    <rPh sb="3" eb="5">
      <t>イカ</t>
    </rPh>
    <rPh sb="9" eb="10">
      <t>メイ</t>
    </rPh>
    <phoneticPr fontId="11"/>
  </si>
  <si>
    <t>講習会実施予定場所(電話番号)</t>
    <rPh sb="0" eb="3">
      <t>コウシュウカイ</t>
    </rPh>
    <rPh sb="3" eb="5">
      <t>ジッシ</t>
    </rPh>
    <rPh sb="5" eb="7">
      <t>ヨテイ</t>
    </rPh>
    <rPh sb="7" eb="9">
      <t>バショ</t>
    </rPh>
    <rPh sb="10" eb="14">
      <t>デンワバンゴウ</t>
    </rPh>
    <phoneticPr fontId="11"/>
  </si>
  <si>
    <t>講習会実施予定(場所)</t>
    <rPh sb="0" eb="3">
      <t>コウシュウカイ</t>
    </rPh>
    <rPh sb="3" eb="5">
      <t>ジッシ</t>
    </rPh>
    <rPh sb="5" eb="7">
      <t>ヨテイ</t>
    </rPh>
    <rPh sb="8" eb="10">
      <t>バショ</t>
    </rPh>
    <phoneticPr fontId="11"/>
  </si>
  <si>
    <t>※正式名称で記載</t>
    <rPh sb="1" eb="5">
      <t>セイシキメイショウ</t>
    </rPh>
    <rPh sb="6" eb="8">
      <t>キサイ</t>
    </rPh>
    <phoneticPr fontId="1"/>
  </si>
  <si>
    <t>※自動反映</t>
    <rPh sb="1" eb="5">
      <t>ジドウハンエイ</t>
    </rPh>
    <phoneticPr fontId="1"/>
  </si>
  <si>
    <t>講習会予定場所(地域)</t>
    <rPh sb="0" eb="3">
      <t>コウシュウカイ</t>
    </rPh>
    <rPh sb="3" eb="7">
      <t>ヨテイバショ</t>
    </rPh>
    <rPh sb="8" eb="10">
      <t>チイキ</t>
    </rPh>
    <phoneticPr fontId="11"/>
  </si>
  <si>
    <t>※プルダウンから選択</t>
    <rPh sb="8" eb="10">
      <t>センタク</t>
    </rPh>
    <phoneticPr fontId="1"/>
  </si>
  <si>
    <t>⇒事務局確認用</t>
    <rPh sb="1" eb="7">
      <t>ジムキョクカクニンヨウ</t>
    </rPh>
    <phoneticPr fontId="1"/>
  </si>
  <si>
    <t>特定市町村(都道府県名)</t>
    <rPh sb="0" eb="5">
      <t>トクテイシチョウソン</t>
    </rPh>
    <rPh sb="6" eb="11">
      <t>トドウフケンメイ</t>
    </rPh>
    <phoneticPr fontId="1"/>
  </si>
  <si>
    <t>特定市町村(市町村名)</t>
    <rPh sb="0" eb="5">
      <t>トクテイシチョウソン</t>
    </rPh>
    <rPh sb="6" eb="10">
      <t>シチョウソンメイ</t>
    </rPh>
    <phoneticPr fontId="1"/>
  </si>
  <si>
    <t>北海道</t>
    <rPh sb="0" eb="3">
      <t>ホッカイドウ</t>
    </rPh>
    <phoneticPr fontId="3"/>
  </si>
  <si>
    <t>岩手県</t>
    <rPh sb="0" eb="3">
      <t>イワテケン</t>
    </rPh>
    <phoneticPr fontId="5"/>
  </si>
  <si>
    <t>滝沢市</t>
  </si>
  <si>
    <t>新潟県</t>
    <rPh sb="0" eb="2">
      <t>ニイガタ</t>
    </rPh>
    <rPh sb="2" eb="3">
      <t>ケン</t>
    </rPh>
    <phoneticPr fontId="5"/>
  </si>
  <si>
    <t>津南町</t>
    <rPh sb="0" eb="1">
      <t>ツ</t>
    </rPh>
    <rPh sb="1" eb="2">
      <t>ミナミ</t>
    </rPh>
    <rPh sb="2" eb="3">
      <t>チョウ</t>
    </rPh>
    <phoneticPr fontId="5"/>
  </si>
  <si>
    <t>土佐清水市</t>
    <rPh sb="0" eb="4">
      <t>トサシミズ</t>
    </rPh>
    <rPh sb="4" eb="5">
      <t>シ</t>
    </rPh>
    <phoneticPr fontId="5"/>
  </si>
  <si>
    <t>梼原町</t>
  </si>
  <si>
    <t>基本・応用講座実施可能(都道府県)</t>
    <rPh sb="0" eb="2">
      <t>キホン</t>
    </rPh>
    <rPh sb="3" eb="5">
      <t>オウヨウ</t>
    </rPh>
    <rPh sb="5" eb="7">
      <t>コウザ</t>
    </rPh>
    <rPh sb="7" eb="9">
      <t>ジッシ</t>
    </rPh>
    <rPh sb="9" eb="11">
      <t>カノウ</t>
    </rPh>
    <rPh sb="12" eb="16">
      <t>トドウフケン</t>
    </rPh>
    <phoneticPr fontId="5"/>
  </si>
  <si>
    <t>応用講座実施可能(市町村)</t>
    <rPh sb="0" eb="2">
      <t>オウヨウ</t>
    </rPh>
    <rPh sb="2" eb="4">
      <t>コウザ</t>
    </rPh>
    <rPh sb="4" eb="6">
      <t>ジッシ</t>
    </rPh>
    <rPh sb="6" eb="8">
      <t>カノウ</t>
    </rPh>
    <rPh sb="9" eb="12">
      <t>シチョウソン</t>
    </rPh>
    <phoneticPr fontId="5"/>
  </si>
  <si>
    <t>応用講座実施可能(都道府県)</t>
    <rPh sb="9" eb="13">
      <t>トドウフケン</t>
    </rPh>
    <phoneticPr fontId="1"/>
  </si>
  <si>
    <t>応用講座実施可能(市町村)</t>
    <phoneticPr fontId="1"/>
  </si>
  <si>
    <t>北海道</t>
    <phoneticPr fontId="1"/>
  </si>
  <si>
    <t>和気町</t>
    <phoneticPr fontId="1"/>
  </si>
  <si>
    <t>講習会予定場所(都道府県)</t>
    <rPh sb="0" eb="3">
      <t>コウシュウカイ</t>
    </rPh>
    <rPh sb="3" eb="7">
      <t>ヨテイバショ</t>
    </rPh>
    <rPh sb="8" eb="12">
      <t>トドウフケン</t>
    </rPh>
    <phoneticPr fontId="1"/>
  </si>
  <si>
    <t>都道府県名＆市町村名</t>
    <rPh sb="0" eb="5">
      <t>トドウフケンメイ</t>
    </rPh>
    <rPh sb="6" eb="9">
      <t>シチョウソン</t>
    </rPh>
    <rPh sb="9" eb="10">
      <t>メイ</t>
    </rPh>
    <phoneticPr fontId="1"/>
  </si>
  <si>
    <t>⑧スマートフォンを安全に使うための基本的なポイントを知ろう</t>
    <phoneticPr fontId="1"/>
  </si>
  <si>
    <t>2人</t>
    <rPh sb="1" eb="2">
      <t>リ</t>
    </rPh>
    <phoneticPr fontId="1"/>
  </si>
  <si>
    <t>1人</t>
    <rPh sb="1" eb="2">
      <t>リ</t>
    </rPh>
    <phoneticPr fontId="1"/>
  </si>
  <si>
    <t>団体コード</t>
    <rPh sb="0" eb="2">
      <t>ダンタイ</t>
    </rPh>
    <phoneticPr fontId="26"/>
  </si>
  <si>
    <t>都道府県名
（漢字）</t>
    <rPh sb="0" eb="4">
      <t>トドウフケン</t>
    </rPh>
    <rPh sb="4" eb="5">
      <t>メイ</t>
    </rPh>
    <rPh sb="7" eb="9">
      <t>カンジ</t>
    </rPh>
    <phoneticPr fontId="26"/>
  </si>
  <si>
    <t>市区町村名
（漢字）</t>
    <rPh sb="0" eb="2">
      <t>シク</t>
    </rPh>
    <rPh sb="2" eb="4">
      <t>チョウソン</t>
    </rPh>
    <rPh sb="4" eb="5">
      <t>メイ</t>
    </rPh>
    <rPh sb="7" eb="9">
      <t>カンジ</t>
    </rPh>
    <phoneticPr fontId="26"/>
  </si>
  <si>
    <t>都道府県名
（カナ）</t>
    <rPh sb="0" eb="4">
      <t>トドウフケン</t>
    </rPh>
    <rPh sb="4" eb="5">
      <t>メイ</t>
    </rPh>
    <phoneticPr fontId="26"/>
  </si>
  <si>
    <t>市区町村名
（カナ）</t>
    <rPh sb="0" eb="2">
      <t>シク</t>
    </rPh>
    <rPh sb="2" eb="4">
      <t>チョウソン</t>
    </rPh>
    <rPh sb="4" eb="5">
      <t>メイ</t>
    </rPh>
    <phoneticPr fontId="26"/>
  </si>
  <si>
    <t>010006</t>
    <phoneticPr fontId="26"/>
  </si>
  <si>
    <t>北海道</t>
    <phoneticPr fontId="26"/>
  </si>
  <si>
    <t>ﾎｯｶｲﾄﾞｳ</t>
  </si>
  <si>
    <t>011002</t>
  </si>
  <si>
    <t>札幌市</t>
  </si>
  <si>
    <t>ｻｯﾎﾟﾛｼ</t>
  </si>
  <si>
    <t>012025</t>
  </si>
  <si>
    <t>ﾊｺﾀﾞﾃｼ</t>
  </si>
  <si>
    <t>012033</t>
  </si>
  <si>
    <t>ｵﾀﾙｼ</t>
  </si>
  <si>
    <t>012041</t>
  </si>
  <si>
    <t>ｱｻﾋｶﾜｼ</t>
  </si>
  <si>
    <t>012050</t>
  </si>
  <si>
    <t>ﾑﾛﾗﾝｼ</t>
  </si>
  <si>
    <t>012068</t>
  </si>
  <si>
    <t>ｸｼﾛｼ</t>
  </si>
  <si>
    <t>012076</t>
  </si>
  <si>
    <t>ｵﾋﾞﾋﾛｼ</t>
  </si>
  <si>
    <t>012084</t>
  </si>
  <si>
    <t>ｷﾀﾐｼ</t>
  </si>
  <si>
    <t>012092</t>
  </si>
  <si>
    <t>ﾕｳﾊﾞﾘｼ</t>
  </si>
  <si>
    <t>012106</t>
  </si>
  <si>
    <t>ｲﾜﾐｻﾞﾜｼ</t>
  </si>
  <si>
    <t>012114</t>
  </si>
  <si>
    <t>ｱﾊﾞｼﾘｼ</t>
  </si>
  <si>
    <t>012122</t>
  </si>
  <si>
    <t>ﾙﾓｲｼ</t>
  </si>
  <si>
    <t>012131</t>
  </si>
  <si>
    <t>ﾄﾏｺﾏｲｼ</t>
  </si>
  <si>
    <t>012149</t>
  </si>
  <si>
    <t>ﾜｯｶﾅｲｼ</t>
  </si>
  <si>
    <t>012157</t>
  </si>
  <si>
    <t>ﾋﾞﾊﾞｲｼ</t>
  </si>
  <si>
    <t>012165</t>
  </si>
  <si>
    <t>ｱｼﾍﾞﾂｼ</t>
  </si>
  <si>
    <t>012173</t>
  </si>
  <si>
    <t>ｴﾍﾞﾂｼ</t>
  </si>
  <si>
    <t>012181</t>
  </si>
  <si>
    <t>ｱｶﾋﾞﾗｼ</t>
  </si>
  <si>
    <t>012190</t>
  </si>
  <si>
    <t>ﾓﾝﾍﾞﾂｼ</t>
  </si>
  <si>
    <t>012203</t>
  </si>
  <si>
    <t>ｼﾍﾞﾂｼ</t>
  </si>
  <si>
    <t>012211</t>
  </si>
  <si>
    <t>ﾅﾖﾛｼ</t>
  </si>
  <si>
    <t>012220</t>
  </si>
  <si>
    <t>ﾐｶｻｼ</t>
  </si>
  <si>
    <t>012238</t>
  </si>
  <si>
    <t>ﾈﾑﾛｼ</t>
  </si>
  <si>
    <t>012246</t>
  </si>
  <si>
    <t>ﾁﾄｾｼ</t>
  </si>
  <si>
    <t>012254</t>
  </si>
  <si>
    <t>ﾀｷｶﾜｼ</t>
  </si>
  <si>
    <t>012262</t>
  </si>
  <si>
    <t>ｽﾅｶﾞﾜｼ</t>
  </si>
  <si>
    <t>012271</t>
  </si>
  <si>
    <t>ｳﾀｼﾅｲｼ</t>
  </si>
  <si>
    <t>012289</t>
  </si>
  <si>
    <t>ﾌｶｶﾞﾜｼ</t>
  </si>
  <si>
    <t>012297</t>
  </si>
  <si>
    <t>ﾌﾗﾉｼ</t>
  </si>
  <si>
    <t>012301</t>
  </si>
  <si>
    <t>ﾉﾎﾞﾘﾍﾞﾂｼ</t>
  </si>
  <si>
    <t>012319</t>
  </si>
  <si>
    <t>ｴﾆﾜｼ</t>
  </si>
  <si>
    <t>012335</t>
  </si>
  <si>
    <t>ﾀﾞﾃｼ</t>
  </si>
  <si>
    <t>012343</t>
  </si>
  <si>
    <t>ｷﾀﾋﾛｼﾏｼ</t>
  </si>
  <si>
    <t>012351</t>
  </si>
  <si>
    <t>ｲｼｶﾘｼ</t>
  </si>
  <si>
    <t>012360</t>
  </si>
  <si>
    <t>ﾎｸﾄｼ</t>
  </si>
  <si>
    <t>013030</t>
  </si>
  <si>
    <t>ﾄｳﾍﾞﾂﾁｮｳ</t>
  </si>
  <si>
    <t>013048</t>
  </si>
  <si>
    <t>ｼﾝｼﾉﾂﾑﾗ</t>
  </si>
  <si>
    <t>013315</t>
  </si>
  <si>
    <t>ﾏﾂﾏｴﾁｮｳ</t>
  </si>
  <si>
    <t>013323</t>
  </si>
  <si>
    <t>ﾌｸｼﾏﾁｮｳ</t>
  </si>
  <si>
    <t>013331</t>
  </si>
  <si>
    <t>ｼﾘｳﾁﾁｮｳ</t>
  </si>
  <si>
    <t>013340</t>
  </si>
  <si>
    <t>ｷｺﾅｲﾁｮｳ</t>
  </si>
  <si>
    <t>013374</t>
  </si>
  <si>
    <t>ﾅﾅｴﾁｮｳ</t>
  </si>
  <si>
    <t>013439</t>
  </si>
  <si>
    <t>ｼｶﾍﾞﾁｮｳ</t>
  </si>
  <si>
    <t>013455</t>
  </si>
  <si>
    <t>ﾓﾘﾏﾁ</t>
  </si>
  <si>
    <t>013463</t>
  </si>
  <si>
    <t>ﾔｸﾓﾁｮｳ</t>
  </si>
  <si>
    <t>013471</t>
  </si>
  <si>
    <t>ｵｼｬﾏﾝﾍﾞﾁｮｳ</t>
  </si>
  <si>
    <t>013617</t>
  </si>
  <si>
    <t>ｴｻｼﾁｮｳ</t>
  </si>
  <si>
    <t>013625</t>
  </si>
  <si>
    <t>ｶﾐﾉｸﾆﾁｮｳ</t>
  </si>
  <si>
    <t>013633</t>
  </si>
  <si>
    <t>ｱｯｻﾌﾞﾁｮｳ</t>
  </si>
  <si>
    <t>013641</t>
  </si>
  <si>
    <t>ｵﾄﾍﾞﾁｮｳ</t>
  </si>
  <si>
    <t>013676</t>
  </si>
  <si>
    <t>ｵｸｼﾘﾁｮｳ</t>
  </si>
  <si>
    <t>013706</t>
  </si>
  <si>
    <t>ｲﾏｶﾈﾁｮｳ</t>
    <phoneticPr fontId="26"/>
  </si>
  <si>
    <t>013714</t>
  </si>
  <si>
    <t>ｾﾀﾅﾁｮｳ</t>
    <phoneticPr fontId="26"/>
  </si>
  <si>
    <t>013919</t>
  </si>
  <si>
    <t>ｼﾏﾏｷﾑﾗ</t>
  </si>
  <si>
    <t>013927</t>
  </si>
  <si>
    <t>ｽｯﾂﾁｮｳ</t>
  </si>
  <si>
    <t>013935</t>
  </si>
  <si>
    <t>ｸﾛﾏﾂﾅｲﾁｮｳ</t>
  </si>
  <si>
    <t>013943</t>
  </si>
  <si>
    <t>ﾗﾝｺｼﾁｮｳ</t>
  </si>
  <si>
    <t>013951</t>
  </si>
  <si>
    <t>ﾆｾｺﾁｮｳ</t>
  </si>
  <si>
    <t>013960</t>
  </si>
  <si>
    <t>ﾏｯｶﾘﾑﾗ</t>
  </si>
  <si>
    <t>013978</t>
  </si>
  <si>
    <t>ﾙｽﾂﾑﾗ</t>
  </si>
  <si>
    <t>013986</t>
  </si>
  <si>
    <t>ｷﾓﾍﾞﾂﾁｮｳ</t>
  </si>
  <si>
    <t>013994</t>
  </si>
  <si>
    <t>ｷｮｳｺﾞｸﾁｮｳ</t>
  </si>
  <si>
    <t>014001</t>
  </si>
  <si>
    <t>ｸｯﾁｬﾝﾁｮｳ</t>
  </si>
  <si>
    <t>014010</t>
  </si>
  <si>
    <t>ｷｮｳﾜﾁｮｳ</t>
  </si>
  <si>
    <t>014028</t>
  </si>
  <si>
    <t>ｲﾜﾅｲﾁｮｳ</t>
  </si>
  <si>
    <t>014036</t>
  </si>
  <si>
    <t>ﾄﾏﾘﾑﾗ</t>
  </si>
  <si>
    <t>014044</t>
  </si>
  <si>
    <t>ｶﾓｴﾅｲﾑﾗ</t>
  </si>
  <si>
    <t>014052</t>
  </si>
  <si>
    <t>ｼｬｺﾀﾝﾁｮｳ</t>
  </si>
  <si>
    <t>014061</t>
  </si>
  <si>
    <t>ﾌﾙﾋﾞﾗﾁｮｳ</t>
  </si>
  <si>
    <t>014079</t>
  </si>
  <si>
    <t>ﾆｷﾁｮｳ</t>
  </si>
  <si>
    <t>014087</t>
  </si>
  <si>
    <t>ﾖｲﾁﾁｮｳ</t>
  </si>
  <si>
    <t>014095</t>
  </si>
  <si>
    <t>ｱｶｲｶﾞﾜﾑﾗ</t>
  </si>
  <si>
    <t>014231</t>
  </si>
  <si>
    <t>ﾅﾝﾎﾟﾛﾁｮｳ</t>
  </si>
  <si>
    <t>014249</t>
  </si>
  <si>
    <t>ﾅｲｴﾁｮｳ</t>
  </si>
  <si>
    <t>014257</t>
  </si>
  <si>
    <t>ｶﾐｽﾅｶﾞﾜﾁｮｳ</t>
  </si>
  <si>
    <t>014273</t>
  </si>
  <si>
    <t>ﾕﾆﾁｮｳ</t>
  </si>
  <si>
    <t>014281</t>
  </si>
  <si>
    <t>ﾅｶﾞﾇﾏﾁｮｳ</t>
  </si>
  <si>
    <t>014290</t>
  </si>
  <si>
    <t>ｸﾘﾔﾏﾁｮｳ</t>
  </si>
  <si>
    <t>014303</t>
  </si>
  <si>
    <t>ﾂｷｶﾞﾀﾁｮｳ</t>
  </si>
  <si>
    <t>014311</t>
  </si>
  <si>
    <t>ｳﾗｳｽﾁｮｳ</t>
  </si>
  <si>
    <t>014320</t>
  </si>
  <si>
    <t>ｼﾝﾄﾂｶﾜﾁｮｳ</t>
  </si>
  <si>
    <t>014338</t>
  </si>
  <si>
    <t>ﾓｾｳｼﾁｮｳ</t>
  </si>
  <si>
    <t>014346</t>
  </si>
  <si>
    <t>ﾁｯﾌﾟﾍﾞﾂﾁｮｳ</t>
  </si>
  <si>
    <t>014362</t>
  </si>
  <si>
    <t>ｳﾘｭｳﾁｮｳ</t>
  </si>
  <si>
    <t>014371</t>
  </si>
  <si>
    <t>ﾎｸﾘｭｳﾁｮｳ</t>
  </si>
  <si>
    <t>014389</t>
  </si>
  <si>
    <t>ﾇﾏﾀﾁｮｳ</t>
  </si>
  <si>
    <t>014524</t>
  </si>
  <si>
    <t>ﾀｶｽﾁｮｳ</t>
  </si>
  <si>
    <t>014532</t>
  </si>
  <si>
    <t>ﾋｶﾞｼｶｸﾞﾗﾁｮｳ</t>
  </si>
  <si>
    <t>014541</t>
  </si>
  <si>
    <t>ﾄｳﾏﾁｮｳ</t>
  </si>
  <si>
    <t>014559</t>
  </si>
  <si>
    <t>ﾋﾟｯﾌﾟﾁｮｳ</t>
  </si>
  <si>
    <t>014567</t>
  </si>
  <si>
    <t>ｱｲﾍﾞﾂﾁｮｳ</t>
  </si>
  <si>
    <t>014575</t>
  </si>
  <si>
    <t>ｶﾐｶﾜﾁｮｳ</t>
  </si>
  <si>
    <t>014583</t>
  </si>
  <si>
    <t>ﾋｶﾞｼｶﾜﾁｮｳ</t>
  </si>
  <si>
    <t>014591</t>
  </si>
  <si>
    <t>ﾋﾞｴｲﾁｮｳ</t>
  </si>
  <si>
    <t>014605</t>
  </si>
  <si>
    <t>ｶﾐﾌﾗﾉﾁｮｳ</t>
  </si>
  <si>
    <t>014613</t>
  </si>
  <si>
    <t>ﾅｶﾌﾗﾉﾁｮｳ</t>
  </si>
  <si>
    <t>014621</t>
  </si>
  <si>
    <t>ﾐﾅﾐﾌﾗﾉﾁｮｳ</t>
  </si>
  <si>
    <t>014630</t>
  </si>
  <si>
    <t>ｼﾑｶｯﾌﾟﾑﾗ</t>
  </si>
  <si>
    <t>014648</t>
  </si>
  <si>
    <t>ﾜｯｻﾑﾁｮｳ</t>
  </si>
  <si>
    <t>014656</t>
  </si>
  <si>
    <t>ｹﾝﾌﾞﾁﾁｮｳ</t>
  </si>
  <si>
    <t>014681</t>
  </si>
  <si>
    <t>ｼﾓｶﾜﾁｮｳ</t>
  </si>
  <si>
    <t>014699</t>
  </si>
  <si>
    <t>ﾋﾞﾌｶﾁｮｳ</t>
  </si>
  <si>
    <t>014702</t>
  </si>
  <si>
    <t>ｵﾄｲﾈｯﾌﾟﾑﾗ</t>
  </si>
  <si>
    <t>014711</t>
  </si>
  <si>
    <t>ﾅｶｶﾞﾜﾁｮｳ</t>
  </si>
  <si>
    <t>014729</t>
  </si>
  <si>
    <t>ﾎﾛｶﾅｲﾁｮｳ</t>
  </si>
  <si>
    <t>014818</t>
  </si>
  <si>
    <t>ﾏｼｹﾁｮｳ</t>
  </si>
  <si>
    <t>014826</t>
  </si>
  <si>
    <t>ｵﾋﾞﾗﾁｮｳ</t>
  </si>
  <si>
    <t>014834</t>
  </si>
  <si>
    <t>ﾄﾏﾏｴﾁｮｳ</t>
  </si>
  <si>
    <t>014842</t>
  </si>
  <si>
    <t>ﾊﾎﾞﾛﾁｮｳ</t>
  </si>
  <si>
    <t>014851</t>
  </si>
  <si>
    <t>ｼｮｻﾝﾍﾞﾂﾑﾗ</t>
  </si>
  <si>
    <t>014869</t>
  </si>
  <si>
    <t>ｴﾝﾍﾞﾂﾁｮｳ</t>
  </si>
  <si>
    <t>014877</t>
  </si>
  <si>
    <t>ﾃｼｵﾁｮｳ</t>
  </si>
  <si>
    <t>015113</t>
  </si>
  <si>
    <t>ｻﾙﾌﾂﾑﾗ</t>
  </si>
  <si>
    <t>015121</t>
  </si>
  <si>
    <t>ﾊﾏﾄﾝﾍﾞﾂﾁｮｳ</t>
  </si>
  <si>
    <t>015130</t>
  </si>
  <si>
    <t>ﾅｶﾄﾝﾍﾞﾂﾁｮｳ</t>
  </si>
  <si>
    <t>015148</t>
  </si>
  <si>
    <t>015164</t>
  </si>
  <si>
    <t>ﾄﾖﾄﾐﾁｮｳ</t>
  </si>
  <si>
    <t>015172</t>
  </si>
  <si>
    <t>ﾚﾌﾞﾝﾁｮｳ</t>
  </si>
  <si>
    <t>015181</t>
  </si>
  <si>
    <t>ﾘｼﾘﾁｮｳ</t>
  </si>
  <si>
    <t>015199</t>
  </si>
  <si>
    <t>ﾘｼﾘﾌｼﾞﾁｮｳ</t>
  </si>
  <si>
    <t>015202</t>
  </si>
  <si>
    <t>ﾎﾛﾉﾍﾞﾁｮｳ</t>
  </si>
  <si>
    <t>015431</t>
  </si>
  <si>
    <t>ﾋﾞﾎﾛﾁｮｳ</t>
  </si>
  <si>
    <t>015440</t>
  </si>
  <si>
    <t>ﾂﾍﾞﾂﾁｮｳ</t>
  </si>
  <si>
    <t>015458</t>
  </si>
  <si>
    <t>ｼｬﾘﾁｮｳ</t>
  </si>
  <si>
    <t>015466</t>
  </si>
  <si>
    <t>ｷﾖｻﾄﾁｮｳ</t>
  </si>
  <si>
    <t>015474</t>
  </si>
  <si>
    <t>ｺｼﾐｽﾞﾁｮｳ</t>
  </si>
  <si>
    <t>015491</t>
  </si>
  <si>
    <t>ｸﾝﾈｯﾌﾟﾁｮｳ</t>
  </si>
  <si>
    <t>015504</t>
  </si>
  <si>
    <t>ｵｹﾄﾁｮｳ</t>
  </si>
  <si>
    <t>015521</t>
  </si>
  <si>
    <t>ｻﾛﾏﾁｮｳ</t>
  </si>
  <si>
    <t>015555</t>
  </si>
  <si>
    <t>ｴﾝｶﾞﾙﾁｮｳ</t>
  </si>
  <si>
    <t>015598</t>
  </si>
  <si>
    <t>ﾕｳﾍﾞﾂﾁｮｳ</t>
  </si>
  <si>
    <t>015601</t>
  </si>
  <si>
    <t>ﾀｷﾉｳｴﾁｮｳ</t>
  </si>
  <si>
    <t>015610</t>
  </si>
  <si>
    <t>ｵｺｯﾍﾟﾁｮｳ</t>
  </si>
  <si>
    <t>015628</t>
  </si>
  <si>
    <t>ﾆｼｵｺｯﾍﾟﾑﾗ</t>
  </si>
  <si>
    <t>015636</t>
  </si>
  <si>
    <t>ｵｳﾑﾁｮｳ</t>
  </si>
  <si>
    <t>015644</t>
  </si>
  <si>
    <t>ｵｵｿﾞﾗﾁｮｳ</t>
  </si>
  <si>
    <t>015717</t>
  </si>
  <si>
    <t>ﾄﾖｳﾗﾁｮｳ</t>
  </si>
  <si>
    <t>015750</t>
  </si>
  <si>
    <t>ｿｳﾍﾞﾂﾁｮｳ</t>
  </si>
  <si>
    <t>015784</t>
  </si>
  <si>
    <t>ｼﾗｵｲﾁｮｳ</t>
  </si>
  <si>
    <t>015814</t>
  </si>
  <si>
    <t>ｱﾂﾏﾁｮｳ</t>
  </si>
  <si>
    <t>015849</t>
  </si>
  <si>
    <t>ﾄｳﾔｺﾁｮｳ</t>
  </si>
  <si>
    <t>015857</t>
  </si>
  <si>
    <t>ｱﾋﾞﾗﾁｮｳ</t>
  </si>
  <si>
    <t>015865</t>
  </si>
  <si>
    <t>ﾑｶﾜﾁｮｳ</t>
  </si>
  <si>
    <t>016012</t>
  </si>
  <si>
    <t>ﾋﾀﾞｶﾁｮｳ</t>
  </si>
  <si>
    <t>016021</t>
  </si>
  <si>
    <t>ﾋﾞﾗﾄﾘﾁｮｳ</t>
  </si>
  <si>
    <t>016047</t>
  </si>
  <si>
    <t>ﾆｲｶｯﾌﾟﾁｮｳ</t>
  </si>
  <si>
    <t>016071</t>
  </si>
  <si>
    <t>ｳﾗｶﾜﾁｮｳ</t>
  </si>
  <si>
    <t>016080</t>
  </si>
  <si>
    <t>ｻﾏﾆﾁｮｳ</t>
  </si>
  <si>
    <t>016098</t>
  </si>
  <si>
    <t>ｴﾘﾓﾁｮｳ</t>
  </si>
  <si>
    <t>016101</t>
  </si>
  <si>
    <t>ｼﾝﾋﾀﾞｶﾁｮｳ</t>
  </si>
  <si>
    <t>016314</t>
  </si>
  <si>
    <t>ｵﾄﾌｹﾁｮｳ</t>
  </si>
  <si>
    <t>016322</t>
  </si>
  <si>
    <t>ｼﾎﾛﾁｮｳ</t>
  </si>
  <si>
    <t>016331</t>
  </si>
  <si>
    <t>ｶﾐｼﾎﾛﾁｮｳ</t>
  </si>
  <si>
    <t>016349</t>
  </si>
  <si>
    <t>ｼｶｵｲﾁｮｳ</t>
  </si>
  <si>
    <t>016357</t>
  </si>
  <si>
    <t>ｼﾝﾄｸﾁｮｳ</t>
  </si>
  <si>
    <t>016365</t>
  </si>
  <si>
    <t>ｼﾐｽﾞﾁｮｳ</t>
  </si>
  <si>
    <t>016373</t>
  </si>
  <si>
    <t>ﾒﾑﾛﾁｮｳ</t>
  </si>
  <si>
    <t>016381</t>
  </si>
  <si>
    <t>ﾅｶｻﾂﾅｲﾑﾗ</t>
  </si>
  <si>
    <t>016390</t>
  </si>
  <si>
    <t>ｻﾗﾍﾞﾂﾑﾗ</t>
  </si>
  <si>
    <t>016411</t>
  </si>
  <si>
    <t>ﾀｲｷﾁｮｳ</t>
  </si>
  <si>
    <t>016420</t>
  </si>
  <si>
    <t>ﾋﾛｵﾁｮｳ</t>
  </si>
  <si>
    <t>016438</t>
  </si>
  <si>
    <t>ﾏｸﾍﾞﾂﾁｮｳ</t>
  </si>
  <si>
    <t>016446</t>
  </si>
  <si>
    <t>ｲｹﾀﾞﾁｮｳ</t>
  </si>
  <si>
    <t>016454</t>
  </si>
  <si>
    <t>ﾄﾖｺﾛﾁｮｳ</t>
  </si>
  <si>
    <t>016462</t>
  </si>
  <si>
    <t>ﾎﾝﾍﾞﾂﾁｮｳ</t>
  </si>
  <si>
    <t>016471</t>
  </si>
  <si>
    <t>ｱｼｮﾛﾁｮｳ</t>
  </si>
  <si>
    <t>016489</t>
  </si>
  <si>
    <t>ﾘｸﾍﾞﾂﾁｮｳ</t>
  </si>
  <si>
    <t>016497</t>
  </si>
  <si>
    <t>ｳﾗﾎﾛﾁｮｳ</t>
  </si>
  <si>
    <t>016616</t>
  </si>
  <si>
    <t>ｸｼﾛﾁｮｳ</t>
  </si>
  <si>
    <t>016624</t>
  </si>
  <si>
    <t>ｱｯｹｼﾁｮｳ</t>
  </si>
  <si>
    <t>016632</t>
  </si>
  <si>
    <t>ﾊﾏﾅｶﾁｮｳ</t>
  </si>
  <si>
    <t>016641</t>
  </si>
  <si>
    <t>ｼﾍﾞﾁｬﾁｮｳ</t>
  </si>
  <si>
    <t>016659</t>
  </si>
  <si>
    <t>ﾃｼｶｶﾞﾁｮｳ</t>
  </si>
  <si>
    <t>016675</t>
  </si>
  <si>
    <t>ﾂﾙｲﾑﾗ</t>
  </si>
  <si>
    <t>016683</t>
  </si>
  <si>
    <t>ｼﾗﾇｶﾁｮｳ</t>
  </si>
  <si>
    <t>016918</t>
  </si>
  <si>
    <t>別海町</t>
    <phoneticPr fontId="26"/>
  </si>
  <si>
    <t>ﾍﾞﾂｶｲﾁｮｳ</t>
  </si>
  <si>
    <t>016926</t>
  </si>
  <si>
    <t>ﾅｶｼﾍﾞﾂﾁｮｳ</t>
  </si>
  <si>
    <t>016934</t>
  </si>
  <si>
    <t>ｼﾍﾞﾂﾁｮｳ</t>
  </si>
  <si>
    <t>016942</t>
  </si>
  <si>
    <t>ﾗｳｽﾁｮｳ</t>
  </si>
  <si>
    <t>020001</t>
    <phoneticPr fontId="26"/>
  </si>
  <si>
    <t>青森県</t>
    <phoneticPr fontId="26"/>
  </si>
  <si>
    <t>ｱｵﾓﾘｹﾝ</t>
    <phoneticPr fontId="26"/>
  </si>
  <si>
    <t>022012</t>
  </si>
  <si>
    <t>ｱｵﾓﾘｹﾝ</t>
  </si>
  <si>
    <t>ｱｵﾓﾘｼ</t>
  </si>
  <si>
    <t>022021</t>
  </si>
  <si>
    <t>ﾋﾛｻｷｼ</t>
  </si>
  <si>
    <t>022039</t>
  </si>
  <si>
    <t>ﾊﾁﾉﾍｼ</t>
  </si>
  <si>
    <t>022047</t>
  </si>
  <si>
    <t>ｸﾛｲｼｼ</t>
  </si>
  <si>
    <t>022055</t>
  </si>
  <si>
    <t>ｺﾞｼｮｶﾞﾜﾗｼ</t>
  </si>
  <si>
    <t>022063</t>
  </si>
  <si>
    <t>ﾄﾜﾀﾞｼ</t>
  </si>
  <si>
    <t>022071</t>
  </si>
  <si>
    <t>ﾐｻﾜｼ</t>
  </si>
  <si>
    <t>022080</t>
  </si>
  <si>
    <t>ﾑﾂｼ</t>
  </si>
  <si>
    <t>022098</t>
  </si>
  <si>
    <t>ﾂｶﾞﾙｼ</t>
  </si>
  <si>
    <t>022101</t>
  </si>
  <si>
    <t>ﾋﾗｶﾜｼ</t>
  </si>
  <si>
    <t>023019</t>
  </si>
  <si>
    <t>ﾋﾗﾅｲﾏﾁ</t>
  </si>
  <si>
    <t>023035</t>
  </si>
  <si>
    <t>ｲﾏﾍﾞﾂﾏﾁ</t>
  </si>
  <si>
    <t>023043</t>
  </si>
  <si>
    <t>ﾖﾓｷﾞﾀﾑﾗ</t>
  </si>
  <si>
    <t>023078</t>
  </si>
  <si>
    <t>ｿﾄｶﾞﾊﾏﾏﾁ</t>
  </si>
  <si>
    <t>023213</t>
  </si>
  <si>
    <t>ｱｼﾞｶﾞｻﾜﾏﾁ</t>
  </si>
  <si>
    <t>023230</t>
  </si>
  <si>
    <t>ﾌｶｳﾗﾏﾁ</t>
  </si>
  <si>
    <t>023434</t>
  </si>
  <si>
    <t>ﾆｼﾒﾔﾑﾗ</t>
  </si>
  <si>
    <t>023612</t>
  </si>
  <si>
    <t>ﾌｼﾞｻｷﾏﾁ</t>
  </si>
  <si>
    <t>023621</t>
  </si>
  <si>
    <t>ｵｵﾜﾆﾏﾁ</t>
  </si>
  <si>
    <t>023671</t>
  </si>
  <si>
    <t>ｲﾅｶﾀﾞﾃﾑﾗ</t>
  </si>
  <si>
    <t>023817</t>
  </si>
  <si>
    <t>ｲﾀﾔﾅｷﾞﾏﾁ</t>
  </si>
  <si>
    <t>023841</t>
  </si>
  <si>
    <t>ﾂﾙﾀﾏﾁ</t>
  </si>
  <si>
    <t>023876</t>
  </si>
  <si>
    <t>ﾅｶﾄﾞﾏﾘﾏﾁ</t>
  </si>
  <si>
    <t>024015</t>
  </si>
  <si>
    <t>ﾉﾍｼﾞﾏﾁ</t>
  </si>
  <si>
    <t>024023</t>
  </si>
  <si>
    <t>ｼﾁﾉﾍﾏﾁ</t>
  </si>
  <si>
    <t>024058</t>
  </si>
  <si>
    <t>ﾛｸﾉﾍﾏﾁ</t>
  </si>
  <si>
    <t>024066</t>
  </si>
  <si>
    <t>ﾖｺﾊﾏﾏﾁ</t>
  </si>
  <si>
    <t>024082</t>
  </si>
  <si>
    <t>ﾄｳﾎｸﾏﾁ</t>
  </si>
  <si>
    <t>024112</t>
  </si>
  <si>
    <t>ﾛｯｶｼｮﾑﾗ</t>
  </si>
  <si>
    <t>024121</t>
  </si>
  <si>
    <t>ｵｲﾗｾﾁｮｳ</t>
  </si>
  <si>
    <t>024236</t>
  </si>
  <si>
    <t>ｵｵﾏﾏﾁ</t>
  </si>
  <si>
    <t>024244</t>
  </si>
  <si>
    <t>ﾋｶﾞｼﾄﾞｵﾘﾑﾗ</t>
  </si>
  <si>
    <t>024252</t>
  </si>
  <si>
    <t>ｶｻﾞﾏｳﾗﾑﾗ</t>
  </si>
  <si>
    <t>024261</t>
  </si>
  <si>
    <t>ｻｲﾑﾗ</t>
  </si>
  <si>
    <t>024414</t>
  </si>
  <si>
    <t>ｻﾝﾉﾍﾏﾁ</t>
  </si>
  <si>
    <t>024422</t>
  </si>
  <si>
    <t>ｺﾞﾉﾍﾏﾁ</t>
  </si>
  <si>
    <t>024431</t>
  </si>
  <si>
    <t>ﾀｯｺﾏﾁ</t>
  </si>
  <si>
    <t>024457</t>
  </si>
  <si>
    <t>ﾅﾝﾌﾞﾁｮｳ</t>
  </si>
  <si>
    <t>024465</t>
  </si>
  <si>
    <t>ﾊｼｶﾐﾁｮｳ</t>
  </si>
  <si>
    <t>024503</t>
  </si>
  <si>
    <t>ｼﾝｺﾞｳﾑﾗ</t>
  </si>
  <si>
    <t>030007</t>
    <phoneticPr fontId="26"/>
  </si>
  <si>
    <t>岩手県</t>
    <phoneticPr fontId="26"/>
  </si>
  <si>
    <t>ｲﾜﾃｹﾝ</t>
    <phoneticPr fontId="26"/>
  </si>
  <si>
    <t>032018</t>
  </si>
  <si>
    <t>ｲﾜﾃｹﾝ</t>
  </si>
  <si>
    <t>ﾓﾘｵｶｼ</t>
  </si>
  <si>
    <t>032026</t>
  </si>
  <si>
    <t>ﾐﾔｺｼ</t>
  </si>
  <si>
    <t>032034</t>
  </si>
  <si>
    <t>ｵｵﾌﾅﾄｼ</t>
  </si>
  <si>
    <t>032051</t>
  </si>
  <si>
    <t>ﾊﾅﾏｷｼ</t>
  </si>
  <si>
    <t>032069</t>
  </si>
  <si>
    <t>ｷﾀｶﾐｼ</t>
  </si>
  <si>
    <t>032077</t>
  </si>
  <si>
    <t>ｸｼﾞｼ</t>
  </si>
  <si>
    <t>032085</t>
  </si>
  <si>
    <t>ﾄｵﾉｼ</t>
  </si>
  <si>
    <t>032093</t>
  </si>
  <si>
    <t>ｲﾁﾉｾｷｼ</t>
  </si>
  <si>
    <t>032107</t>
  </si>
  <si>
    <t>ﾘｸｾﾞﾝﾀｶﾀｼ</t>
  </si>
  <si>
    <t>032115</t>
  </si>
  <si>
    <t>ｶﾏｲｼｼ</t>
  </si>
  <si>
    <t>032131</t>
  </si>
  <si>
    <t>ﾆﾉﾍｼ</t>
  </si>
  <si>
    <t>032140</t>
  </si>
  <si>
    <t>ﾊﾁﾏﾝﾀｲｼ</t>
  </si>
  <si>
    <t>032158</t>
  </si>
  <si>
    <t>ｵｳｼｭｳｼ</t>
  </si>
  <si>
    <t>032166</t>
    <phoneticPr fontId="26"/>
  </si>
  <si>
    <t>滝沢市</t>
    <rPh sb="2" eb="3">
      <t>シ</t>
    </rPh>
    <phoneticPr fontId="26"/>
  </si>
  <si>
    <t>ﾀｷｻﾞﾜｼ</t>
    <phoneticPr fontId="26"/>
  </si>
  <si>
    <t>033014</t>
  </si>
  <si>
    <t>ｼｽﾞｸｲｼﾁｮｳ</t>
  </si>
  <si>
    <t>033022</t>
  </si>
  <si>
    <t>ｸｽﾞﾏｷﾏﾁ</t>
  </si>
  <si>
    <t>033031</t>
  </si>
  <si>
    <t>ｲﾜﾃﾏﾁ</t>
  </si>
  <si>
    <t>033219</t>
  </si>
  <si>
    <t>ｼﾜﾁｮｳ</t>
  </si>
  <si>
    <t>033227</t>
  </si>
  <si>
    <t>ﾔﾊﾊﾞﾁｮｳ</t>
  </si>
  <si>
    <t>033669</t>
  </si>
  <si>
    <t>ﾆｼﾜｶﾞﾏﾁ</t>
  </si>
  <si>
    <t>033812</t>
  </si>
  <si>
    <t>ｶﾈｶﾞｻｷﾁｮｳ</t>
  </si>
  <si>
    <t>034029</t>
  </si>
  <si>
    <t>ﾋﾗｲｽﾞﾐﾁｮｳ</t>
  </si>
  <si>
    <t>034410</t>
  </si>
  <si>
    <t>ｽﾐﾀﾁｮｳ</t>
  </si>
  <si>
    <t>034614</t>
  </si>
  <si>
    <t>ｵｵﾂﾁﾁｮｳ</t>
  </si>
  <si>
    <t>034827</t>
  </si>
  <si>
    <t>ﾔﾏﾀﾞﾏﾁ</t>
  </si>
  <si>
    <t>034835</t>
  </si>
  <si>
    <t>ｲﾜｲｽﾞﾐﾁｮｳ</t>
  </si>
  <si>
    <t>034843</t>
  </si>
  <si>
    <t>ﾀﾉﾊﾀﾑﾗ</t>
  </si>
  <si>
    <t>034851</t>
  </si>
  <si>
    <t>ﾌﾀﾞｲﾑﾗ</t>
  </si>
  <si>
    <t>035017</t>
  </si>
  <si>
    <t>ｶﾙﾏｲﾏﾁ</t>
  </si>
  <si>
    <t>035033</t>
  </si>
  <si>
    <t>ﾉﾀﾞﾑﾗ</t>
  </si>
  <si>
    <t>035068</t>
  </si>
  <si>
    <t>ｸﾉﾍﾑﾗ</t>
  </si>
  <si>
    <t>035076</t>
  </si>
  <si>
    <t>ﾋﾛﾉﾁｮｳ</t>
  </si>
  <si>
    <t>035246</t>
  </si>
  <si>
    <t>ｲﾁﾉﾍﾏﾁ</t>
  </si>
  <si>
    <t>040002</t>
    <phoneticPr fontId="26"/>
  </si>
  <si>
    <t>宮城県</t>
    <phoneticPr fontId="26"/>
  </si>
  <si>
    <t>ﾐﾔｷﾞｹﾝ</t>
    <phoneticPr fontId="26"/>
  </si>
  <si>
    <t>041009</t>
  </si>
  <si>
    <t>仙台市</t>
  </si>
  <si>
    <t>ﾐﾔｷﾞｹﾝ</t>
  </si>
  <si>
    <t>ｾﾝﾀﾞｲｼ</t>
  </si>
  <si>
    <t>042021</t>
  </si>
  <si>
    <t>ｲｼﾉﾏｷｼ</t>
  </si>
  <si>
    <t>042030</t>
  </si>
  <si>
    <t>ｼｵｶﾞﾏｼ</t>
  </si>
  <si>
    <t>042056</t>
  </si>
  <si>
    <t>ｹｾﾝﾇﾏｼ</t>
  </si>
  <si>
    <t>042064</t>
  </si>
  <si>
    <t>ｼﾛｲｼｼ</t>
  </si>
  <si>
    <t>042072</t>
  </si>
  <si>
    <t>ﾅﾄﾘｼ</t>
  </si>
  <si>
    <t>042081</t>
  </si>
  <si>
    <t>ｶｸﾀﾞｼ</t>
  </si>
  <si>
    <t>042099</t>
  </si>
  <si>
    <t>ﾀｶﾞｼﾞｮｳｼ</t>
  </si>
  <si>
    <t>042111</t>
  </si>
  <si>
    <t>ｲﾜﾇﾏｼ</t>
  </si>
  <si>
    <t>042129</t>
  </si>
  <si>
    <t>ﾄﾒｼ</t>
  </si>
  <si>
    <t>042137</t>
  </si>
  <si>
    <t>ｸﾘﾊﾗｼ</t>
  </si>
  <si>
    <t>042145</t>
  </si>
  <si>
    <t>ﾋｶﾞｼﾏﾂｼﾏｼ</t>
  </si>
  <si>
    <t>042153</t>
  </si>
  <si>
    <t>ｵｵｻｷｼ</t>
  </si>
  <si>
    <t>042161</t>
    <phoneticPr fontId="26"/>
  </si>
  <si>
    <t>富谷市</t>
    <rPh sb="2" eb="3">
      <t>シ</t>
    </rPh>
    <phoneticPr fontId="26"/>
  </si>
  <si>
    <t>ﾄﾐﾔｼ</t>
    <phoneticPr fontId="26"/>
  </si>
  <si>
    <t>043010</t>
  </si>
  <si>
    <t>ｻﾞｵｳﾏﾁ</t>
  </si>
  <si>
    <t>043028</t>
  </si>
  <si>
    <t>ｼﾁｶｼｭｸﾏﾁ</t>
  </si>
  <si>
    <t>043214</t>
  </si>
  <si>
    <t>ｵｵｶﾞﾜﾗﾏﾁ</t>
  </si>
  <si>
    <t>043222</t>
  </si>
  <si>
    <t>ﾑﾗﾀﾏﾁ</t>
  </si>
  <si>
    <t>043231</t>
  </si>
  <si>
    <t>ｼﾊﾞﾀﾏﾁ</t>
  </si>
  <si>
    <t>043249</t>
  </si>
  <si>
    <t>ｶﾜｻｷﾏﾁ</t>
  </si>
  <si>
    <t>043419</t>
  </si>
  <si>
    <t>ﾏﾙﾓﾘﾏﾁ</t>
  </si>
  <si>
    <t>043613</t>
  </si>
  <si>
    <t>ﾜﾀﾘﾁｮｳ</t>
  </si>
  <si>
    <t>043621</t>
  </si>
  <si>
    <t>ﾔﾏﾓﾄﾁｮｳ</t>
  </si>
  <si>
    <t>044016</t>
  </si>
  <si>
    <t>ﾏﾂｼﾏﾏﾁ</t>
  </si>
  <si>
    <t>044041</t>
  </si>
  <si>
    <t>ｼﾁｶﾞﾊﾏﾏﾁ</t>
  </si>
  <si>
    <t>044067</t>
  </si>
  <si>
    <t>ﾘﾌﾁｮｳ</t>
  </si>
  <si>
    <t>044211</t>
  </si>
  <si>
    <t>ﾀｲﾜﾁｮｳ</t>
  </si>
  <si>
    <t>044229</t>
  </si>
  <si>
    <t>ｵｵｻﾄﾁｮｳ</t>
  </si>
  <si>
    <t>044245</t>
  </si>
  <si>
    <t>ｵｵﾋﾗﾑﾗ</t>
  </si>
  <si>
    <t>044440</t>
  </si>
  <si>
    <t>ｼｶﾏﾁｮｳ</t>
  </si>
  <si>
    <t>044458</t>
  </si>
  <si>
    <t>ｶﾐﾏﾁ</t>
  </si>
  <si>
    <t>045012</t>
  </si>
  <si>
    <t>ﾜｸﾔﾁｮｳ</t>
  </si>
  <si>
    <t>045055</t>
  </si>
  <si>
    <t>ﾐｻﾄﾏﾁ</t>
  </si>
  <si>
    <t>045811</t>
  </si>
  <si>
    <t>ｵﾅｶﾞﾜﾁｮｳ</t>
  </si>
  <si>
    <t>046060</t>
  </si>
  <si>
    <t>ﾐﾅﾐｻﾝﾘｸﾁｮｳ</t>
  </si>
  <si>
    <t>050008</t>
    <phoneticPr fontId="26"/>
  </si>
  <si>
    <t>秋田県</t>
    <phoneticPr fontId="26"/>
  </si>
  <si>
    <t>ｱｷﾀｹﾝ</t>
    <phoneticPr fontId="26"/>
  </si>
  <si>
    <t>052019</t>
  </si>
  <si>
    <t>ｱｷﾀｹﾝ</t>
  </si>
  <si>
    <t>ｱｷﾀｼ</t>
  </si>
  <si>
    <t>052027</t>
  </si>
  <si>
    <t>ﾉｼﾛｼ</t>
  </si>
  <si>
    <t>052035</t>
  </si>
  <si>
    <t>ﾖｺﾃｼ</t>
  </si>
  <si>
    <t>052043</t>
  </si>
  <si>
    <t>ｵｵﾀﾞﾃｼ</t>
  </si>
  <si>
    <t>052060</t>
  </si>
  <si>
    <t>ｵｶﾞｼ</t>
  </si>
  <si>
    <t>052078</t>
  </si>
  <si>
    <t>ﾕｻﾞﾜｼ</t>
  </si>
  <si>
    <t>052094</t>
  </si>
  <si>
    <t>ｶﾂﾞﾉｼ</t>
  </si>
  <si>
    <t>052108</t>
  </si>
  <si>
    <t>ﾕﾘﾎﾝｼﾞｮｳｼ</t>
  </si>
  <si>
    <t>052116</t>
  </si>
  <si>
    <t>ｶﾀｶﾞﾐｼ</t>
  </si>
  <si>
    <t>052124</t>
  </si>
  <si>
    <t>ﾀﾞｲｾﾝｼ</t>
  </si>
  <si>
    <t>052132</t>
  </si>
  <si>
    <t>ｷﾀｱｷﾀｼ</t>
  </si>
  <si>
    <t>052141</t>
  </si>
  <si>
    <t>ﾆｶﾎｼ</t>
  </si>
  <si>
    <t>052159</t>
  </si>
  <si>
    <t>ｾﾝﾎﾞｸｼ</t>
  </si>
  <si>
    <t>053031</t>
  </si>
  <si>
    <t>ｺｻｶﾏﾁ</t>
  </si>
  <si>
    <t>053279</t>
  </si>
  <si>
    <t>ｶﾐｺｱﾆﾑﾗ</t>
  </si>
  <si>
    <t>053465</t>
  </si>
  <si>
    <t>ﾌｼﾞｻﾄﾏﾁ</t>
  </si>
  <si>
    <t>053481</t>
  </si>
  <si>
    <t>ﾐﾀﾈﾁｮｳ</t>
  </si>
  <si>
    <t>053490</t>
  </si>
  <si>
    <t>ﾊｯﾎﾟｳﾁｮｳ</t>
  </si>
  <si>
    <t>053619</t>
  </si>
  <si>
    <t>ｺﾞｼﾞｮｳﾒﾏﾁ</t>
  </si>
  <si>
    <t>053635</t>
  </si>
  <si>
    <t>ﾊﾁﾛｳｶﾞﾀﾏﾁ</t>
  </si>
  <si>
    <t>053660</t>
  </si>
  <si>
    <t>ｲｶﾜﾏﾁ</t>
  </si>
  <si>
    <t>053686</t>
  </si>
  <si>
    <t>ｵｵｶﾞﾀﾑﾗ</t>
  </si>
  <si>
    <t>054348</t>
  </si>
  <si>
    <t>ﾐｻﾄﾁｮｳ</t>
  </si>
  <si>
    <t>054631</t>
  </si>
  <si>
    <t>ｳｺﾞﾏﾁ</t>
  </si>
  <si>
    <t>054640</t>
  </si>
  <si>
    <t>ﾋｶﾞｼﾅﾙｾﾑﾗ</t>
  </si>
  <si>
    <t>060003</t>
    <phoneticPr fontId="26"/>
  </si>
  <si>
    <t>山形県</t>
    <phoneticPr fontId="26"/>
  </si>
  <si>
    <t>ﾔﾏｶﾞﾀｹﾝ</t>
    <phoneticPr fontId="26"/>
  </si>
  <si>
    <t>062014</t>
  </si>
  <si>
    <t>ﾔﾏｶﾞﾀｹﾝ</t>
  </si>
  <si>
    <t>ﾔﾏｶﾞﾀｼ</t>
  </si>
  <si>
    <t>062022</t>
  </si>
  <si>
    <t>ﾖﾈｻﾞﾜｼ</t>
  </si>
  <si>
    <t>062031</t>
  </si>
  <si>
    <t>ﾂﾙｵｶｼ</t>
  </si>
  <si>
    <t>062049</t>
  </si>
  <si>
    <t>ｻｶﾀｼ</t>
  </si>
  <si>
    <t>062057</t>
  </si>
  <si>
    <t>ｼﾝｼﾞｮｳｼ</t>
  </si>
  <si>
    <t>062065</t>
  </si>
  <si>
    <t>ｻｶﾞｴｼ</t>
  </si>
  <si>
    <t>062073</t>
  </si>
  <si>
    <t>ｶﾐﾉﾔﾏｼ</t>
  </si>
  <si>
    <t>062081</t>
  </si>
  <si>
    <t>ﾑﾗﾔﾏｼ</t>
  </si>
  <si>
    <t>062090</t>
  </si>
  <si>
    <t>ﾅｶﾞｲｼ</t>
  </si>
  <si>
    <t>062103</t>
  </si>
  <si>
    <t>ﾃﾝﾄﾞｳｼ</t>
  </si>
  <si>
    <t>062111</t>
  </si>
  <si>
    <t>ﾋｶﾞｼﾈｼ</t>
  </si>
  <si>
    <t>062120</t>
  </si>
  <si>
    <t>ｵﾊﾞﾅｻﾞﾜｼ</t>
  </si>
  <si>
    <t>062138</t>
  </si>
  <si>
    <t>ﾅﾝﾖｳｼ</t>
  </si>
  <si>
    <t>063011</t>
  </si>
  <si>
    <t>ﾔﾏﾉﾍﾞﾏﾁ</t>
  </si>
  <si>
    <t>063029</t>
  </si>
  <si>
    <t>ﾅｶﾔﾏﾏﾁ</t>
  </si>
  <si>
    <t>063215</t>
  </si>
  <si>
    <t>ｶﾎｸﾁｮｳ</t>
  </si>
  <si>
    <t>063223</t>
  </si>
  <si>
    <t>ﾆｼｶﾜﾏﾁ</t>
  </si>
  <si>
    <t>063231</t>
  </si>
  <si>
    <t>ｱｻﾋﾏﾁ</t>
  </si>
  <si>
    <t>063240</t>
  </si>
  <si>
    <t>ｵｵｴﾏﾁ</t>
  </si>
  <si>
    <t>063410</t>
  </si>
  <si>
    <t>ｵｵｲｼﾀﾞﾏﾁ</t>
  </si>
  <si>
    <t>063614</t>
  </si>
  <si>
    <t>ｶﾈﾔﾏﾏﾁ</t>
  </si>
  <si>
    <t>063622</t>
  </si>
  <si>
    <t>ﾓｶﾞﾐﾏﾁ</t>
  </si>
  <si>
    <t>063631</t>
  </si>
  <si>
    <t>ﾌﾅｶﾞﾀﾏﾁ</t>
  </si>
  <si>
    <t>063649</t>
  </si>
  <si>
    <t>ﾏﾑﾛｶﾞﾜﾏﾁ</t>
  </si>
  <si>
    <t>063657</t>
  </si>
  <si>
    <t>ｵｵｸﾗﾑﾗ</t>
  </si>
  <si>
    <t>063665</t>
  </si>
  <si>
    <t>ｻｹｶﾞﾜﾑﾗ</t>
  </si>
  <si>
    <t>063673</t>
  </si>
  <si>
    <t>ﾄｻﾞﾜﾑﾗ</t>
  </si>
  <si>
    <t>063819</t>
  </si>
  <si>
    <t>ﾀｶﾊﾀﾏﾁ</t>
  </si>
  <si>
    <t>063827</t>
  </si>
  <si>
    <t>ｶﾜﾆｼﾏﾁ</t>
  </si>
  <si>
    <t>064017</t>
  </si>
  <si>
    <t>ｵｸﾞﾆﾏﾁ</t>
  </si>
  <si>
    <t>064025</t>
  </si>
  <si>
    <t>ｼﾗﾀｶﾏﾁ</t>
  </si>
  <si>
    <t>064033</t>
  </si>
  <si>
    <t>ｲｲﾃﾞﾏﾁ</t>
  </si>
  <si>
    <t>064262</t>
  </si>
  <si>
    <t>ﾐｶﾜﾏﾁ</t>
  </si>
  <si>
    <t>064289</t>
  </si>
  <si>
    <t>ｼﾖｳﾅｲﾏﾁ</t>
  </si>
  <si>
    <t>064611</t>
  </si>
  <si>
    <t>ﾕｻﾞﾏﾁ</t>
  </si>
  <si>
    <t>070009</t>
    <phoneticPr fontId="26"/>
  </si>
  <si>
    <t>福島県</t>
    <phoneticPr fontId="26"/>
  </si>
  <si>
    <t>ﾌｸｼﾏｹﾝ</t>
    <phoneticPr fontId="26"/>
  </si>
  <si>
    <t>072010</t>
  </si>
  <si>
    <t>ﾌｸｼﾏｹﾝ</t>
  </si>
  <si>
    <t>ﾌｸｼﾏｼ</t>
  </si>
  <si>
    <t>072028</t>
  </si>
  <si>
    <t>ｱｲﾂﾞﾜｶﾏﾂｼ</t>
  </si>
  <si>
    <t>072036</t>
  </si>
  <si>
    <t>ｺｵﾘﾔﾏｼ</t>
  </si>
  <si>
    <t>072044</t>
  </si>
  <si>
    <t>ｲﾜｷｼ</t>
  </si>
  <si>
    <t>072052</t>
  </si>
  <si>
    <t>ｼﾗｶﾜｼ</t>
  </si>
  <si>
    <t>072079</t>
  </si>
  <si>
    <t>ｽｶｶﾞﾜｼ</t>
  </si>
  <si>
    <t>072087</t>
  </si>
  <si>
    <t>ｷﾀｶﾀｼ</t>
  </si>
  <si>
    <t>072095</t>
  </si>
  <si>
    <t>ｿｳﾏｼ</t>
  </si>
  <si>
    <t>072109</t>
  </si>
  <si>
    <t>ﾆﾎﾝﾏﾂｼ</t>
  </si>
  <si>
    <t>072117</t>
  </si>
  <si>
    <t>ﾀﾑﾗｼ</t>
  </si>
  <si>
    <t>072125</t>
  </si>
  <si>
    <t>ﾐﾅﾐｿｳﾏｼ</t>
  </si>
  <si>
    <t>072133</t>
  </si>
  <si>
    <t>072141</t>
  </si>
  <si>
    <t>ﾓﾄﾐﾔｼ</t>
  </si>
  <si>
    <t>073016</t>
  </si>
  <si>
    <t>ｺｵﾘﾏﾁ</t>
  </si>
  <si>
    <t>073032</t>
  </si>
  <si>
    <t>ｸﾆﾐﾏﾁ</t>
  </si>
  <si>
    <t>073083</t>
  </si>
  <si>
    <t>ｶﾜﾏﾀﾏﾁ</t>
  </si>
  <si>
    <t>073229</t>
  </si>
  <si>
    <t>ｵｵﾀﾏﾑﾗ</t>
  </si>
  <si>
    <t>073423</t>
  </si>
  <si>
    <t>ｶｶﾞﾐｲｼﾏﾁ</t>
  </si>
  <si>
    <t>073440</t>
  </si>
  <si>
    <t>ﾃﾝｴｲﾑﾗ</t>
  </si>
  <si>
    <t>073628</t>
  </si>
  <si>
    <t>ｼﾓｺﾞｳﾏﾁ</t>
  </si>
  <si>
    <t>073644</t>
  </si>
  <si>
    <t>ﾋﾉｴﾏﾀﾑﾗ</t>
  </si>
  <si>
    <t>073679</t>
  </si>
  <si>
    <t>ﾀﾀﾞﾐﾏﾁ</t>
  </si>
  <si>
    <t>073687</t>
  </si>
  <si>
    <t>ﾐﾅﾐｱｲﾂﾞﾏﾁ</t>
  </si>
  <si>
    <t>074021</t>
  </si>
  <si>
    <t>ｷﾀｼｵﾊﾞﾗﾑﾗ</t>
  </si>
  <si>
    <t>074055</t>
  </si>
  <si>
    <t>ﾆｼｱｲﾂﾞﾏﾁ</t>
  </si>
  <si>
    <t>074071</t>
  </si>
  <si>
    <t>ﾊﾞﾝﾀﾞｲﾏﾁ</t>
  </si>
  <si>
    <t>074080</t>
  </si>
  <si>
    <t>ｲﾅﾜｼﾛﾏﾁ</t>
  </si>
  <si>
    <t>074217</t>
  </si>
  <si>
    <t>ｱｲﾂﾞﾊﾞﾝｹﾞﾏﾁ</t>
  </si>
  <si>
    <t>074225</t>
  </si>
  <si>
    <t>ﾕｶﾞﾜﾑﾗ</t>
  </si>
  <si>
    <t>074233</t>
  </si>
  <si>
    <t>ﾔﾅｲﾂﾞﾏﾁ</t>
  </si>
  <si>
    <t>074446</t>
  </si>
  <si>
    <t>ﾐｼﾏﾏﾁ</t>
  </si>
  <si>
    <t>074454</t>
  </si>
  <si>
    <t>074462</t>
  </si>
  <si>
    <t>ｼｮｳﾜﾑﾗ</t>
  </si>
  <si>
    <t>074471</t>
  </si>
  <si>
    <t>ｱｲﾂﾞﾐｻﾄﾏﾁ</t>
  </si>
  <si>
    <t>074616</t>
  </si>
  <si>
    <t>ﾆｼｺﾞｳﾑﾗ</t>
  </si>
  <si>
    <t>074641</t>
  </si>
  <si>
    <t>ｲｽﾞﾐｻﾞｷﾑﾗ</t>
  </si>
  <si>
    <t>074659</t>
  </si>
  <si>
    <t>ﾅｶｼﾞﾏﾑﾗ</t>
  </si>
  <si>
    <t>074667</t>
  </si>
  <si>
    <t>ﾔﾌﾞｷﾏﾁ</t>
  </si>
  <si>
    <t>074811</t>
  </si>
  <si>
    <t>ﾀﾅｸﾞﾗﾏﾁ</t>
  </si>
  <si>
    <t>074829</t>
  </si>
  <si>
    <t>ﾔﾏﾂﾘﾏﾁ</t>
  </si>
  <si>
    <t>074837</t>
  </si>
  <si>
    <t>ﾊﾅﾜﾏﾁ</t>
  </si>
  <si>
    <t>074845</t>
  </si>
  <si>
    <t>ｻﾒｶﾞﾜﾑﾗ</t>
  </si>
  <si>
    <t>075019</t>
  </si>
  <si>
    <t>ｲｼｶﾜﾏﾁ</t>
  </si>
  <si>
    <t>075027</t>
  </si>
  <si>
    <t>ﾀﾏｶﾜﾑﾗ</t>
  </si>
  <si>
    <t>075035</t>
  </si>
  <si>
    <t>ﾋﾗﾀﾑﾗ</t>
  </si>
  <si>
    <t>075043</t>
  </si>
  <si>
    <t>ｱｻｶﾜﾏﾁ</t>
  </si>
  <si>
    <t>075051</t>
  </si>
  <si>
    <t>ﾌﾙﾄﾞﾉﾏﾁ</t>
  </si>
  <si>
    <t>075213</t>
  </si>
  <si>
    <t>ﾐﾊﾙﾏﾁ</t>
  </si>
  <si>
    <t>075221</t>
  </si>
  <si>
    <t>ｵﾉﾏﾁ</t>
  </si>
  <si>
    <t>075418</t>
  </si>
  <si>
    <t>ﾋﾛﾉﾏﾁ</t>
  </si>
  <si>
    <t>075426</t>
  </si>
  <si>
    <t>ﾅﾗﾊﾏﾁ</t>
  </si>
  <si>
    <t>075434</t>
  </si>
  <si>
    <t>ﾄﾐｵｶﾏﾁ</t>
  </si>
  <si>
    <t>075442</t>
  </si>
  <si>
    <t>ｶﾜｳﾁﾑﾗ</t>
  </si>
  <si>
    <t>075451</t>
  </si>
  <si>
    <t>ｵｵｸﾏﾏﾁ</t>
  </si>
  <si>
    <t>075469</t>
  </si>
  <si>
    <t>ﾌﾀﾊﾞﾏﾁ</t>
  </si>
  <si>
    <t>075477</t>
  </si>
  <si>
    <t>ﾅﾐｴﾏﾁ</t>
  </si>
  <si>
    <t>075485</t>
  </si>
  <si>
    <t>ｶﾂﾗｵﾑﾗ</t>
  </si>
  <si>
    <t>075612</t>
  </si>
  <si>
    <t>ｼﾝﾁﾏﾁ</t>
  </si>
  <si>
    <t>075647</t>
  </si>
  <si>
    <t>ｲｲﾀﾃﾑﾗ</t>
  </si>
  <si>
    <t>080004</t>
    <phoneticPr fontId="26"/>
  </si>
  <si>
    <t>茨城県</t>
    <phoneticPr fontId="26"/>
  </si>
  <si>
    <t>ｲﾊﾞﾗｷｹﾝ</t>
    <phoneticPr fontId="26"/>
  </si>
  <si>
    <t>082015</t>
  </si>
  <si>
    <t>ｲﾊﾞﾗｷｹﾝ</t>
  </si>
  <si>
    <t>ﾐﾄｼ</t>
  </si>
  <si>
    <t>082023</t>
  </si>
  <si>
    <t>ﾋﾀﾁｼ</t>
  </si>
  <si>
    <t>082031</t>
  </si>
  <si>
    <t>ﾂﾁｳﾗｼ</t>
  </si>
  <si>
    <t>082040</t>
  </si>
  <si>
    <t>ｺｶﾞｼ</t>
  </si>
  <si>
    <t>082058</t>
  </si>
  <si>
    <t>ｲｼｵｶｼ</t>
  </si>
  <si>
    <t>082074</t>
  </si>
  <si>
    <t>ﾕｳｷｼ</t>
  </si>
  <si>
    <t>082082</t>
  </si>
  <si>
    <t>ﾘｭｳｶﾞｻｷｼ</t>
  </si>
  <si>
    <t>082104</t>
  </si>
  <si>
    <t>ｼﾓﾂﾏｼ</t>
  </si>
  <si>
    <t>082112</t>
  </si>
  <si>
    <t>ｼﾞｮｳｿｳｼ</t>
  </si>
  <si>
    <t>082121</t>
  </si>
  <si>
    <t>ﾋﾀﾁｵｵﾀｼ</t>
  </si>
  <si>
    <t>082147</t>
  </si>
  <si>
    <t>ﾀｶﾊｷﾞｼ</t>
  </si>
  <si>
    <t>082155</t>
  </si>
  <si>
    <t>ｷﾀｲﾊﾞﾗｷｼ</t>
  </si>
  <si>
    <t>082163</t>
  </si>
  <si>
    <t>ｶｻﾏｼ</t>
  </si>
  <si>
    <t>082171</t>
  </si>
  <si>
    <t>ﾄﾘﾃﾞｼ</t>
  </si>
  <si>
    <t>082198</t>
  </si>
  <si>
    <t>ｳｼｸｼ</t>
  </si>
  <si>
    <t>082201</t>
  </si>
  <si>
    <t>ﾂｸﾊﾞｼ</t>
  </si>
  <si>
    <t>082210</t>
  </si>
  <si>
    <t>ﾋﾀﾁﾅｶｼ</t>
  </si>
  <si>
    <t>082228</t>
  </si>
  <si>
    <t>ｶｼﾏｼ</t>
  </si>
  <si>
    <t>082236</t>
  </si>
  <si>
    <t>ｲﾀｺｼ</t>
  </si>
  <si>
    <t>082244</t>
  </si>
  <si>
    <t>ﾓﾘﾔｼ</t>
  </si>
  <si>
    <t>082252</t>
  </si>
  <si>
    <t>ﾋﾀﾁｵｵﾐﾔｼ</t>
  </si>
  <si>
    <t>082261</t>
  </si>
  <si>
    <t>ﾅｶｼ</t>
  </si>
  <si>
    <t>082279</t>
  </si>
  <si>
    <t>ﾁｸｾｲｼ</t>
  </si>
  <si>
    <t>082287</t>
  </si>
  <si>
    <t>ﾊﾞﾝﾄﾞｳｼ</t>
  </si>
  <si>
    <t>082295</t>
  </si>
  <si>
    <t>ｲﾅｼｷｼ</t>
  </si>
  <si>
    <t>082309</t>
  </si>
  <si>
    <t>ｶｽﾐｶﾞｳﾗｼ</t>
  </si>
  <si>
    <t>082317</t>
  </si>
  <si>
    <t>ｻｸﾗｶﾞﾜｼ</t>
  </si>
  <si>
    <t>082325</t>
  </si>
  <si>
    <t>ｶﾐｽｼ</t>
  </si>
  <si>
    <t>082333</t>
  </si>
  <si>
    <t>ﾅﾒｶﾞﾀｼ</t>
  </si>
  <si>
    <t>082341</t>
  </si>
  <si>
    <t>ﾎｺﾀｼ</t>
  </si>
  <si>
    <t>082350</t>
  </si>
  <si>
    <t>ﾂｸﾊﾞﾐﾗｲｼ</t>
  </si>
  <si>
    <t>082368</t>
  </si>
  <si>
    <t>ｵﾐﾀﾏｼ</t>
  </si>
  <si>
    <t>083020</t>
  </si>
  <si>
    <t>ｲﾊﾞﾗｷﾏﾁ</t>
  </si>
  <si>
    <t>083097</t>
  </si>
  <si>
    <t>ｵｵｱﾗｲﾏﾁ</t>
  </si>
  <si>
    <t>083101</t>
  </si>
  <si>
    <t>ｼﾛｻﾄﾏﾁ</t>
  </si>
  <si>
    <t>083411</t>
  </si>
  <si>
    <t>ﾄｳｶｲﾑﾗ</t>
  </si>
  <si>
    <t>083640</t>
  </si>
  <si>
    <t>ﾀﾞｲｺﾞﾏﾁ</t>
  </si>
  <si>
    <t>084425</t>
  </si>
  <si>
    <t>ﾐﾎﾑﾗ</t>
  </si>
  <si>
    <t>084433</t>
  </si>
  <si>
    <t>ｱﾐﾏﾁ</t>
  </si>
  <si>
    <t>084476</t>
  </si>
  <si>
    <t>ｶﾜﾁﾏﾁ</t>
  </si>
  <si>
    <t>085219</t>
  </si>
  <si>
    <t>ﾔﾁﾖﾏﾁ</t>
  </si>
  <si>
    <t>085421</t>
  </si>
  <si>
    <t>ｺﾞｶﾏﾁ</t>
  </si>
  <si>
    <t>085464</t>
  </si>
  <si>
    <t>ｻｶｲﾏﾁ</t>
  </si>
  <si>
    <t>085642</t>
  </si>
  <si>
    <t>ﾄﾈﾏﾁ</t>
  </si>
  <si>
    <t>090000</t>
    <phoneticPr fontId="26"/>
  </si>
  <si>
    <t>栃木県</t>
    <phoneticPr fontId="26"/>
  </si>
  <si>
    <t>ﾄﾁｷﾞｹﾝ</t>
    <phoneticPr fontId="26"/>
  </si>
  <si>
    <t>092011</t>
  </si>
  <si>
    <t>ﾄﾁｷﾞｹﾝ</t>
  </si>
  <si>
    <t>ｳﾂﾉﾐﾔｼ</t>
  </si>
  <si>
    <t>092029</t>
  </si>
  <si>
    <t>ｱｼｶｶﾞｼ</t>
  </si>
  <si>
    <t>092037</t>
  </si>
  <si>
    <t>ﾄﾁｷﾞｼ</t>
  </si>
  <si>
    <t>092045</t>
  </si>
  <si>
    <t>ｻﾉｼ</t>
  </si>
  <si>
    <t>092053</t>
  </si>
  <si>
    <t>ｶﾇﾏｼ</t>
  </si>
  <si>
    <t>092061</t>
  </si>
  <si>
    <t>ﾆｯｺｳｼ</t>
  </si>
  <si>
    <t>092088</t>
  </si>
  <si>
    <t>ｵﾔﾏｼ</t>
  </si>
  <si>
    <t>092096</t>
  </si>
  <si>
    <t>ﾓｵｶｼ</t>
  </si>
  <si>
    <t>092100</t>
  </si>
  <si>
    <t>ｵｵﾀﾜﾗｼ</t>
  </si>
  <si>
    <t>092118</t>
  </si>
  <si>
    <t>ﾔｲﾀｼ</t>
  </si>
  <si>
    <t>092134</t>
  </si>
  <si>
    <t>ﾅｽｼｵﾊﾞﾗｼ</t>
  </si>
  <si>
    <t>092142</t>
  </si>
  <si>
    <t>ｻｸﾗｼ</t>
  </si>
  <si>
    <t>092151</t>
  </si>
  <si>
    <t>ﾅｽｶﾗｽﾔﾏｼ</t>
  </si>
  <si>
    <t>092169</t>
  </si>
  <si>
    <t>ｼﾓﾂｹｼ</t>
  </si>
  <si>
    <t>093017</t>
  </si>
  <si>
    <t>ｶﾐﾉｶﾜﾏﾁ</t>
  </si>
  <si>
    <t>093424</t>
  </si>
  <si>
    <t>ﾏｼｺﾏﾁ</t>
  </si>
  <si>
    <t>093432</t>
  </si>
  <si>
    <t>ﾓﾃｷﾞﾏﾁ</t>
    <phoneticPr fontId="26"/>
  </si>
  <si>
    <t>093441</t>
  </si>
  <si>
    <t>ｲﾁｶｲﾏﾁ</t>
  </si>
  <si>
    <t>093459</t>
  </si>
  <si>
    <t>ﾊｶﾞﾏﾁ</t>
  </si>
  <si>
    <t>093611</t>
  </si>
  <si>
    <t>ﾐﾌﾞﾏﾁ</t>
  </si>
  <si>
    <t>093645</t>
  </si>
  <si>
    <t>ﾉｷﾞﾏﾁ</t>
  </si>
  <si>
    <t>093840</t>
  </si>
  <si>
    <t>ｼｵﾔﾏﾁ</t>
  </si>
  <si>
    <t>093866</t>
  </si>
  <si>
    <t>ﾀｶﾈｻﾞﾜﾏﾁ</t>
  </si>
  <si>
    <t>094072</t>
  </si>
  <si>
    <t>ﾅｽﾏﾁ</t>
  </si>
  <si>
    <t>094111</t>
  </si>
  <si>
    <t>ﾅｶｶﾞﾜﾏﾁ</t>
  </si>
  <si>
    <t>100005</t>
    <phoneticPr fontId="26"/>
  </si>
  <si>
    <t>群馬県</t>
    <phoneticPr fontId="26"/>
  </si>
  <si>
    <t>ｸﾞﾝﾏｹﾝ</t>
    <phoneticPr fontId="26"/>
  </si>
  <si>
    <t>102016</t>
  </si>
  <si>
    <t>ｸﾞﾝﾏｹﾝ</t>
  </si>
  <si>
    <t>ﾏｴﾊﾞｼｼ</t>
  </si>
  <si>
    <t>102024</t>
  </si>
  <si>
    <t>ﾀｶｻｷｼ</t>
  </si>
  <si>
    <t>102032</t>
  </si>
  <si>
    <t>ｷﾘｭｳｼ</t>
  </si>
  <si>
    <t>102041</t>
  </si>
  <si>
    <t>ｲｾｻｷｼ</t>
  </si>
  <si>
    <t>102059</t>
  </si>
  <si>
    <t>ｵｵﾀｼ</t>
  </si>
  <si>
    <t>102067</t>
  </si>
  <si>
    <t>ﾇﾏﾀｼ</t>
  </si>
  <si>
    <t>102075</t>
  </si>
  <si>
    <t>ﾀﾃﾊﾞﾔｼｼ</t>
  </si>
  <si>
    <t>102083</t>
  </si>
  <si>
    <t>ｼﾌﾞｶﾜｼ</t>
  </si>
  <si>
    <t>102091</t>
  </si>
  <si>
    <t>ﾌｼﾞｵｶｼ</t>
  </si>
  <si>
    <t>102105</t>
  </si>
  <si>
    <t>ﾄﾐｵｶｼ</t>
  </si>
  <si>
    <t>102113</t>
  </si>
  <si>
    <t>ｱﾝﾅｶｼ</t>
  </si>
  <si>
    <t>102121</t>
  </si>
  <si>
    <t>ﾐﾄﾞﾘｼ</t>
  </si>
  <si>
    <t>103446</t>
  </si>
  <si>
    <t>ｼﾝﾄｳﾑﾗ</t>
  </si>
  <si>
    <t>103454</t>
  </si>
  <si>
    <t>ﾖｼｵｶﾏﾁ</t>
  </si>
  <si>
    <t>103667</t>
  </si>
  <si>
    <t>ｳｴﾉﾑﾗ</t>
  </si>
  <si>
    <t>103675</t>
  </si>
  <si>
    <t>ｶﾝﾅﾏﾁ</t>
  </si>
  <si>
    <t>103829</t>
  </si>
  <si>
    <t>ｼﾓﾆﾀﾏﾁ</t>
  </si>
  <si>
    <t>103837</t>
  </si>
  <si>
    <t>ﾅﾝﾓｸﾑﾗ</t>
  </si>
  <si>
    <t>103845</t>
  </si>
  <si>
    <t>ｶﾝﾗﾏﾁ</t>
  </si>
  <si>
    <t>104213</t>
  </si>
  <si>
    <t>ﾅｶﾉｼﾞﾖｳﾏﾁ</t>
  </si>
  <si>
    <t>104248</t>
  </si>
  <si>
    <t>ﾅｶﾞﾉﾊﾗﾏﾁ</t>
  </si>
  <si>
    <t>104256</t>
  </si>
  <si>
    <t>ﾂﾏｺﾞｲﾑﾗ</t>
  </si>
  <si>
    <t>104264</t>
  </si>
  <si>
    <t>ｸｻﾂﾏﾁ</t>
  </si>
  <si>
    <t>104281</t>
  </si>
  <si>
    <t>ﾀｶﾔﾏﾑﾗ</t>
  </si>
  <si>
    <t>104299</t>
  </si>
  <si>
    <t>ﾋｶﾞｼｱｶﾞﾂﾏﾏﾁ</t>
    <phoneticPr fontId="26"/>
  </si>
  <si>
    <t>104434</t>
  </si>
  <si>
    <t>ｶﾀｼﾅﾑﾗ</t>
  </si>
  <si>
    <t>104442</t>
  </si>
  <si>
    <t>ｶﾜﾊﾞﾑﾗ</t>
  </si>
  <si>
    <t>104485</t>
  </si>
  <si>
    <t>104493</t>
  </si>
  <si>
    <t>ﾐﾅｶﾐﾏﾁ</t>
  </si>
  <si>
    <t>104647</t>
  </si>
  <si>
    <t>ﾀﾏﾑﾗﾏﾁ</t>
  </si>
  <si>
    <t>105210</t>
  </si>
  <si>
    <t>ｲﾀｸﾗﾏﾁ</t>
  </si>
  <si>
    <t>105228</t>
  </si>
  <si>
    <t>ﾒｲﾜﾏﾁ</t>
  </si>
  <si>
    <t>105236</t>
  </si>
  <si>
    <t>ﾁﾖﾀﾞﾏﾁ</t>
  </si>
  <si>
    <t>105244</t>
  </si>
  <si>
    <t>ｵｵｲｽﾞﾐﾏﾁ</t>
  </si>
  <si>
    <t>105252</t>
  </si>
  <si>
    <t>ｵｳﾗﾏﾁ</t>
  </si>
  <si>
    <t>110001</t>
    <phoneticPr fontId="26"/>
  </si>
  <si>
    <t>埼玉県</t>
    <phoneticPr fontId="26"/>
  </si>
  <si>
    <t>ｻｲﾀﾏｹﾝ</t>
    <phoneticPr fontId="26"/>
  </si>
  <si>
    <t>111007</t>
  </si>
  <si>
    <t>さいたま市</t>
  </si>
  <si>
    <t>ｻｲﾀﾏｹﾝ</t>
  </si>
  <si>
    <t>ｻｲﾀﾏｼ</t>
  </si>
  <si>
    <t>112011</t>
  </si>
  <si>
    <t>ｶﾜｺﾞｴｼ</t>
  </si>
  <si>
    <t>112020</t>
  </si>
  <si>
    <t>ｸﾏｶﾞﾔｼ</t>
  </si>
  <si>
    <t>112038</t>
  </si>
  <si>
    <t>ｶﾜｸﾞﾁｼ</t>
  </si>
  <si>
    <t>112062</t>
  </si>
  <si>
    <t>ｷﾞﾖｳﾀﾞｼ</t>
  </si>
  <si>
    <t>112071</t>
  </si>
  <si>
    <t>ﾁﾁﾌﾞｼ</t>
  </si>
  <si>
    <t>112089</t>
  </si>
  <si>
    <t>ﾄｺﾛｻﾞﾜｼ</t>
  </si>
  <si>
    <t>112097</t>
  </si>
  <si>
    <t>ﾊﾝﾉｳｼ</t>
  </si>
  <si>
    <t>112101</t>
  </si>
  <si>
    <t>ｶｿﾞｼ</t>
  </si>
  <si>
    <t>112119</t>
  </si>
  <si>
    <t>ﾎﾝｼﾞﾖｳｼ</t>
  </si>
  <si>
    <t>112127</t>
  </si>
  <si>
    <t>ﾋｶﾞｼﾏﾂﾔﾏｼ</t>
  </si>
  <si>
    <t>112143</t>
  </si>
  <si>
    <t>ｶｽｶﾍﾞｼ</t>
  </si>
  <si>
    <t>112151</t>
  </si>
  <si>
    <t>ｻﾔﾏｼ</t>
  </si>
  <si>
    <t>112160</t>
  </si>
  <si>
    <t>ﾊﾆﾕｳｼ</t>
  </si>
  <si>
    <t>112178</t>
  </si>
  <si>
    <t>ｺｳﾉｽｼ</t>
  </si>
  <si>
    <t>112186</t>
  </si>
  <si>
    <t>ﾌｶﾔｼ</t>
  </si>
  <si>
    <t>112194</t>
  </si>
  <si>
    <t>ｱｹﾞｵｼ</t>
  </si>
  <si>
    <t>112216</t>
  </si>
  <si>
    <t>ｿｳｶｼ</t>
  </si>
  <si>
    <t>112224</t>
  </si>
  <si>
    <t>ｺｼｶﾞﾔｼ</t>
  </si>
  <si>
    <t>112232</t>
  </si>
  <si>
    <t>ﾜﾗﾋﾞｼ</t>
  </si>
  <si>
    <t>112241</t>
  </si>
  <si>
    <t>ﾄﾀﾞｼ</t>
  </si>
  <si>
    <t>112259</t>
  </si>
  <si>
    <t>ｲﾙﾏｼ</t>
  </si>
  <si>
    <t>112275</t>
  </si>
  <si>
    <t>ｱｻｶｼ</t>
  </si>
  <si>
    <t>112283</t>
  </si>
  <si>
    <t>ｼｷｼ</t>
  </si>
  <si>
    <t>112291</t>
  </si>
  <si>
    <t>ﾜｺｳｼ</t>
  </si>
  <si>
    <t>112305</t>
  </si>
  <si>
    <t>ﾆｲｻﾞｼ</t>
  </si>
  <si>
    <t>112313</t>
  </si>
  <si>
    <t>ｵｹｶﾞﾜｼ</t>
  </si>
  <si>
    <t>112321</t>
  </si>
  <si>
    <t>ｸｷｼ</t>
  </si>
  <si>
    <t>112330</t>
  </si>
  <si>
    <t>ｷﾀﾓﾄｼ</t>
  </si>
  <si>
    <t>112348</t>
  </si>
  <si>
    <t>ﾔｼｵｼ</t>
  </si>
  <si>
    <t>112356</t>
  </si>
  <si>
    <t>ﾌｼﾞﾐｼ</t>
  </si>
  <si>
    <t>112372</t>
  </si>
  <si>
    <t>ﾐｻﾄｼ</t>
  </si>
  <si>
    <t>112381</t>
  </si>
  <si>
    <t>ﾊｽﾀﾞｼ</t>
  </si>
  <si>
    <t>112399</t>
  </si>
  <si>
    <t>ｻｶﾄﾞｼ</t>
  </si>
  <si>
    <t>112402</t>
  </si>
  <si>
    <t>ｻｯﾃｼ</t>
    <phoneticPr fontId="26"/>
  </si>
  <si>
    <t>112411</t>
  </si>
  <si>
    <t>ﾂﾙｶﾞｼﾏｼ</t>
  </si>
  <si>
    <t>112429</t>
  </si>
  <si>
    <t>ﾋﾀﾞｶｼ</t>
  </si>
  <si>
    <t>112437</t>
  </si>
  <si>
    <t>ﾖｼｶﾜｼ</t>
  </si>
  <si>
    <t>112453</t>
  </si>
  <si>
    <t>ﾌｼﾞﾐﾉｼ</t>
  </si>
  <si>
    <t>112461</t>
    <phoneticPr fontId="26"/>
  </si>
  <si>
    <t>白岡市</t>
    <rPh sb="0" eb="2">
      <t>シラオカ</t>
    </rPh>
    <rPh sb="2" eb="3">
      <t>シ</t>
    </rPh>
    <phoneticPr fontId="26"/>
  </si>
  <si>
    <t>ｼﾗｵｶｼ</t>
    <phoneticPr fontId="26"/>
  </si>
  <si>
    <t>113018</t>
  </si>
  <si>
    <t>ｲﾅﾏﾁ</t>
  </si>
  <si>
    <t>113247</t>
  </si>
  <si>
    <t>ﾐﾖｼﾏﾁ</t>
  </si>
  <si>
    <t>113263</t>
  </si>
  <si>
    <t>ﾓﾛﾔﾏﾏﾁ</t>
  </si>
  <si>
    <t>113271</t>
  </si>
  <si>
    <t>ｵｺﾞｾﾏﾁ</t>
  </si>
  <si>
    <t>113417</t>
  </si>
  <si>
    <t>ﾅﾒｶﾞﾜﾏﾁ</t>
  </si>
  <si>
    <t>113425</t>
  </si>
  <si>
    <t>ﾗﾝｻﾞﾝﾏﾁ</t>
  </si>
  <si>
    <t>113433</t>
  </si>
  <si>
    <t>ｵｶﾞﾜﾏﾁ</t>
  </si>
  <si>
    <t>113468</t>
  </si>
  <si>
    <t>ｶﾜｼﾞﾏﾏﾁ</t>
  </si>
  <si>
    <t>113476</t>
  </si>
  <si>
    <t>ﾖｼﾐﾏﾁ</t>
  </si>
  <si>
    <t>113484</t>
  </si>
  <si>
    <t>ﾊﾄﾔﾏﾏﾁ</t>
  </si>
  <si>
    <t>113492</t>
  </si>
  <si>
    <t>ﾄｷｶﾞﾜﾏﾁ</t>
  </si>
  <si>
    <t>113611</t>
  </si>
  <si>
    <t>ﾖｺｾﾞﾏﾁ</t>
  </si>
  <si>
    <t>113620</t>
  </si>
  <si>
    <t>ﾐﾅﾉﾏﾁ</t>
  </si>
  <si>
    <t>113638</t>
  </si>
  <si>
    <t>ﾅｶﾞﾄﾛﾏﾁ</t>
  </si>
  <si>
    <t>113654</t>
  </si>
  <si>
    <t>ｵｶﾞﾉﾏﾁ</t>
  </si>
  <si>
    <t>113697</t>
  </si>
  <si>
    <t>ﾋｶﾞｼﾁﾁﾌﾞﾑﾗ</t>
  </si>
  <si>
    <t>113816</t>
  </si>
  <si>
    <t>113832</t>
  </si>
  <si>
    <t>ｶﾐｶﾜﾏﾁ</t>
  </si>
  <si>
    <t>113859</t>
  </si>
  <si>
    <t>ｶﾐｻﾄﾏﾁ</t>
  </si>
  <si>
    <t>114081</t>
  </si>
  <si>
    <t>ﾖﾘｲﾏﾁ</t>
  </si>
  <si>
    <t>114421</t>
  </si>
  <si>
    <t>ﾐﾔｼﾛﾏﾁ</t>
  </si>
  <si>
    <t>114642</t>
  </si>
  <si>
    <t>ｽｷﾞﾄﾏﾁ</t>
  </si>
  <si>
    <t>114651</t>
  </si>
  <si>
    <t>ﾏﾂﾌﾞｼﾏﾁ</t>
  </si>
  <si>
    <t>120006</t>
    <phoneticPr fontId="26"/>
  </si>
  <si>
    <t>千葉県</t>
    <phoneticPr fontId="26"/>
  </si>
  <si>
    <t>ﾁﾊﾞｹﾝ</t>
    <phoneticPr fontId="26"/>
  </si>
  <si>
    <t>121002</t>
  </si>
  <si>
    <t>千葉市</t>
  </si>
  <si>
    <t>ﾁﾊﾞｹﾝ</t>
  </si>
  <si>
    <t>ﾁﾊﾞｼ</t>
  </si>
  <si>
    <t>122025</t>
  </si>
  <si>
    <t>ﾁｮｳｼｼ</t>
  </si>
  <si>
    <t>122033</t>
  </si>
  <si>
    <t>ｲﾁｶﾜｼ</t>
  </si>
  <si>
    <t>122041</t>
  </si>
  <si>
    <t>ﾌﾅﾊﾞｼｼ</t>
  </si>
  <si>
    <t>122050</t>
  </si>
  <si>
    <t>ﾀﾃﾔﾏｼ</t>
  </si>
  <si>
    <t>122068</t>
  </si>
  <si>
    <t>ｷｻﾗﾂﾞｼ</t>
  </si>
  <si>
    <t>122076</t>
  </si>
  <si>
    <t>ﾏﾂﾄﾞｼ</t>
  </si>
  <si>
    <t>122084</t>
  </si>
  <si>
    <t>ﾉﾀﾞｼ</t>
  </si>
  <si>
    <t>122106</t>
  </si>
  <si>
    <t>ﾓﾊﾞﾗｼ</t>
  </si>
  <si>
    <t>122114</t>
  </si>
  <si>
    <t>ﾅﾘﾀｼ</t>
  </si>
  <si>
    <t>122122</t>
  </si>
  <si>
    <t>122131</t>
  </si>
  <si>
    <t>ﾄｳｶﾞﾈｼ</t>
  </si>
  <si>
    <t>122157</t>
  </si>
  <si>
    <t>ｱｻﾋｼ</t>
  </si>
  <si>
    <t>122165</t>
  </si>
  <si>
    <t>ﾅﾗｼﾉｼ</t>
  </si>
  <si>
    <t>122173</t>
  </si>
  <si>
    <t>ｶｼﾜｼ</t>
  </si>
  <si>
    <t>122181</t>
  </si>
  <si>
    <t>ｶﾂｳﾗｼ</t>
  </si>
  <si>
    <t>122190</t>
  </si>
  <si>
    <t>ｲﾁﾊﾗｼ</t>
  </si>
  <si>
    <t>122203</t>
  </si>
  <si>
    <t>ﾅｶﾞﾚﾔﾏｼ</t>
  </si>
  <si>
    <t>122211</t>
  </si>
  <si>
    <t>ﾔﾁﾖｼ</t>
  </si>
  <si>
    <t>122220</t>
  </si>
  <si>
    <t>ｱﾋﾞｺｼ</t>
  </si>
  <si>
    <t>122238</t>
  </si>
  <si>
    <t>ｶﾓｶﾞﾜｼ</t>
  </si>
  <si>
    <t>122246</t>
  </si>
  <si>
    <t>ｶﾏｶﾞﾔｼ</t>
  </si>
  <si>
    <t>122254</t>
  </si>
  <si>
    <t>ｷﾐﾂｼ</t>
  </si>
  <si>
    <t>122262</t>
  </si>
  <si>
    <t>ﾌｯﾂｼ</t>
    <phoneticPr fontId="26"/>
  </si>
  <si>
    <t>122271</t>
  </si>
  <si>
    <t>ｳﾗﾔｽｼ</t>
  </si>
  <si>
    <t>122289</t>
  </si>
  <si>
    <t>ﾖﾂｶｲﾄﾞｳｼ</t>
  </si>
  <si>
    <t>122297</t>
  </si>
  <si>
    <t>ｿﾃﾞｶﾞｳﾗｼ</t>
  </si>
  <si>
    <t>122301</t>
  </si>
  <si>
    <t>ﾔﾁﾏﾀｼ</t>
  </si>
  <si>
    <t>122319</t>
  </si>
  <si>
    <t>ｲﾝｻﾞｲｼ</t>
  </si>
  <si>
    <t>122327</t>
  </si>
  <si>
    <t>ｼﾛｲｼ</t>
  </si>
  <si>
    <t>122335</t>
  </si>
  <si>
    <t>ﾄﾐｻﾄｼ</t>
  </si>
  <si>
    <t>122343</t>
  </si>
  <si>
    <t>ﾐﾅﾐﾎﾞｳｿｳｼ</t>
  </si>
  <si>
    <t>122351</t>
  </si>
  <si>
    <t>ｿｳｻｼ</t>
  </si>
  <si>
    <t>122360</t>
  </si>
  <si>
    <t>ｶﾄﾘｼ</t>
  </si>
  <si>
    <t>122378</t>
  </si>
  <si>
    <t>ｻﾝﾑｼ</t>
  </si>
  <si>
    <t>122386</t>
  </si>
  <si>
    <t>ｲｽﾐｼ</t>
  </si>
  <si>
    <t>122394</t>
    <phoneticPr fontId="26"/>
  </si>
  <si>
    <t>大網白里市</t>
    <rPh sb="4" eb="5">
      <t>シ</t>
    </rPh>
    <phoneticPr fontId="26"/>
  </si>
  <si>
    <t>ｵｵｱﾐｼﾗｻﾄｼ</t>
    <phoneticPr fontId="26"/>
  </si>
  <si>
    <t>123226</t>
  </si>
  <si>
    <t>ｼｽｲﾏﾁ</t>
  </si>
  <si>
    <t>123293</t>
  </si>
  <si>
    <t>ｻｶｴﾏﾁ</t>
  </si>
  <si>
    <t>123421</t>
  </si>
  <si>
    <t>ｺｳｻﾞｷﾏﾁ</t>
  </si>
  <si>
    <t>123471</t>
  </si>
  <si>
    <t>ﾀｺﾏﾁ</t>
  </si>
  <si>
    <t>123498</t>
  </si>
  <si>
    <t>ﾄｳﾉｼｮｳﾏﾁ</t>
  </si>
  <si>
    <t>124036</t>
  </si>
  <si>
    <t>ｸｼﾞﾕｳｸﾘﾏﾁ</t>
  </si>
  <si>
    <t>124095</t>
  </si>
  <si>
    <t>ｼﾊﾞﾔﾏﾏﾁ</t>
  </si>
  <si>
    <t>124109</t>
  </si>
  <si>
    <t>ﾖｺｼﾊﾞﾋｶﾘﾏﾁ</t>
  </si>
  <si>
    <t>124214</t>
  </si>
  <si>
    <t>ｲﾁﾉﾐﾔﾏﾁ</t>
  </si>
  <si>
    <t>124222</t>
  </si>
  <si>
    <t>ﾑﾂｻﾞﾜﾏﾁ</t>
  </si>
  <si>
    <t>124231</t>
  </si>
  <si>
    <t>ﾁｮｳｾｲﾑﾗ</t>
  </si>
  <si>
    <t>124249</t>
  </si>
  <si>
    <t>ｼﾗｺﾏﾁ</t>
  </si>
  <si>
    <t>124265</t>
  </si>
  <si>
    <t>ﾅｶﾞﾗﾏﾁ</t>
  </si>
  <si>
    <t>124273</t>
  </si>
  <si>
    <t>ﾁｮｳﾅﾝﾏﾁ</t>
  </si>
  <si>
    <t>124419</t>
  </si>
  <si>
    <t>ｵｵﾀｷﾏﾁ</t>
  </si>
  <si>
    <t>124435</t>
  </si>
  <si>
    <t>ｵﾝｼﾞﾕｸﾏﾁ</t>
  </si>
  <si>
    <t>124630</t>
  </si>
  <si>
    <t>ｷﾖﾅﾝﾏﾁ</t>
  </si>
  <si>
    <t>130001</t>
    <phoneticPr fontId="26"/>
  </si>
  <si>
    <t>東京都</t>
    <phoneticPr fontId="26"/>
  </si>
  <si>
    <t>ﾄｳｷｮｳﾄ</t>
    <phoneticPr fontId="26"/>
  </si>
  <si>
    <t>131016</t>
  </si>
  <si>
    <t>ﾄｳｷｮｳﾄ</t>
  </si>
  <si>
    <t>ﾁﾖﾀﾞｸ</t>
  </si>
  <si>
    <t>131024</t>
  </si>
  <si>
    <t>ﾁｭｳｵｳｸ</t>
  </si>
  <si>
    <t>131032</t>
  </si>
  <si>
    <t>ﾐﾅﾄｸ</t>
  </si>
  <si>
    <t>131041</t>
  </si>
  <si>
    <t>ｼﾝｼﾞｭｸｸ</t>
    <phoneticPr fontId="26"/>
  </si>
  <si>
    <t>131059</t>
  </si>
  <si>
    <t>ﾌﾞﾝｷｮｳｸ</t>
    <phoneticPr fontId="26"/>
  </si>
  <si>
    <t>131067</t>
  </si>
  <si>
    <t>ﾀｲﾄｳｸ</t>
  </si>
  <si>
    <t>131075</t>
  </si>
  <si>
    <t>ｽﾐﾀﾞｸ</t>
  </si>
  <si>
    <t>131083</t>
  </si>
  <si>
    <t>ｺｳﾄｳｸ</t>
  </si>
  <si>
    <t>131091</t>
  </si>
  <si>
    <t>ｼﾅｶﾞﾜｸ</t>
  </si>
  <si>
    <t>131105</t>
  </si>
  <si>
    <t>ﾒｸﾞﾛｸ</t>
  </si>
  <si>
    <t>131113</t>
  </si>
  <si>
    <t>ｵｵﾀｸ</t>
  </si>
  <si>
    <t>131121</t>
  </si>
  <si>
    <t>ｾﾀｶﾞﾔｸ</t>
  </si>
  <si>
    <t>131130</t>
  </si>
  <si>
    <t>ｼﾌﾞﾔｸ</t>
  </si>
  <si>
    <t>131148</t>
  </si>
  <si>
    <t>ﾅｶﾉｸ</t>
  </si>
  <si>
    <t>131156</t>
  </si>
  <si>
    <t>ｽｷﾞﾅﾐｸ</t>
  </si>
  <si>
    <t>131164</t>
  </si>
  <si>
    <t>ﾄｼﾏｸ</t>
  </si>
  <si>
    <t>131172</t>
  </si>
  <si>
    <t>ｷﾀｸ</t>
  </si>
  <si>
    <t>131181</t>
  </si>
  <si>
    <t>ｱﾗｶﾜｸ</t>
  </si>
  <si>
    <t>131199</t>
  </si>
  <si>
    <t>ｲﾀﾊﾞｼｸ</t>
  </si>
  <si>
    <t>131202</t>
  </si>
  <si>
    <t>ﾈﾘﾏｸ</t>
  </si>
  <si>
    <t>131211</t>
  </si>
  <si>
    <t>ｱﾀﾞﾁｸ</t>
  </si>
  <si>
    <t>131229</t>
  </si>
  <si>
    <t>ｶﾂｼｶｸ</t>
  </si>
  <si>
    <t>131237</t>
  </si>
  <si>
    <t>ｴﾄﾞｶﾞﾜｸ</t>
  </si>
  <si>
    <t>132012</t>
  </si>
  <si>
    <t>ﾊﾁｵｳｼﾞｼ</t>
  </si>
  <si>
    <t>132021</t>
  </si>
  <si>
    <t>ﾀﾁｶﾜｼ</t>
  </si>
  <si>
    <t>132039</t>
  </si>
  <si>
    <t>ﾑｻｼﾉｼ</t>
  </si>
  <si>
    <t>132047</t>
  </si>
  <si>
    <t>ﾐﾀｶｼ</t>
  </si>
  <si>
    <t>132055</t>
  </si>
  <si>
    <t>ｵｳﾒｼ</t>
  </si>
  <si>
    <t>132063</t>
  </si>
  <si>
    <t>ﾌﾁｭｳｼ</t>
  </si>
  <si>
    <t>132071</t>
  </si>
  <si>
    <t>ｱｷｼﾏｼ</t>
  </si>
  <si>
    <t>132080</t>
  </si>
  <si>
    <t>ﾁｮｳﾌｼ</t>
  </si>
  <si>
    <t>132098</t>
  </si>
  <si>
    <t>ﾏﾁﾀﾞｼ</t>
  </si>
  <si>
    <t>132101</t>
  </si>
  <si>
    <t>ｺｶﾞﾈｲｼ</t>
  </si>
  <si>
    <t>132110</t>
  </si>
  <si>
    <t>ｺﾀﾞｲﾗｼ</t>
  </si>
  <si>
    <t>132128</t>
  </si>
  <si>
    <t>ﾋﾉｼ</t>
  </si>
  <si>
    <t>132136</t>
  </si>
  <si>
    <t>ﾋｶﾞｼﾑﾗﾔﾏｼ</t>
  </si>
  <si>
    <t>132144</t>
  </si>
  <si>
    <t>ｺｸﾌﾞﾝｼﾞｼ</t>
  </si>
  <si>
    <t>132152</t>
  </si>
  <si>
    <t>ｸﾆﾀﾁｼ</t>
  </si>
  <si>
    <t>132187</t>
  </si>
  <si>
    <t>ﾌｯｻｼ</t>
    <phoneticPr fontId="26"/>
  </si>
  <si>
    <t>132195</t>
  </si>
  <si>
    <t>ｺﾏｴｼ</t>
  </si>
  <si>
    <t>132209</t>
  </si>
  <si>
    <t>ﾋｶﾞｼﾔﾏﾄｼ</t>
  </si>
  <si>
    <t>132217</t>
  </si>
  <si>
    <t>ｷﾖｾｼ</t>
  </si>
  <si>
    <t>132225</t>
  </si>
  <si>
    <t>ﾋｶﾞｼｸﾙﾒｼ</t>
  </si>
  <si>
    <t>132233</t>
  </si>
  <si>
    <t>ﾑｻｼﾑﾗﾔﾏｼ</t>
  </si>
  <si>
    <t>132241</t>
  </si>
  <si>
    <t>ﾀﾏｼ</t>
  </si>
  <si>
    <t>132250</t>
  </si>
  <si>
    <t>ｲﾅｷﾞｼ</t>
  </si>
  <si>
    <t>132276</t>
  </si>
  <si>
    <t>ﾊﾑﾗｼ</t>
  </si>
  <si>
    <t>132284</t>
  </si>
  <si>
    <t>ｱｷﾙﾉｼ</t>
  </si>
  <si>
    <t>132292</t>
  </si>
  <si>
    <t>ﾆｼﾄｳｷｮｳｼ</t>
    <phoneticPr fontId="26"/>
  </si>
  <si>
    <t>133035</t>
  </si>
  <si>
    <t>ﾐｽﾞﾎﾏﾁ</t>
  </si>
  <si>
    <t>133051</t>
  </si>
  <si>
    <t>ﾋﾉﾃﾞﾏﾁ</t>
  </si>
  <si>
    <t>133078</t>
  </si>
  <si>
    <t>ﾋﾉﾊﾗﾑﾗ</t>
  </si>
  <si>
    <t>133086</t>
  </si>
  <si>
    <t>ｵｸﾀﾏﾏﾁ</t>
  </si>
  <si>
    <t>133612</t>
  </si>
  <si>
    <t>ｵｵｼﾏﾏﾁ</t>
  </si>
  <si>
    <t>133621</t>
  </si>
  <si>
    <t>ﾄｼﾏﾑﾗ</t>
  </si>
  <si>
    <t>133639</t>
  </si>
  <si>
    <t>ﾆｲｼﾞﾏﾑﾗ</t>
  </si>
  <si>
    <t>133647</t>
  </si>
  <si>
    <t>ｺｳﾂﾞｼﾏﾑﾗ</t>
  </si>
  <si>
    <t>133817</t>
  </si>
  <si>
    <t>ﾐﾔｹﾑﾗ</t>
  </si>
  <si>
    <t>133825</t>
  </si>
  <si>
    <t>ﾐｸﾗｼﾞﾏﾑﾗ</t>
  </si>
  <si>
    <t>134015</t>
  </si>
  <si>
    <t>ﾊﾁｼﾞｮｳﾏﾁ</t>
    <phoneticPr fontId="26"/>
  </si>
  <si>
    <t>134023</t>
  </si>
  <si>
    <t>ｱｵｶﾞｼﾏﾑﾗ</t>
  </si>
  <si>
    <t>134210</t>
  </si>
  <si>
    <t>ｵｶﾞｻﾜﾗﾑﾗ</t>
  </si>
  <si>
    <t>140007</t>
    <phoneticPr fontId="26"/>
  </si>
  <si>
    <t>神奈川県</t>
    <phoneticPr fontId="26"/>
  </si>
  <si>
    <t>ｶﾅｶﾞﾜｹﾝ</t>
    <phoneticPr fontId="26"/>
  </si>
  <si>
    <t>141003</t>
  </si>
  <si>
    <t>横浜市</t>
  </si>
  <si>
    <t>ｶﾅｶﾞﾜｹﾝ</t>
  </si>
  <si>
    <t>ﾖｺﾊﾏｼ</t>
  </si>
  <si>
    <t>141305</t>
  </si>
  <si>
    <t>川崎市</t>
  </si>
  <si>
    <t>ｶﾜｻｷｼ</t>
  </si>
  <si>
    <t>141500</t>
  </si>
  <si>
    <t>相模原市</t>
  </si>
  <si>
    <t>ｻｶﾞﾐﾊﾗｼ</t>
  </si>
  <si>
    <t>142018</t>
  </si>
  <si>
    <t>ﾖｺｽｶｼ</t>
  </si>
  <si>
    <t>142034</t>
  </si>
  <si>
    <t>ﾋﾗﾂｶｼ</t>
  </si>
  <si>
    <t>142042</t>
  </si>
  <si>
    <t>ｶﾏｸﾗｼ</t>
  </si>
  <si>
    <t>142051</t>
  </si>
  <si>
    <t>ﾌｼﾞｻﾜｼ</t>
  </si>
  <si>
    <t>142069</t>
  </si>
  <si>
    <t>ｵﾀﾞﾜﾗｼ</t>
  </si>
  <si>
    <t>142077</t>
  </si>
  <si>
    <t>ﾁｶﾞｻｷｼ</t>
  </si>
  <si>
    <t>142085</t>
  </si>
  <si>
    <t>ｽﾞｼｼ</t>
  </si>
  <si>
    <t>142107</t>
  </si>
  <si>
    <t>ﾐｳﾗｼ</t>
  </si>
  <si>
    <t>142115</t>
  </si>
  <si>
    <t>ﾊﾀﾞﾉｼ</t>
  </si>
  <si>
    <t>142123</t>
  </si>
  <si>
    <t>ｱﾂｷﾞｼ</t>
  </si>
  <si>
    <t>142131</t>
  </si>
  <si>
    <t>ﾔﾏﾄｼ</t>
  </si>
  <si>
    <t>142140</t>
  </si>
  <si>
    <t>ｲｾﾊﾗｼ</t>
  </si>
  <si>
    <t>142158</t>
  </si>
  <si>
    <t>ｴﾋﾞﾅｼ</t>
  </si>
  <si>
    <t>142166</t>
  </si>
  <si>
    <t>ｻﾞﾏｼ</t>
  </si>
  <si>
    <t>142174</t>
  </si>
  <si>
    <t>ﾐﾅﾐｱｼｶﾞﾗｼ</t>
  </si>
  <si>
    <t>142182</t>
  </si>
  <si>
    <t>ｱﾔｾｼ</t>
  </si>
  <si>
    <t>143014</t>
  </si>
  <si>
    <t>ﾊﾔﾏﾏﾁ</t>
  </si>
  <si>
    <t>143219</t>
  </si>
  <si>
    <t>ｻﾑｶﾜﾏﾁ</t>
  </si>
  <si>
    <t>143413</t>
  </si>
  <si>
    <t>ｵｵｲｿﾏﾁ</t>
  </si>
  <si>
    <t>143421</t>
  </si>
  <si>
    <t>ﾆﾉﾐﾔﾏﾁ</t>
  </si>
  <si>
    <t>143618</t>
  </si>
  <si>
    <t>ﾅｶｲﾏﾁ</t>
  </si>
  <si>
    <t>143626</t>
  </si>
  <si>
    <t>ｵｵｲﾏﾁ</t>
  </si>
  <si>
    <t>143634</t>
  </si>
  <si>
    <t>ﾏﾂﾀﾞﾏﾁ</t>
  </si>
  <si>
    <t>143642</t>
  </si>
  <si>
    <t>ﾔﾏｷﾀﾏﾁ</t>
  </si>
  <si>
    <t>143669</t>
  </si>
  <si>
    <t>ｶｲｾｲﾏﾁ</t>
  </si>
  <si>
    <t>143821</t>
  </si>
  <si>
    <t>ﾊｺﾈﾏﾁ</t>
  </si>
  <si>
    <t>143839</t>
  </si>
  <si>
    <t>ﾏﾅﾂﾙﾏﾁ</t>
  </si>
  <si>
    <t>143847</t>
  </si>
  <si>
    <t>ﾕｶﾞﾜﾗﾏﾁ</t>
  </si>
  <si>
    <t>144011</t>
  </si>
  <si>
    <t>ｱｲｶﾜﾏﾁ</t>
  </si>
  <si>
    <t>144029</t>
  </si>
  <si>
    <t>ｷﾖｶﾜﾑﾗ</t>
  </si>
  <si>
    <t>150002</t>
    <phoneticPr fontId="26"/>
  </si>
  <si>
    <t>新潟県</t>
    <phoneticPr fontId="26"/>
  </si>
  <si>
    <t>ﾆｲｶﾞﾀｹﾝ</t>
    <phoneticPr fontId="26"/>
  </si>
  <si>
    <t>151009</t>
  </si>
  <si>
    <t>新潟市</t>
  </si>
  <si>
    <t>ﾆｲｶﾞﾀｹﾝ</t>
  </si>
  <si>
    <t>ﾆｲｶﾞﾀｼ</t>
  </si>
  <si>
    <t>152021</t>
  </si>
  <si>
    <t>ﾅｶﾞｵｶｼ</t>
  </si>
  <si>
    <t>152048</t>
  </si>
  <si>
    <t>ｻﾝｼﾞｮｳｼ</t>
    <phoneticPr fontId="26"/>
  </si>
  <si>
    <t>152056</t>
  </si>
  <si>
    <t>ｶｼﾜｻﾞｷｼ</t>
  </si>
  <si>
    <t>152064</t>
  </si>
  <si>
    <t>ｼﾊﾞﾀｼ</t>
  </si>
  <si>
    <t>152081</t>
  </si>
  <si>
    <t>ｵﾁﾞﾔｼ</t>
  </si>
  <si>
    <t>152099</t>
  </si>
  <si>
    <t>ｶﾓｼ</t>
  </si>
  <si>
    <t>152102</t>
  </si>
  <si>
    <t>ﾄｵｶﾏﾁｼ</t>
  </si>
  <si>
    <t>152111</t>
  </si>
  <si>
    <t>ﾐﾂｹｼ</t>
  </si>
  <si>
    <t>152129</t>
  </si>
  <si>
    <t>ﾑﾗｶﾐｼ</t>
  </si>
  <si>
    <t>152137</t>
  </si>
  <si>
    <t>ﾂﾊﾞﾒｼ</t>
  </si>
  <si>
    <t>152161</t>
  </si>
  <si>
    <t>ｲﾄｲｶﾞﾜｼ</t>
  </si>
  <si>
    <t>152170</t>
  </si>
  <si>
    <t>ﾐｮｳｺｳｼ</t>
  </si>
  <si>
    <t>152188</t>
  </si>
  <si>
    <t>ｺﾞｾﾝｼ</t>
  </si>
  <si>
    <t>152226</t>
  </si>
  <si>
    <t>ｼﾞｮｳｴﾂｼ</t>
    <phoneticPr fontId="26"/>
  </si>
  <si>
    <t>152234</t>
  </si>
  <si>
    <t>ｱｶﾞﾉｼ</t>
  </si>
  <si>
    <t>152242</t>
  </si>
  <si>
    <t>ｻﾄﾞｼ</t>
  </si>
  <si>
    <t>152251</t>
  </si>
  <si>
    <t>ｳｵﾇﾏｼ</t>
  </si>
  <si>
    <t>152269</t>
  </si>
  <si>
    <t>ﾐﾅﾐｳｵﾇﾏｼ</t>
  </si>
  <si>
    <t>152277</t>
  </si>
  <si>
    <t>ﾀｲﾅｲｼ</t>
  </si>
  <si>
    <t>153079</t>
  </si>
  <si>
    <t>ｾｲﾛｳﾏﾁ</t>
  </si>
  <si>
    <t>153427</t>
  </si>
  <si>
    <t>ﾔﾋｺﾑﾗ</t>
  </si>
  <si>
    <t>153613</t>
  </si>
  <si>
    <t>ﾀｶﾞﾐﾏﾁ</t>
  </si>
  <si>
    <t>153851</t>
  </si>
  <si>
    <t>ｱｶﾞﾏﾁ</t>
  </si>
  <si>
    <t>154059</t>
  </si>
  <si>
    <t>ｲｽﾞﾓｻﾞｷﾏﾁ</t>
  </si>
  <si>
    <t>154610</t>
  </si>
  <si>
    <t>ﾕｻﾞﾜﾏﾁ</t>
  </si>
  <si>
    <t>154822</t>
  </si>
  <si>
    <t>ﾂﾅﾝﾏﾁ</t>
  </si>
  <si>
    <t>155047</t>
  </si>
  <si>
    <t>ｶﾘﾜﾑﾗ</t>
  </si>
  <si>
    <t>155811</t>
  </si>
  <si>
    <t>ｾｷｶﾜﾑﾗ</t>
  </si>
  <si>
    <t>155861</t>
  </si>
  <si>
    <t>ｱﾜｼﾏｳﾗﾑﾗ</t>
  </si>
  <si>
    <t>160008</t>
    <phoneticPr fontId="26"/>
  </si>
  <si>
    <t>富山県</t>
    <phoneticPr fontId="26"/>
  </si>
  <si>
    <t>ﾄﾔﾏｹﾝ</t>
    <phoneticPr fontId="26"/>
  </si>
  <si>
    <t>162019</t>
  </si>
  <si>
    <t>ﾄﾔﾏｹﾝ</t>
  </si>
  <si>
    <t>ﾄﾔﾏｼ</t>
  </si>
  <si>
    <t>162027</t>
  </si>
  <si>
    <t>ﾀｶｵｶｼ</t>
  </si>
  <si>
    <t>162043</t>
  </si>
  <si>
    <t>ｳｵﾂﾞｼ</t>
  </si>
  <si>
    <t>162051</t>
  </si>
  <si>
    <t>ﾋﾐｼ</t>
  </si>
  <si>
    <t>162060</t>
  </si>
  <si>
    <t>ﾅﾒﾘｶﾜｼ</t>
  </si>
  <si>
    <t>162078</t>
  </si>
  <si>
    <t>ｸﾛﾍﾞｼ</t>
  </si>
  <si>
    <t>162086</t>
  </si>
  <si>
    <t>ﾄﾅﾐｼ</t>
  </si>
  <si>
    <t>162094</t>
  </si>
  <si>
    <t>ｵﾔﾍﾞｼ</t>
  </si>
  <si>
    <t>162108</t>
  </si>
  <si>
    <t>ﾅﾝﾄｼ</t>
  </si>
  <si>
    <t>162116</t>
  </si>
  <si>
    <t>ｲﾐｽﾞｼ</t>
  </si>
  <si>
    <t>163210</t>
  </si>
  <si>
    <t>ﾌﾅﾊｼﾑﾗ</t>
  </si>
  <si>
    <t>163228</t>
  </si>
  <si>
    <t>ｶﾐｲﾁﾏﾁ</t>
  </si>
  <si>
    <t>163236</t>
  </si>
  <si>
    <t>ﾀﾃﾔﾏﾏﾁ</t>
  </si>
  <si>
    <t>163422</t>
  </si>
  <si>
    <t>ﾆｭｳｾﾞﾝﾏﾁ</t>
    <phoneticPr fontId="26"/>
  </si>
  <si>
    <t>163431</t>
  </si>
  <si>
    <t>170003</t>
    <phoneticPr fontId="26"/>
  </si>
  <si>
    <t>石川県</t>
    <phoneticPr fontId="26"/>
  </si>
  <si>
    <t>ｲｼｶﾜｹﾝ</t>
    <phoneticPr fontId="26"/>
  </si>
  <si>
    <t>172014</t>
  </si>
  <si>
    <t>ｲｼｶﾜｹﾝ</t>
  </si>
  <si>
    <t>ｶﾅｻﾞﾜｼ</t>
  </si>
  <si>
    <t>172022</t>
  </si>
  <si>
    <t>ﾅﾅｵｼ</t>
  </si>
  <si>
    <t>172031</t>
  </si>
  <si>
    <t>ｺﾏﾂｼ</t>
  </si>
  <si>
    <t>172049</t>
  </si>
  <si>
    <t>ﾜｼﾞﾏｼ</t>
  </si>
  <si>
    <t>172057</t>
  </si>
  <si>
    <t>ｽｽﾞｼ</t>
  </si>
  <si>
    <t>172065</t>
  </si>
  <si>
    <t>ｶｶﾞｼ</t>
  </si>
  <si>
    <t>172073</t>
  </si>
  <si>
    <t>ﾊｸｲｼ</t>
  </si>
  <si>
    <t>172090</t>
  </si>
  <si>
    <t>ｶﾎｸｼ</t>
  </si>
  <si>
    <t>172103</t>
  </si>
  <si>
    <t>ﾊｸｻﾝｼ</t>
  </si>
  <si>
    <t>172111</t>
  </si>
  <si>
    <t>ﾉﾐｼ</t>
  </si>
  <si>
    <t>172120</t>
  </si>
  <si>
    <t>ﾉﾉｲﾁｼ</t>
  </si>
  <si>
    <t>173240</t>
  </si>
  <si>
    <t>ｶﾜｷﾀﾏﾁ</t>
  </si>
  <si>
    <t>173614</t>
  </si>
  <si>
    <t>ﾂﾊﾞﾀﾏﾁ</t>
  </si>
  <si>
    <t>173657</t>
  </si>
  <si>
    <t>ｳﾁﾅﾀﾞﾏﾁ</t>
  </si>
  <si>
    <t>173843</t>
  </si>
  <si>
    <t>ｼｶﾏﾁ</t>
  </si>
  <si>
    <t>173860</t>
  </si>
  <si>
    <t>ﾎｳﾀﾞﾂｼﾐｽﾞﾁｮｳ</t>
  </si>
  <si>
    <t>174076</t>
  </si>
  <si>
    <t>ﾅｶﾉﾄﾏﾁ</t>
  </si>
  <si>
    <t>174611</t>
  </si>
  <si>
    <t>ｱﾅﾐｽﾞﾏﾁ</t>
  </si>
  <si>
    <t>174637</t>
  </si>
  <si>
    <t>ﾉﾄﾁｮｳ</t>
  </si>
  <si>
    <t>180009</t>
    <phoneticPr fontId="26"/>
  </si>
  <si>
    <t>福井県</t>
    <phoneticPr fontId="26"/>
  </si>
  <si>
    <t>ﾌｸｲｹﾝ</t>
    <phoneticPr fontId="26"/>
  </si>
  <si>
    <t>182010</t>
  </si>
  <si>
    <t>ﾌｸｲｹﾝ</t>
  </si>
  <si>
    <t>ﾌｸｲｼ</t>
  </si>
  <si>
    <t>182028</t>
  </si>
  <si>
    <t>ﾂﾙｶﾞｼ</t>
  </si>
  <si>
    <t>182044</t>
  </si>
  <si>
    <t>ｵﾊﾞﾏｼ</t>
  </si>
  <si>
    <t>182052</t>
  </si>
  <si>
    <t>ｵｵﾉｼ</t>
  </si>
  <si>
    <t>182061</t>
  </si>
  <si>
    <t>ｶﾂﾔﾏｼ</t>
  </si>
  <si>
    <t>182079</t>
  </si>
  <si>
    <t>ｻﾊﾞｴｼ</t>
  </si>
  <si>
    <t>182087</t>
  </si>
  <si>
    <t>ｱﾜﾗｼ</t>
  </si>
  <si>
    <t>182095</t>
  </si>
  <si>
    <t>ｴﾁｾﾞﾝｼ</t>
  </si>
  <si>
    <t>182109</t>
  </si>
  <si>
    <t>ｻｶｲｼ</t>
  </si>
  <si>
    <t>183229</t>
  </si>
  <si>
    <t>ｴｲﾍｲｼﾞﾁｮｳ</t>
  </si>
  <si>
    <t>183822</t>
  </si>
  <si>
    <t>184047</t>
  </si>
  <si>
    <t>ﾐﾅﾐｴﾁｾﾞﾝﾁｮｳ</t>
  </si>
  <si>
    <t>184233</t>
  </si>
  <si>
    <t>ｴﾁｾﾞﾝﾁｮｳ</t>
  </si>
  <si>
    <t>184420</t>
  </si>
  <si>
    <t>ﾐﾊﾏﾁｮｳ</t>
  </si>
  <si>
    <t>184811</t>
  </si>
  <si>
    <t>ﾀｶﾊﾏﾁｮｳ</t>
  </si>
  <si>
    <t>184837</t>
  </si>
  <si>
    <t>ｵｵｲﾁｮｳ</t>
  </si>
  <si>
    <t>185019</t>
  </si>
  <si>
    <t>ﾜｶｻﾁｮｳ</t>
  </si>
  <si>
    <t>190004</t>
    <phoneticPr fontId="26"/>
  </si>
  <si>
    <t>山梨県</t>
    <phoneticPr fontId="26"/>
  </si>
  <si>
    <t>ﾔﾏﾅｼｹﾝ</t>
    <phoneticPr fontId="26"/>
  </si>
  <si>
    <t>192015</t>
  </si>
  <si>
    <t>ﾔﾏﾅｼｹﾝ</t>
  </si>
  <si>
    <t>ｺｳﾌｼ</t>
  </si>
  <si>
    <t>192023</t>
  </si>
  <si>
    <t>ﾌｼﾞﾖｼﾀﾞｼ</t>
  </si>
  <si>
    <t>192040</t>
  </si>
  <si>
    <t>ﾂﾙｼ</t>
  </si>
  <si>
    <t>192058</t>
  </si>
  <si>
    <t>ﾔﾏﾅｼｼ</t>
  </si>
  <si>
    <t>192066</t>
  </si>
  <si>
    <t>ｵｵﾂｷｼ</t>
  </si>
  <si>
    <t>192074</t>
  </si>
  <si>
    <t>ﾆﾗｻｷｼ</t>
  </si>
  <si>
    <t>192082</t>
  </si>
  <si>
    <t>ﾐﾅﾐｱﾙﾌﾟｽｼ</t>
  </si>
  <si>
    <t>192091</t>
  </si>
  <si>
    <t>192104</t>
  </si>
  <si>
    <t>ｶｲｼ</t>
  </si>
  <si>
    <t>192112</t>
  </si>
  <si>
    <t>ﾌｴﾌｷｼ</t>
  </si>
  <si>
    <t>192121</t>
  </si>
  <si>
    <t>ｳｴﾉﾊﾗｼ</t>
  </si>
  <si>
    <t>192139</t>
  </si>
  <si>
    <t>ｺｳｼｭｳｼ</t>
  </si>
  <si>
    <t>192147</t>
  </si>
  <si>
    <t>ﾁｭｳｵｳｼ</t>
  </si>
  <si>
    <t>193461</t>
  </si>
  <si>
    <t>ｲﾁｶﾜﾐｻﾄﾁｮｳ</t>
  </si>
  <si>
    <t>193640</t>
  </si>
  <si>
    <t>ﾊﾔｶﾜﾁｮｳ</t>
  </si>
  <si>
    <t>193658</t>
  </si>
  <si>
    <t>ﾐﾉﾌﾞﾁｮｳ</t>
  </si>
  <si>
    <t>193666</t>
  </si>
  <si>
    <t>193682</t>
  </si>
  <si>
    <t>ﾌｼﾞｶﾜﾁｮｳ</t>
  </si>
  <si>
    <t>193844</t>
  </si>
  <si>
    <t>ｼｮｳﾜﾁｮｳ</t>
  </si>
  <si>
    <t>194221</t>
  </si>
  <si>
    <t>ﾄﾞｳｼﾑﾗ</t>
  </si>
  <si>
    <t>194239</t>
  </si>
  <si>
    <t>ﾆｼｶﾂﾗﾁｮｳ</t>
  </si>
  <si>
    <t>194247</t>
  </si>
  <si>
    <t>ｵｼﾉﾑﾗ</t>
  </si>
  <si>
    <t>194255</t>
  </si>
  <si>
    <t>ﾔﾏﾅｶｺﾑﾗ</t>
  </si>
  <si>
    <t>194298</t>
  </si>
  <si>
    <t>ﾅﾙｻﾜﾑﾗ</t>
  </si>
  <si>
    <t>194301</t>
  </si>
  <si>
    <t>ﾌｼﾞｶﾜｸﾞﾁｺﾏﾁ</t>
  </si>
  <si>
    <t>194425</t>
  </si>
  <si>
    <t>ｺｽｹﾞﾑﾗ</t>
  </si>
  <si>
    <t>194433</t>
  </si>
  <si>
    <t>ﾀﾊﾞﾔﾏﾑﾗ</t>
  </si>
  <si>
    <t>200000</t>
    <phoneticPr fontId="26"/>
  </si>
  <si>
    <t>長野県</t>
    <phoneticPr fontId="26"/>
  </si>
  <si>
    <t>ﾅｶﾞﾉｹﾝ</t>
    <phoneticPr fontId="26"/>
  </si>
  <si>
    <t>202011</t>
  </si>
  <si>
    <t>ﾅｶﾞﾉｹﾝ</t>
  </si>
  <si>
    <t>ﾅｶﾞﾉｼ</t>
  </si>
  <si>
    <t>202029</t>
  </si>
  <si>
    <t>ﾏﾂﾓﾄｼ</t>
  </si>
  <si>
    <t>202037</t>
  </si>
  <si>
    <t>ｳｴﾀﾞｼ</t>
  </si>
  <si>
    <t>202045</t>
  </si>
  <si>
    <t>ｵｶﾔｼ</t>
  </si>
  <si>
    <t>202053</t>
  </si>
  <si>
    <t>ｲｲﾀﾞｼ</t>
  </si>
  <si>
    <t>202061</t>
  </si>
  <si>
    <t>ｽﾜｼ</t>
  </si>
  <si>
    <t>202070</t>
  </si>
  <si>
    <t>ｽｻﾞｶｼ</t>
  </si>
  <si>
    <t>202088</t>
  </si>
  <si>
    <t>ｺﾓﾛｼ</t>
  </si>
  <si>
    <t>202096</t>
  </si>
  <si>
    <t>ｲﾅｼ</t>
  </si>
  <si>
    <t>202100</t>
  </si>
  <si>
    <t>ｺﾏｶﾞﾈｼ</t>
  </si>
  <si>
    <t>202118</t>
  </si>
  <si>
    <t>ﾅｶﾉｼ</t>
  </si>
  <si>
    <t>202126</t>
  </si>
  <si>
    <t>ｵｵﾏﾁｼ</t>
  </si>
  <si>
    <t>202134</t>
  </si>
  <si>
    <t>ｲｲﾔﾏｼ</t>
  </si>
  <si>
    <t>202142</t>
  </si>
  <si>
    <t>ﾁﾉｼ</t>
  </si>
  <si>
    <t>202151</t>
  </si>
  <si>
    <t>ｼｵｼﾞﾘｼ</t>
  </si>
  <si>
    <t>202177</t>
  </si>
  <si>
    <t>ｻｸｼ</t>
  </si>
  <si>
    <t>202185</t>
  </si>
  <si>
    <t>ﾁｸﾏｼ</t>
  </si>
  <si>
    <t>202193</t>
  </si>
  <si>
    <t>ﾄｳﾐｼ</t>
  </si>
  <si>
    <t>202207</t>
  </si>
  <si>
    <t>ｱﾂﾞﾐﾉｼ</t>
  </si>
  <si>
    <t>203033</t>
  </si>
  <si>
    <t>ｺｳﾐﾏﾁ</t>
  </si>
  <si>
    <t>203041</t>
  </si>
  <si>
    <t>ｶﾜｶﾐﾑﾗ</t>
  </si>
  <si>
    <t>203050</t>
  </si>
  <si>
    <t>ﾐﾅﾐﾏｷﾑﾗ</t>
  </si>
  <si>
    <t>203068</t>
  </si>
  <si>
    <t>ﾐﾅﾐｱｲｷﾑﾗ</t>
  </si>
  <si>
    <t>203076</t>
  </si>
  <si>
    <t>ｷﾀｱｲｷﾑﾗ</t>
  </si>
  <si>
    <t>203092</t>
  </si>
  <si>
    <t>ｻｸﾎﾏﾁ</t>
  </si>
  <si>
    <t>203211</t>
  </si>
  <si>
    <t>ｶﾙｲｻﾞﾜﾏﾁ</t>
  </si>
  <si>
    <t>203238</t>
  </si>
  <si>
    <t>ﾐﾖﾀﾏﾁ</t>
  </si>
  <si>
    <t>203246</t>
  </si>
  <si>
    <t>ﾀﾃｼﾅﾏﾁ</t>
  </si>
  <si>
    <t>203491</t>
  </si>
  <si>
    <t>ｱｵｷﾑﾗ</t>
  </si>
  <si>
    <t>203505</t>
  </si>
  <si>
    <t>ﾅｶﾞﾜﾏﾁ</t>
  </si>
  <si>
    <t>203611</t>
  </si>
  <si>
    <t>ｼﾓｽﾜﾏﾁ</t>
  </si>
  <si>
    <t>203629</t>
  </si>
  <si>
    <t>ﾌｼﾞﾐﾏﾁ</t>
  </si>
  <si>
    <t>203637</t>
  </si>
  <si>
    <t>ﾊﾗﾑﾗ</t>
  </si>
  <si>
    <t>203823</t>
  </si>
  <si>
    <t>ﾀﾂﾉﾏﾁ</t>
  </si>
  <si>
    <t>203831</t>
  </si>
  <si>
    <t>ﾐﾉﾜﾏﾁ</t>
  </si>
  <si>
    <t>203840</t>
  </si>
  <si>
    <t>ｲｲｼﾞﾏﾏﾁ</t>
  </si>
  <si>
    <t>203858</t>
  </si>
  <si>
    <t>ﾐﾅﾐﾐﾉﾜﾑﾗ</t>
  </si>
  <si>
    <t>203866</t>
  </si>
  <si>
    <t>ﾅｶｶﾞﾜﾑﾗ</t>
  </si>
  <si>
    <t>203882</t>
  </si>
  <si>
    <t>ﾐﾔﾀﾞﾑﾗ</t>
  </si>
  <si>
    <t>204021</t>
  </si>
  <si>
    <t>ﾏﾂｶﾜﾏﾁ</t>
  </si>
  <si>
    <t>204030</t>
  </si>
  <si>
    <t>ﾀｶﾓﾘﾏﾁ</t>
  </si>
  <si>
    <t>204048</t>
  </si>
  <si>
    <t>ｱﾅﾝﾁｮｳ</t>
  </si>
  <si>
    <t>204072</t>
  </si>
  <si>
    <t>ｱﾁﾑﾗ</t>
  </si>
  <si>
    <t>204099</t>
  </si>
  <si>
    <t>ﾋﾗﾔﾑﾗ</t>
  </si>
  <si>
    <t>204102</t>
  </si>
  <si>
    <t>ﾈﾊﾞﾑﾗ</t>
  </si>
  <si>
    <t>204111</t>
  </si>
  <si>
    <t>ｼﾓｼﾞｮｳﾑﾗ</t>
    <phoneticPr fontId="26"/>
  </si>
  <si>
    <t>204129</t>
  </si>
  <si>
    <t>ｳﾙｷﾞﾑﾗ</t>
  </si>
  <si>
    <t>204137</t>
  </si>
  <si>
    <t>ﾃﾝﾘｭｳﾑﾗ</t>
    <phoneticPr fontId="26"/>
  </si>
  <si>
    <t>204145</t>
  </si>
  <si>
    <t>ﾔｽｵｶﾑﾗ</t>
  </si>
  <si>
    <t>204153</t>
  </si>
  <si>
    <t>ﾀｶｷﾞﾑﾗ</t>
  </si>
  <si>
    <t>204161</t>
  </si>
  <si>
    <t>ﾄﾖｵｶﾑﾗ</t>
  </si>
  <si>
    <t>204170</t>
  </si>
  <si>
    <t>ｵｵｼｶﾑﾗ</t>
  </si>
  <si>
    <t>204226</t>
  </si>
  <si>
    <t>ｱｹﾞﾏﾂﾏﾁ</t>
  </si>
  <si>
    <t>204234</t>
  </si>
  <si>
    <t>ﾅｷﾞｿﾏﾁ</t>
  </si>
  <si>
    <t>204251</t>
  </si>
  <si>
    <t>ｷｿﾑﾗ</t>
  </si>
  <si>
    <t>204293</t>
  </si>
  <si>
    <t>ｵｳﾀｷﾑﾗ</t>
  </si>
  <si>
    <t>204307</t>
  </si>
  <si>
    <t>ｵｵｸﾜﾑﾗ</t>
  </si>
  <si>
    <t>204323</t>
  </si>
  <si>
    <t>ｷｿﾏﾁ</t>
  </si>
  <si>
    <t>204463</t>
  </si>
  <si>
    <t>ｵﾐﾑﾗ</t>
  </si>
  <si>
    <t>204480</t>
  </si>
  <si>
    <t>ｲｸｻｶﾑﾗ</t>
  </si>
  <si>
    <t>204501</t>
  </si>
  <si>
    <t>ﾔﾏｶﾞﾀﾑﾗ</t>
  </si>
  <si>
    <t>204510</t>
  </si>
  <si>
    <t>ｱｻﾋﾑﾗ</t>
  </si>
  <si>
    <t>204528</t>
  </si>
  <si>
    <t>ﾁｸﾎｸﾑﾗ</t>
  </si>
  <si>
    <t>204811</t>
  </si>
  <si>
    <t>ｲｹﾀﾞﾏﾁ</t>
  </si>
  <si>
    <t>204820</t>
  </si>
  <si>
    <t>ﾏﾂｶﾜﾑﾗ</t>
  </si>
  <si>
    <t>204854</t>
  </si>
  <si>
    <t>ﾊｸﾊﾞﾑﾗ</t>
  </si>
  <si>
    <t>204862</t>
  </si>
  <si>
    <t>ｵﾀﾘﾑﾗ</t>
  </si>
  <si>
    <t>205214</t>
  </si>
  <si>
    <t>ｻｶｷﾏﾁ</t>
  </si>
  <si>
    <t>205419</t>
  </si>
  <si>
    <t>ｵﾌﾞｾﾏﾁ</t>
  </si>
  <si>
    <t>205435</t>
  </si>
  <si>
    <t>205613</t>
  </si>
  <si>
    <t>ﾔﾏﾉｳﾁﾏﾁ</t>
  </si>
  <si>
    <t>205621</t>
  </si>
  <si>
    <t>ｷｼﾞﾏﾀﾞｲﾗﾑﾗ</t>
  </si>
  <si>
    <t>205630</t>
  </si>
  <si>
    <t>ﾉｻﾞﾜｵﾝｾﾝﾑﾗ</t>
  </si>
  <si>
    <t>205834</t>
  </si>
  <si>
    <t>ｼﾅﾉﾏﾁ</t>
  </si>
  <si>
    <t>205885</t>
  </si>
  <si>
    <t>ｵｶﾞﾜﾑﾗ</t>
  </si>
  <si>
    <t>205907</t>
  </si>
  <si>
    <t>ｲｲﾂﾞﾅﾏﾁ</t>
  </si>
  <si>
    <t>206024</t>
  </si>
  <si>
    <t>ｻｶｴﾑﾗ</t>
  </si>
  <si>
    <t>210005</t>
    <phoneticPr fontId="26"/>
  </si>
  <si>
    <t>岐阜県</t>
    <phoneticPr fontId="26"/>
  </si>
  <si>
    <t>ｷﾞﾌｹﾝ</t>
    <phoneticPr fontId="26"/>
  </si>
  <si>
    <t>212016</t>
  </si>
  <si>
    <t>ｷﾞﾌｹﾝ</t>
  </si>
  <si>
    <t>ｷﾞﾌｼ</t>
  </si>
  <si>
    <t>212024</t>
  </si>
  <si>
    <t>ｵｵｶﾞｷｼ</t>
  </si>
  <si>
    <t>212032</t>
  </si>
  <si>
    <t>ﾀｶﾔﾏｼ</t>
  </si>
  <si>
    <t>212041</t>
  </si>
  <si>
    <t>ﾀｼﾞﾐｼ</t>
  </si>
  <si>
    <t>212059</t>
  </si>
  <si>
    <t>ｾｷｼ</t>
  </si>
  <si>
    <t>212067</t>
  </si>
  <si>
    <t>ﾅｶﾂｶﾞﾜｼ</t>
  </si>
  <si>
    <t>212075</t>
  </si>
  <si>
    <t>ﾐﾉｼ</t>
  </si>
  <si>
    <t>212083</t>
  </si>
  <si>
    <t>ﾐｽﾞﾅﾐｼ</t>
  </si>
  <si>
    <t>212091</t>
  </si>
  <si>
    <t>ﾊｼﾏｼ</t>
  </si>
  <si>
    <t>212105</t>
  </si>
  <si>
    <t>ｴﾅｼ</t>
  </si>
  <si>
    <t>212113</t>
  </si>
  <si>
    <t>ﾐﾉｶﾓｼ</t>
  </si>
  <si>
    <t>212121</t>
  </si>
  <si>
    <t>ﾄｷｼ</t>
  </si>
  <si>
    <t>212130</t>
  </si>
  <si>
    <t>ｶｶﾐｶﾞﾊﾗｼ</t>
  </si>
  <si>
    <t>212148</t>
  </si>
  <si>
    <t>ｶﾆｼ</t>
  </si>
  <si>
    <t>212156</t>
  </si>
  <si>
    <t>212164</t>
  </si>
  <si>
    <t>ﾐｽﾞﾎｼ</t>
  </si>
  <si>
    <t>212172</t>
  </si>
  <si>
    <t>ﾋﾀﾞｼ</t>
  </si>
  <si>
    <t>212181</t>
  </si>
  <si>
    <t>ﾓﾄｽｼ</t>
  </si>
  <si>
    <t>212199</t>
  </si>
  <si>
    <t>ｸﾞｼﾞｮｳｼ</t>
    <phoneticPr fontId="26"/>
  </si>
  <si>
    <t>212202</t>
  </si>
  <si>
    <t>ｹﾞﾛｼ</t>
  </si>
  <si>
    <t>212211</t>
  </si>
  <si>
    <t>ｶｲﾂﾞｼ</t>
  </si>
  <si>
    <t>213021</t>
  </si>
  <si>
    <t>ｷﾞﾅﾝﾁｮｳ</t>
  </si>
  <si>
    <t>213039</t>
  </si>
  <si>
    <t>ｶｻﾏﾂﾁｮｳ</t>
  </si>
  <si>
    <t>213411</t>
  </si>
  <si>
    <t>ﾖｳﾛｳﾁｮｳ</t>
  </si>
  <si>
    <t>213616</t>
  </si>
  <si>
    <t>ﾀﾙｲﾁｮｳ</t>
  </si>
  <si>
    <t>213624</t>
  </si>
  <si>
    <t>ｾｷｶﾞﾊﾗﾁｮｳ</t>
  </si>
  <si>
    <t>213811</t>
  </si>
  <si>
    <t>ｺﾞｳﾄﾞﾁｮｳ</t>
  </si>
  <si>
    <t>213829</t>
  </si>
  <si>
    <t>ﾜﾉｳﾁﾁｮｳ</t>
  </si>
  <si>
    <t>213837</t>
  </si>
  <si>
    <t>ｱﾝﾊﾟﾁﾁｮｳ</t>
  </si>
  <si>
    <t>214019</t>
  </si>
  <si>
    <t>ｲﾋﾞｶﾞﾜﾁｮｳ</t>
  </si>
  <si>
    <t>214035</t>
  </si>
  <si>
    <t>ｵｵﾉﾁｮｳ</t>
  </si>
  <si>
    <t>214043</t>
  </si>
  <si>
    <t>214213</t>
  </si>
  <si>
    <t>ｷﾀｶﾞﾀﾁｮｳ</t>
  </si>
  <si>
    <t>215015</t>
  </si>
  <si>
    <t>ｻｶﾎｷﾞﾁｮｳ</t>
  </si>
  <si>
    <t>215023</t>
  </si>
  <si>
    <t>ﾄﾐｶﾁｮｳ</t>
  </si>
  <si>
    <t>215031</t>
  </si>
  <si>
    <t>ｶﾜﾍﾞﾁｮｳ</t>
  </si>
  <si>
    <t>215040</t>
  </si>
  <si>
    <t>ﾋﾁｿｳﾁｮｳ</t>
  </si>
  <si>
    <t>215058</t>
  </si>
  <si>
    <t>ﾔｵﾂﾁｮｳ</t>
  </si>
  <si>
    <t>215066</t>
  </si>
  <si>
    <t>ｼﾗｶﾜﾁｮｳ</t>
  </si>
  <si>
    <t>215074</t>
  </si>
  <si>
    <t>ﾋｶﾞｼｼﾗｶﾜﾑﾗ</t>
  </si>
  <si>
    <t>215210</t>
  </si>
  <si>
    <t>ﾐﾀｹﾁｮｳ</t>
  </si>
  <si>
    <t>216046</t>
  </si>
  <si>
    <t>ｼﾗｶﾜﾑﾗ</t>
  </si>
  <si>
    <t>220001</t>
    <phoneticPr fontId="26"/>
  </si>
  <si>
    <t>静岡県</t>
    <phoneticPr fontId="26"/>
  </si>
  <si>
    <t>ｼｽﾞｵｶｹﾝ</t>
    <phoneticPr fontId="26"/>
  </si>
  <si>
    <t>221007</t>
  </si>
  <si>
    <t>静岡市</t>
  </si>
  <si>
    <t>ｼｽﾞｵｶｹﾝ</t>
  </si>
  <si>
    <t>ｼｽﾞｵｶｼ</t>
  </si>
  <si>
    <t>221309</t>
  </si>
  <si>
    <t>浜松市</t>
  </si>
  <si>
    <t>ﾊﾏﾏﾂｼ</t>
  </si>
  <si>
    <t>222038</t>
  </si>
  <si>
    <t>ﾇﾏﾂﾞｼ</t>
  </si>
  <si>
    <t>222054</t>
  </si>
  <si>
    <t>ｱﾀﾐｼ</t>
  </si>
  <si>
    <t>222062</t>
  </si>
  <si>
    <t>ﾐｼﾏｼ</t>
  </si>
  <si>
    <t>222071</t>
  </si>
  <si>
    <t>ﾌｼﾞﾉﾐﾔｼ</t>
  </si>
  <si>
    <t>222089</t>
  </si>
  <si>
    <t>ｲﾄｳｼ</t>
  </si>
  <si>
    <t>222097</t>
  </si>
  <si>
    <t>ｼﾏﾀﾞｼ</t>
  </si>
  <si>
    <t>222101</t>
  </si>
  <si>
    <t>ﾌｼﾞｼ</t>
  </si>
  <si>
    <t>222119</t>
  </si>
  <si>
    <t>ｲﾜﾀｼ</t>
  </si>
  <si>
    <t>222127</t>
  </si>
  <si>
    <t>ﾔｲﾂﾞｼ</t>
  </si>
  <si>
    <t>222135</t>
  </si>
  <si>
    <t>ｶｹｶﾞﾜｼ</t>
  </si>
  <si>
    <t>222143</t>
  </si>
  <si>
    <t>ﾌｼﾞｴﾀﾞｼ</t>
  </si>
  <si>
    <t>222151</t>
  </si>
  <si>
    <t>ｺﾞﾃﾝﾊﾞｼ</t>
  </si>
  <si>
    <t>222160</t>
  </si>
  <si>
    <t>ﾌｸﾛｲｼ</t>
  </si>
  <si>
    <t>222194</t>
  </si>
  <si>
    <t>ｼﾓﾀﾞｼ</t>
  </si>
  <si>
    <t>222208</t>
  </si>
  <si>
    <t>ｽｿﾉｼ</t>
  </si>
  <si>
    <t>222216</t>
  </si>
  <si>
    <t>ｺｻｲｼ</t>
  </si>
  <si>
    <t>222224</t>
  </si>
  <si>
    <t>ｲｽﾞｼ</t>
  </si>
  <si>
    <t>222232</t>
  </si>
  <si>
    <t>ｵﾏｴｻﾞｷｼ</t>
  </si>
  <si>
    <t>222241</t>
  </si>
  <si>
    <t>ｷｸｶﾞﾜｼ</t>
  </si>
  <si>
    <t>222259</t>
  </si>
  <si>
    <t>ｲｽﾞﾉｸﾆｼ</t>
  </si>
  <si>
    <t>222267</t>
  </si>
  <si>
    <t>ﾏｷﾉﾊﾗｼ</t>
  </si>
  <si>
    <t>223018</t>
  </si>
  <si>
    <t>ﾋｶﾞｼｲｽﾞﾁｮｳ</t>
  </si>
  <si>
    <t>223026</t>
  </si>
  <si>
    <t>ｶﾜﾂﾞﾁｮｳ</t>
  </si>
  <si>
    <t>223042</t>
  </si>
  <si>
    <t>ﾐﾅﾐｲｽﾞﾁｮｳ</t>
  </si>
  <si>
    <t>223051</t>
  </si>
  <si>
    <t>ﾏﾂｻﾞｷﾁｮｳ</t>
  </si>
  <si>
    <t>223069</t>
  </si>
  <si>
    <t>ﾆｼｲｽﾞﾁｮｳ</t>
  </si>
  <si>
    <t>223255</t>
  </si>
  <si>
    <t>ｶﾝﾅﾐﾁｮｳ</t>
  </si>
  <si>
    <t>223417</t>
  </si>
  <si>
    <t>223425</t>
  </si>
  <si>
    <t>ﾅｶﾞｲｽﾞﾐﾁｮｳ</t>
  </si>
  <si>
    <t>223441</t>
  </si>
  <si>
    <t>ｵﾔﾏﾁｮｳ</t>
  </si>
  <si>
    <t>224243</t>
  </si>
  <si>
    <t>ﾖｼﾀﾞﾁｮｳ</t>
  </si>
  <si>
    <t>224294</t>
  </si>
  <si>
    <t>ｶﾜﾈﾎﾝﾁｮｳ</t>
    <phoneticPr fontId="26"/>
  </si>
  <si>
    <t>224618</t>
  </si>
  <si>
    <t>230006</t>
    <phoneticPr fontId="26"/>
  </si>
  <si>
    <t>愛知県</t>
    <phoneticPr fontId="26"/>
  </si>
  <si>
    <t>ｱｲﾁｹﾝ</t>
    <phoneticPr fontId="26"/>
  </si>
  <si>
    <t>231002</t>
  </si>
  <si>
    <t>名古屋市</t>
  </si>
  <si>
    <t>ｱｲﾁｹﾝ</t>
  </si>
  <si>
    <t>ﾅｺﾞﾔｼ</t>
  </si>
  <si>
    <t>232017</t>
  </si>
  <si>
    <t>ﾄﾖﾊｼｼ</t>
  </si>
  <si>
    <t>232025</t>
  </si>
  <si>
    <t>ｵｶｻﾞｷｼ</t>
  </si>
  <si>
    <t>232033</t>
  </si>
  <si>
    <t>ｲﾁﾉﾐﾔｼ</t>
  </si>
  <si>
    <t>232041</t>
  </si>
  <si>
    <t>ｾﾄｼ</t>
  </si>
  <si>
    <t>232050</t>
  </si>
  <si>
    <t>ﾊﾝﾀﾞｼ</t>
  </si>
  <si>
    <t>232068</t>
  </si>
  <si>
    <t>ｶｽｶﾞｲｼ</t>
  </si>
  <si>
    <t>232076</t>
  </si>
  <si>
    <t>ﾄﾖｶﾜｼ</t>
  </si>
  <si>
    <t>232084</t>
  </si>
  <si>
    <t>ﾂｼﾏｼ</t>
  </si>
  <si>
    <t>232092</t>
  </si>
  <si>
    <t>ﾍｷﾅﾝｼ</t>
  </si>
  <si>
    <t>232106</t>
  </si>
  <si>
    <t>ｶﾘﾔｼ</t>
  </si>
  <si>
    <t>232114</t>
  </si>
  <si>
    <t>ﾄﾖﾀｼ</t>
  </si>
  <si>
    <t>232122</t>
  </si>
  <si>
    <t>ｱﾝｼﾞｮｳｼ</t>
    <phoneticPr fontId="26"/>
  </si>
  <si>
    <t>232131</t>
  </si>
  <si>
    <t>ﾆｼｵｼ</t>
  </si>
  <si>
    <t>232149</t>
  </si>
  <si>
    <t>ｶﾞﾏｺﾞｵﾘｼ</t>
  </si>
  <si>
    <t>232157</t>
  </si>
  <si>
    <t>ｲﾇﾔﾏｼ</t>
  </si>
  <si>
    <t>232165</t>
  </si>
  <si>
    <t>ﾄｺﾅﾒｼ</t>
  </si>
  <si>
    <t>232173</t>
  </si>
  <si>
    <t>ｺｳﾅﾝｼ</t>
  </si>
  <si>
    <t>232190</t>
  </si>
  <si>
    <t>ｺﾏｷｼ</t>
  </si>
  <si>
    <t>232203</t>
  </si>
  <si>
    <t>ｲﾅｻﾞﾜｼ</t>
  </si>
  <si>
    <t>232211</t>
  </si>
  <si>
    <t>ｼﾝｼﾛｼ</t>
  </si>
  <si>
    <t>232220</t>
  </si>
  <si>
    <t>ﾄｳｶｲｼ</t>
  </si>
  <si>
    <t>232238</t>
  </si>
  <si>
    <t>ｵｵﾌﾞｼ</t>
  </si>
  <si>
    <t>232246</t>
  </si>
  <si>
    <t>ﾁﾀｼ</t>
  </si>
  <si>
    <t>232254</t>
  </si>
  <si>
    <t>ﾁﾘｭｳｼ</t>
    <phoneticPr fontId="26"/>
  </si>
  <si>
    <t>232262</t>
  </si>
  <si>
    <t>ｵﾜﾘｱｻﾋｼ</t>
  </si>
  <si>
    <t>232271</t>
  </si>
  <si>
    <t>ﾀｶﾊﾏｼ</t>
  </si>
  <si>
    <t>232289</t>
  </si>
  <si>
    <t>ｲﾜｸﾗｼ</t>
  </si>
  <si>
    <t>232297</t>
  </si>
  <si>
    <t>ﾄﾖｱｹｼ</t>
  </si>
  <si>
    <t>232301</t>
  </si>
  <si>
    <t>ﾆｯｼﾝｼ</t>
    <phoneticPr fontId="26"/>
  </si>
  <si>
    <t>232319</t>
  </si>
  <si>
    <t>ﾀﾊﾗｼ</t>
  </si>
  <si>
    <t>232327</t>
  </si>
  <si>
    <t>ｱｲｻｲｼ</t>
  </si>
  <si>
    <t>232335</t>
  </si>
  <si>
    <t>ｷﾖｽｼ</t>
  </si>
  <si>
    <t>232343</t>
  </si>
  <si>
    <t>ｷﾀﾅｺﾞﾔｼ</t>
  </si>
  <si>
    <t>232351</t>
  </si>
  <si>
    <t>ﾔﾄﾐｼ</t>
  </si>
  <si>
    <t>232360</t>
  </si>
  <si>
    <t>ﾐﾖｼｼ</t>
  </si>
  <si>
    <t>232378</t>
  </si>
  <si>
    <t>ｱﾏｼ</t>
  </si>
  <si>
    <t>232386</t>
  </si>
  <si>
    <t>ﾅｶﾞｸﾃｼ</t>
  </si>
  <si>
    <t>233021</t>
  </si>
  <si>
    <t>ﾄｳｺﾞｳﾁｮｳ</t>
  </si>
  <si>
    <t>233421</t>
  </si>
  <si>
    <t>ﾄﾖﾔﾏﾁｮｳ</t>
  </si>
  <si>
    <t>233617</t>
  </si>
  <si>
    <t>ｵｵｸﾞﾁﾁｮｳ</t>
  </si>
  <si>
    <t>233625</t>
  </si>
  <si>
    <t>ﾌｿｳﾁｮｳ</t>
  </si>
  <si>
    <t>234249</t>
  </si>
  <si>
    <t>ｵｵﾊﾙﾁｮｳ</t>
  </si>
  <si>
    <t>234257</t>
  </si>
  <si>
    <t>ｶﾆｴﾁｮｳ</t>
  </si>
  <si>
    <t>234273</t>
  </si>
  <si>
    <t>ﾄﾋﾞｼﾏﾑﾗ</t>
  </si>
  <si>
    <t>234419</t>
  </si>
  <si>
    <t>ｱｸﾞｲﾁｮｳ</t>
  </si>
  <si>
    <t>234427</t>
  </si>
  <si>
    <t>ﾋｶﾞｼｳﾗﾁｮｳ</t>
  </si>
  <si>
    <t>234451</t>
  </si>
  <si>
    <t>ﾐﾅﾐﾁﾀﾁｮｳ</t>
  </si>
  <si>
    <t>234460</t>
  </si>
  <si>
    <t>234478</t>
  </si>
  <si>
    <t>ﾀｹﾄﾖﾁｮｳ</t>
  </si>
  <si>
    <t>235016</t>
  </si>
  <si>
    <t>ｺｳﾀﾁｮｳ</t>
  </si>
  <si>
    <t>235610</t>
  </si>
  <si>
    <t>ｼﾀﾗﾁｮｳ</t>
  </si>
  <si>
    <t>235628</t>
  </si>
  <si>
    <t>ﾄｳｴｲﾁｮｳ</t>
  </si>
  <si>
    <t>235636</t>
  </si>
  <si>
    <t>ﾄﾖﾈﾑﾗ</t>
  </si>
  <si>
    <t>240001</t>
    <phoneticPr fontId="26"/>
  </si>
  <si>
    <t>三重県</t>
    <phoneticPr fontId="26"/>
  </si>
  <si>
    <t>ﾐｴｹﾝ</t>
    <phoneticPr fontId="26"/>
  </si>
  <si>
    <t>242012</t>
  </si>
  <si>
    <t>ﾐｴｹﾝ</t>
  </si>
  <si>
    <t>ﾂｼ</t>
  </si>
  <si>
    <t>242021</t>
  </si>
  <si>
    <t>ﾖｯｶｲﾁｼ</t>
    <phoneticPr fontId="26"/>
  </si>
  <si>
    <t>242039</t>
  </si>
  <si>
    <t>ｲｾｼ</t>
  </si>
  <si>
    <t>242047</t>
  </si>
  <si>
    <t>ﾏﾂｻｶｼ</t>
  </si>
  <si>
    <t>242055</t>
  </si>
  <si>
    <t>ｸﾜﾅｼ</t>
  </si>
  <si>
    <t>242071</t>
  </si>
  <si>
    <t>ｽｽﾞｶｼ</t>
  </si>
  <si>
    <t>242080</t>
  </si>
  <si>
    <t>ﾅﾊﾞﾘｼ</t>
  </si>
  <si>
    <t>242098</t>
  </si>
  <si>
    <t>ｵﾜｾｼ</t>
  </si>
  <si>
    <t>242101</t>
  </si>
  <si>
    <t>ｶﾒﾔﾏｼ</t>
  </si>
  <si>
    <t>242110</t>
  </si>
  <si>
    <t>ﾄﾊﾞｼ</t>
  </si>
  <si>
    <t>242128</t>
  </si>
  <si>
    <t>ｸﾏﾉｼ</t>
  </si>
  <si>
    <t>242144</t>
  </si>
  <si>
    <t>ｲﾅﾍﾞｼ</t>
  </si>
  <si>
    <t>242152</t>
  </si>
  <si>
    <t>ｼﾏｼ</t>
  </si>
  <si>
    <t>242161</t>
  </si>
  <si>
    <t>ｲｶﾞｼ</t>
  </si>
  <si>
    <t>243035</t>
  </si>
  <si>
    <t>ｷｿｻｷﾁｮｳ</t>
  </si>
  <si>
    <t>243248</t>
  </si>
  <si>
    <t>ﾄｳｲﾝﾁｮｳ</t>
  </si>
  <si>
    <t>243418</t>
  </si>
  <si>
    <t>ｺﾓﾉﾁｮｳ</t>
  </si>
  <si>
    <t>243434</t>
  </si>
  <si>
    <t>ｱｻﾋﾁｮｳ</t>
  </si>
  <si>
    <t>243442</t>
  </si>
  <si>
    <t>ｶﾜｺﾞｴﾁｮｳ</t>
  </si>
  <si>
    <t>244414</t>
  </si>
  <si>
    <t>ﾀｷﾁｮｳ</t>
  </si>
  <si>
    <t>244422</t>
  </si>
  <si>
    <t>ﾒｲﾜﾁｮｳ</t>
  </si>
  <si>
    <t>244431</t>
  </si>
  <si>
    <t>ｵｵﾀﾞｲﾁｮｳ</t>
  </si>
  <si>
    <t>244619</t>
  </si>
  <si>
    <t>ﾀﾏｷﾁｮｳ</t>
  </si>
  <si>
    <t>244708</t>
  </si>
  <si>
    <t>ﾜﾀﾗｲﾁｮｳ</t>
  </si>
  <si>
    <t>244716</t>
  </si>
  <si>
    <t>244724</t>
  </si>
  <si>
    <t>ﾐﾅﾐｲｾﾁｮｳ</t>
  </si>
  <si>
    <t>245437</t>
  </si>
  <si>
    <t>ｷﾎｸﾁｮｳ</t>
  </si>
  <si>
    <t>245615</t>
  </si>
  <si>
    <t>245623</t>
  </si>
  <si>
    <t>ｷﾎｳﾁｮｳ</t>
  </si>
  <si>
    <t>250007</t>
    <phoneticPr fontId="26"/>
  </si>
  <si>
    <t>滋賀県</t>
    <phoneticPr fontId="26"/>
  </si>
  <si>
    <t>ｼｶﾞｹﾝ</t>
    <phoneticPr fontId="26"/>
  </si>
  <si>
    <t>252018</t>
  </si>
  <si>
    <t>ｼｶﾞｹﾝ</t>
  </si>
  <si>
    <t>ｵｵﾂｼ</t>
  </si>
  <si>
    <t>252026</t>
  </si>
  <si>
    <t>ﾋｺﾈｼ</t>
  </si>
  <si>
    <t>252034</t>
  </si>
  <si>
    <t>ﾅｶﾞﾊﾏｼ</t>
  </si>
  <si>
    <t>252042</t>
  </si>
  <si>
    <t>ｵｳﾐﾊﾁﾏﾝｼ</t>
  </si>
  <si>
    <t>252069</t>
  </si>
  <si>
    <t>ｸｻﾂｼ</t>
  </si>
  <si>
    <t>252077</t>
  </si>
  <si>
    <t>ﾓﾘﾔﾏｼ</t>
  </si>
  <si>
    <t>252085</t>
  </si>
  <si>
    <t>ﾘｯﾄｳｼ</t>
    <phoneticPr fontId="26"/>
  </si>
  <si>
    <t>252093</t>
  </si>
  <si>
    <t>ｺｳｶｼ</t>
  </si>
  <si>
    <t>252107</t>
  </si>
  <si>
    <t>ﾔｽｼ</t>
  </si>
  <si>
    <t>252115</t>
  </si>
  <si>
    <t>ｺﾅﾝｼ</t>
  </si>
  <si>
    <t>252123</t>
  </si>
  <si>
    <t>ﾀｶｼﾏｼ</t>
  </si>
  <si>
    <t>252131</t>
  </si>
  <si>
    <t>ﾋｶﾞｼｵｳﾐｼ</t>
  </si>
  <si>
    <t>252140</t>
  </si>
  <si>
    <t>ﾏｲﾊﾞﾗｼ</t>
  </si>
  <si>
    <t>253839</t>
  </si>
  <si>
    <t>ﾋﾉﾁｮｳ</t>
  </si>
  <si>
    <t>253847</t>
  </si>
  <si>
    <t>ﾘﾕｳｵｳﾁｮｳ</t>
  </si>
  <si>
    <t>254258</t>
  </si>
  <si>
    <t>ｱｲｼｮｳﾁｮｳ</t>
  </si>
  <si>
    <t>254410</t>
  </si>
  <si>
    <t>ﾄﾖｻﾄﾁｮｳ</t>
  </si>
  <si>
    <t>254428</t>
  </si>
  <si>
    <t>ｺｳﾗﾁｮｳ</t>
  </si>
  <si>
    <t>254436</t>
  </si>
  <si>
    <t>ﾀｶﾞﾁｮｳ</t>
  </si>
  <si>
    <t>260002</t>
    <phoneticPr fontId="26"/>
  </si>
  <si>
    <t>京都府</t>
    <phoneticPr fontId="26"/>
  </si>
  <si>
    <t>ｷｮｳﾄﾌ</t>
    <phoneticPr fontId="26"/>
  </si>
  <si>
    <t>261009</t>
  </si>
  <si>
    <t>京都市</t>
  </si>
  <si>
    <t>ｷｮｳﾄﾌ</t>
  </si>
  <si>
    <t>ｷｮｳﾄｼ</t>
    <phoneticPr fontId="26"/>
  </si>
  <si>
    <t>262013</t>
  </si>
  <si>
    <t>ﾌｸﾁﾔﾏｼ</t>
  </si>
  <si>
    <t>262021</t>
  </si>
  <si>
    <t>ﾏｲﾂﾞﾙｼ</t>
  </si>
  <si>
    <t>262030</t>
  </si>
  <si>
    <t>ｱﾔﾍﾞｼ</t>
  </si>
  <si>
    <t>262048</t>
  </si>
  <si>
    <t>ｳｼﾞｼ</t>
  </si>
  <si>
    <t>262056</t>
  </si>
  <si>
    <t>ﾐﾔﾂﾞｼ</t>
  </si>
  <si>
    <t>262064</t>
  </si>
  <si>
    <t>ｶﾒｵｶｼ</t>
  </si>
  <si>
    <t>262072</t>
  </si>
  <si>
    <t>ｼﾞｮｳﾖｳｼ</t>
    <phoneticPr fontId="26"/>
  </si>
  <si>
    <t>262081</t>
  </si>
  <si>
    <t>ﾑｺｳｼ</t>
  </si>
  <si>
    <t>262099</t>
  </si>
  <si>
    <t>ﾅｶﾞｵｶｷｮｳｼ</t>
  </si>
  <si>
    <t>262102</t>
  </si>
  <si>
    <t>ﾔﾜﾀｼ</t>
  </si>
  <si>
    <t>262111</t>
  </si>
  <si>
    <t>ｷｮｳﾀﾅﾍﾞｼ</t>
  </si>
  <si>
    <t>262129</t>
  </si>
  <si>
    <t>ｷｮｳﾀﾝｺﾞｼ</t>
  </si>
  <si>
    <t>262137</t>
  </si>
  <si>
    <t>ﾅﾝﾀﾝｼ</t>
  </si>
  <si>
    <t>262145</t>
  </si>
  <si>
    <t>ｷﾂﾞｶﾞﾜｼ</t>
    <phoneticPr fontId="26"/>
  </si>
  <si>
    <t>263036</t>
  </si>
  <si>
    <t>ｵｵﾔﾏｻﾞｷﾁｮｳ</t>
  </si>
  <si>
    <t>263222</t>
  </si>
  <si>
    <t>ｸﾐﾔﾏﾁｮｳ</t>
  </si>
  <si>
    <t>263435</t>
  </si>
  <si>
    <t>ｲﾃﾞﾁｮｳ</t>
  </si>
  <si>
    <t>263443</t>
  </si>
  <si>
    <t>ｳｼﾞﾀﾜﾗﾁｮｳ</t>
  </si>
  <si>
    <t>263648</t>
  </si>
  <si>
    <t>ｶｻｷﾞﾁｮｳ</t>
  </si>
  <si>
    <t>263656</t>
  </si>
  <si>
    <t>ﾜﾂﾞｶﾁｮｳ</t>
  </si>
  <si>
    <t>263664</t>
  </si>
  <si>
    <t>ｾｲｶﾁｮｳ</t>
  </si>
  <si>
    <t>263672</t>
  </si>
  <si>
    <t>ﾐﾅﾐﾔﾏｼﾛﾑﾗ</t>
  </si>
  <si>
    <t>264075</t>
  </si>
  <si>
    <t>ｷｮｳﾀﾝﾊﾞﾁｮｳ</t>
  </si>
  <si>
    <t>264636</t>
  </si>
  <si>
    <t>ｲﾈﾁｮｳ</t>
  </si>
  <si>
    <t>264652</t>
  </si>
  <si>
    <t>ﾖｻﾉﾁｮｳ</t>
  </si>
  <si>
    <t>270008</t>
    <phoneticPr fontId="26"/>
  </si>
  <si>
    <t>大阪府</t>
    <phoneticPr fontId="26"/>
  </si>
  <si>
    <t>ｵｵｻｶﾌ</t>
    <phoneticPr fontId="26"/>
  </si>
  <si>
    <t>271004</t>
  </si>
  <si>
    <t>大阪市</t>
  </si>
  <si>
    <t>ｵｵｻｶﾌ</t>
  </si>
  <si>
    <t>ｵｵｻｶｼ</t>
  </si>
  <si>
    <t>271403</t>
  </si>
  <si>
    <t>堺市</t>
  </si>
  <si>
    <t>272027</t>
  </si>
  <si>
    <t>ｷｼﾜﾀﾞｼ</t>
  </si>
  <si>
    <t>272035</t>
  </si>
  <si>
    <t>ﾄﾖﾅｶｼ</t>
  </si>
  <si>
    <t>272043</t>
  </si>
  <si>
    <t>ｲｹﾀﾞｼ</t>
  </si>
  <si>
    <t>272051</t>
  </si>
  <si>
    <t>ｽｲﾀｼ</t>
  </si>
  <si>
    <t>272060</t>
  </si>
  <si>
    <t>ｲｽﾞﾐｵｵﾂｼ</t>
  </si>
  <si>
    <t>272078</t>
  </si>
  <si>
    <t>ﾀｶﾂｷｼ</t>
  </si>
  <si>
    <t>272086</t>
  </si>
  <si>
    <t>ｶｲﾂﾞｶｼ</t>
  </si>
  <si>
    <t>272094</t>
  </si>
  <si>
    <t>ﾓﾘｸﾞﾁｼ</t>
  </si>
  <si>
    <t>272108</t>
  </si>
  <si>
    <t>ﾋﾗｶﾀｼ</t>
  </si>
  <si>
    <t>272116</t>
  </si>
  <si>
    <t>ｲﾊﾞﾗｷｼ</t>
  </si>
  <si>
    <t>272124</t>
  </si>
  <si>
    <t>ﾔｵｼ</t>
  </si>
  <si>
    <t>272132</t>
  </si>
  <si>
    <t>ｲｽﾞﾐｻﾉｼ</t>
  </si>
  <si>
    <t>272141</t>
  </si>
  <si>
    <t>ﾄﾝﾀﾞﾊﾞﾔｼｼ</t>
  </si>
  <si>
    <t>272159</t>
  </si>
  <si>
    <t>ﾈﾔｶﾞﾜｼ</t>
  </si>
  <si>
    <t>272167</t>
  </si>
  <si>
    <t>ｶﾜﾁﾅｶﾞﾉｼ</t>
  </si>
  <si>
    <t>272175</t>
  </si>
  <si>
    <t>ﾏﾂﾊﾞﾗｼ</t>
  </si>
  <si>
    <t>272183</t>
  </si>
  <si>
    <t>ﾀﾞｲﾄｳｼ</t>
  </si>
  <si>
    <t>272191</t>
  </si>
  <si>
    <t>ｲｽﾞﾐｼ</t>
  </si>
  <si>
    <t>272205</t>
  </si>
  <si>
    <t>ﾐﾉｵｼ</t>
  </si>
  <si>
    <t>272213</t>
  </si>
  <si>
    <t>ｶｼﾜﾗｼ</t>
  </si>
  <si>
    <t>272221</t>
  </si>
  <si>
    <t>ﾊﾋﾞｷﾉｼ</t>
  </si>
  <si>
    <t>272230</t>
  </si>
  <si>
    <t>ｶﾄﾞﾏｼ</t>
  </si>
  <si>
    <t>272248</t>
  </si>
  <si>
    <t>ｾｯﾂｼ</t>
    <phoneticPr fontId="26"/>
  </si>
  <si>
    <t>272256</t>
  </si>
  <si>
    <t>ﾀｶｲｼｼ</t>
  </si>
  <si>
    <t>272264</t>
  </si>
  <si>
    <t>ﾌｼﾞｲﾃﾞﾗｼ</t>
  </si>
  <si>
    <t>272272</t>
  </si>
  <si>
    <t>ﾋｶﾞｼｵｵｻｶｼ</t>
  </si>
  <si>
    <t>272281</t>
  </si>
  <si>
    <t>ｾﾝﾅﾝｼ</t>
  </si>
  <si>
    <t>272299</t>
  </si>
  <si>
    <t>ｼｼﾞﾖｳﾅﾜﾃｼ</t>
  </si>
  <si>
    <t>272302</t>
  </si>
  <si>
    <t>ｶﾀﾉｼ</t>
  </si>
  <si>
    <t>272311</t>
  </si>
  <si>
    <t>ｵｵｻｶｻﾔﾏｼ</t>
  </si>
  <si>
    <t>272329</t>
  </si>
  <si>
    <t>ﾊﾝﾅﾝｼ</t>
  </si>
  <si>
    <t>273015</t>
  </si>
  <si>
    <t>ｼﾏﾓﾄﾁｮｳ</t>
  </si>
  <si>
    <t>273210</t>
  </si>
  <si>
    <t>ﾄﾖﾉﾁｮｳ</t>
  </si>
  <si>
    <t>273228</t>
  </si>
  <si>
    <t>ﾉｾﾁｮｳ</t>
  </si>
  <si>
    <t>273414</t>
  </si>
  <si>
    <t>ﾀﾀﾞｵｶﾁｮｳ</t>
  </si>
  <si>
    <t>273619</t>
  </si>
  <si>
    <t>ｸﾏﾄﾘﾁｮｳ</t>
  </si>
  <si>
    <t>273627</t>
  </si>
  <si>
    <t>ﾀｼﾞﾘﾁｮｳ</t>
  </si>
  <si>
    <t>273660</t>
  </si>
  <si>
    <t>ﾐｻｷﾁｮｳ</t>
  </si>
  <si>
    <t>273813</t>
  </si>
  <si>
    <t>ﾀｲｼﾁｮｳ</t>
  </si>
  <si>
    <t>273821</t>
  </si>
  <si>
    <t>ｶﾅﾝﾁｮｳ</t>
  </si>
  <si>
    <t>273830</t>
  </si>
  <si>
    <t>ﾁﾊﾔｱｶｻｶﾑﾗ</t>
  </si>
  <si>
    <t>280003</t>
    <phoneticPr fontId="26"/>
  </si>
  <si>
    <t>兵庫県</t>
    <phoneticPr fontId="26"/>
  </si>
  <si>
    <t>ﾋｮｳｺﾞｹﾝ</t>
    <phoneticPr fontId="26"/>
  </si>
  <si>
    <t>281000</t>
  </si>
  <si>
    <t>神戸市</t>
  </si>
  <si>
    <t>ﾋｮｳｺﾞｹﾝ</t>
  </si>
  <si>
    <t>ｺｳﾍﾞｼ</t>
  </si>
  <si>
    <t>282014</t>
  </si>
  <si>
    <t>ﾋﾒｼﾞｼ</t>
  </si>
  <si>
    <t>282022</t>
  </si>
  <si>
    <t>ｱﾏｶﾞｻｷｼ</t>
  </si>
  <si>
    <t>282031</t>
  </si>
  <si>
    <t>ｱｶｼｼ</t>
  </si>
  <si>
    <t>282049</t>
  </si>
  <si>
    <t>ﾆｼﾉﾐﾔｼ</t>
  </si>
  <si>
    <t>282057</t>
  </si>
  <si>
    <t>ｽﾓﾄｼ</t>
  </si>
  <si>
    <t>282065</t>
  </si>
  <si>
    <t>ｱｼﾔｼ</t>
  </si>
  <si>
    <t>282073</t>
  </si>
  <si>
    <t>ｲﾀﾐｼ</t>
  </si>
  <si>
    <t>282081</t>
  </si>
  <si>
    <t>ｱｲｵｲｼ</t>
  </si>
  <si>
    <t>282090</t>
  </si>
  <si>
    <t>ﾄﾖｵｶｼ</t>
  </si>
  <si>
    <t>282103</t>
  </si>
  <si>
    <t>ｶｺｶﾞﾜｼ</t>
  </si>
  <si>
    <t>282120</t>
  </si>
  <si>
    <t>ｱｺｳｼ</t>
  </si>
  <si>
    <t>282138</t>
  </si>
  <si>
    <t>ﾆｼﾜｷｼ</t>
  </si>
  <si>
    <t>282146</t>
  </si>
  <si>
    <t>ﾀｶﾗﾂﾞｶｼ</t>
  </si>
  <si>
    <t>282154</t>
  </si>
  <si>
    <t>ﾐｷｼ</t>
  </si>
  <si>
    <t>282162</t>
  </si>
  <si>
    <t>ﾀｶｻｺﾞｼ</t>
  </si>
  <si>
    <t>282171</t>
  </si>
  <si>
    <t>ｶﾜﾆｼｼ</t>
  </si>
  <si>
    <t>282189</t>
  </si>
  <si>
    <t>ｵﾉｼ</t>
  </si>
  <si>
    <t>282197</t>
  </si>
  <si>
    <t>ｻﾝﾀﾞｼ</t>
  </si>
  <si>
    <t>282201</t>
  </si>
  <si>
    <t>ｶｻｲｼ</t>
  </si>
  <si>
    <t>282219</t>
    <phoneticPr fontId="26"/>
  </si>
  <si>
    <t>丹波篠山市</t>
    <phoneticPr fontId="26"/>
  </si>
  <si>
    <t>ﾀﾝﾊﾞｻｻﾔﾏｼ</t>
    <phoneticPr fontId="26"/>
  </si>
  <si>
    <t>282227</t>
  </si>
  <si>
    <t>ﾔﾌﾞｼ</t>
  </si>
  <si>
    <t>282235</t>
  </si>
  <si>
    <t>ﾀﾝﾊﾞｼ</t>
  </si>
  <si>
    <t>282243</t>
  </si>
  <si>
    <t>ﾐﾅﾐｱﾜｼﾞｼ</t>
  </si>
  <si>
    <t>282251</t>
  </si>
  <si>
    <t>ｱｻｺﾞｼ</t>
  </si>
  <si>
    <t>282260</t>
  </si>
  <si>
    <t>ｱﾜｼﾞｼ</t>
  </si>
  <si>
    <t>282278</t>
  </si>
  <si>
    <t>ｼｿｳｼ</t>
  </si>
  <si>
    <t>282286</t>
  </si>
  <si>
    <t>ｶﾄｳｼ</t>
  </si>
  <si>
    <t>282294</t>
  </si>
  <si>
    <t>ﾀﾂﾉｼ</t>
  </si>
  <si>
    <t>283011</t>
  </si>
  <si>
    <t>ｲﾅｶﾞﾜﾁｮｳ</t>
  </si>
  <si>
    <t>283657</t>
  </si>
  <si>
    <t>ﾀｶﾁｮｳ</t>
  </si>
  <si>
    <t>283819</t>
  </si>
  <si>
    <t>ｲﾅﾐﾁｮｳ</t>
  </si>
  <si>
    <t>283827</t>
  </si>
  <si>
    <t>ﾊﾘﾏﾁｮｳ</t>
  </si>
  <si>
    <t>284424</t>
  </si>
  <si>
    <t>ｲﾁｶﾜﾁｮｳ</t>
  </si>
  <si>
    <t>284432</t>
  </si>
  <si>
    <t>ﾌｸｻｷﾁｮｳ</t>
  </si>
  <si>
    <t>284467</t>
  </si>
  <si>
    <t>284645</t>
  </si>
  <si>
    <t>284815</t>
  </si>
  <si>
    <t>ｶﾐｺﾞｵﾘﾁｮｳ</t>
  </si>
  <si>
    <t>285013</t>
  </si>
  <si>
    <t>ｻﾖｳﾁｮｳ</t>
  </si>
  <si>
    <t>285854</t>
  </si>
  <si>
    <t>ｶﾐﾁｮｳ</t>
  </si>
  <si>
    <t>285862</t>
  </si>
  <si>
    <t>ｼﾝｵﾝｾﾝﾁｮｳ</t>
  </si>
  <si>
    <t>290009</t>
    <phoneticPr fontId="26"/>
  </si>
  <si>
    <t>奈良県</t>
    <phoneticPr fontId="26"/>
  </si>
  <si>
    <t>ﾅﾗｹﾝ</t>
    <phoneticPr fontId="26"/>
  </si>
  <si>
    <t>292010</t>
  </si>
  <si>
    <t>ﾅﾗｹﾝ</t>
  </si>
  <si>
    <t>ﾅﾗｼ</t>
  </si>
  <si>
    <t>292028</t>
  </si>
  <si>
    <t>ﾔﾏﾄﾀｶﾀﾞｼ</t>
  </si>
  <si>
    <t>292036</t>
  </si>
  <si>
    <t>ﾔﾏﾄｺｵﾘﾔﾏｼ</t>
  </si>
  <si>
    <t>292044</t>
  </si>
  <si>
    <t>ﾃﾝﾘｼ</t>
  </si>
  <si>
    <t>292052</t>
  </si>
  <si>
    <t>ｶｼﾊﾗｼ</t>
  </si>
  <si>
    <t>292061</t>
  </si>
  <si>
    <t>ｻｸﾗｲｼ</t>
  </si>
  <si>
    <t>292079</t>
  </si>
  <si>
    <t>ｺﾞｼﾞｮｳｼ</t>
    <phoneticPr fontId="26"/>
  </si>
  <si>
    <t>292087</t>
  </si>
  <si>
    <t>ｺﾞｾｼ</t>
  </si>
  <si>
    <t>292095</t>
  </si>
  <si>
    <t>ｲｺﾏｼ</t>
  </si>
  <si>
    <t>292109</t>
  </si>
  <si>
    <t>ｶｼﾊﾞｼ</t>
  </si>
  <si>
    <t>292117</t>
  </si>
  <si>
    <t>ｶﾂﾗｷﾞｼ</t>
  </si>
  <si>
    <t>292125</t>
  </si>
  <si>
    <t>ｳﾀﾞｼ</t>
  </si>
  <si>
    <t>293229</t>
  </si>
  <si>
    <t>ﾔﾏｿﾞｴﾑﾗ</t>
  </si>
  <si>
    <t>293423</t>
  </si>
  <si>
    <t>ﾍｸﾞﾘﾁｮｳ</t>
  </si>
  <si>
    <t>293431</t>
  </si>
  <si>
    <t>ｻﾝｺﾞｳﾁｮｳ</t>
  </si>
  <si>
    <t>293440</t>
  </si>
  <si>
    <t>ｲｶﾙｶﾞﾁｮｳ</t>
  </si>
  <si>
    <t>293458</t>
  </si>
  <si>
    <t>ｱﾝﾄﾞﾁｮｳ</t>
  </si>
  <si>
    <t>293610</t>
  </si>
  <si>
    <t>ｶﾜﾆｼﾁｮｳ</t>
  </si>
  <si>
    <t>293628</t>
  </si>
  <si>
    <t>ﾐﾔｹﾁｮｳ</t>
  </si>
  <si>
    <t>293636</t>
  </si>
  <si>
    <t>ﾀﾜﾗﾓﾄﾁｮｳ</t>
  </si>
  <si>
    <t>293857</t>
  </si>
  <si>
    <t>ｿﾆﾑﾗ</t>
  </si>
  <si>
    <t>293865</t>
  </si>
  <si>
    <t>ﾐﾂｴﾑﾗ</t>
  </si>
  <si>
    <t>294012</t>
  </si>
  <si>
    <t>ﾀｶﾄﾘﾁｮｳ</t>
  </si>
  <si>
    <t>294021</t>
  </si>
  <si>
    <t>ｱｽｶﾑﾗ</t>
  </si>
  <si>
    <t>294241</t>
  </si>
  <si>
    <t>ｶﾝﾏｷﾁｮｳ</t>
  </si>
  <si>
    <t>294250</t>
  </si>
  <si>
    <t>ｵｳｼﾞﾁｮｳ</t>
  </si>
  <si>
    <t>294268</t>
  </si>
  <si>
    <t>ｺｳﾘﾖｳﾁｮｳ</t>
  </si>
  <si>
    <t>294276</t>
  </si>
  <si>
    <t>ｶﾜｲﾁｮｳ</t>
  </si>
  <si>
    <t>294411</t>
  </si>
  <si>
    <t>ﾖｼﾉﾁｮｳ</t>
  </si>
  <si>
    <t>294420</t>
  </si>
  <si>
    <t>ｵｵﾖﾄﾞﾁｮｳ</t>
  </si>
  <si>
    <t>294438</t>
  </si>
  <si>
    <t>ｼﾓｲﾁﾁｮｳ</t>
  </si>
  <si>
    <t>294446</t>
  </si>
  <si>
    <t>ｸﾛﾀｷﾑﾗ</t>
  </si>
  <si>
    <t>294462</t>
  </si>
  <si>
    <t>ﾃﾝｶﾜﾑﾗ</t>
  </si>
  <si>
    <t>294471</t>
  </si>
  <si>
    <t>ﾉｾｶﾞﾜﾑﾗ</t>
  </si>
  <si>
    <t>294497</t>
  </si>
  <si>
    <t>ﾄﾂｶﾜﾑﾗ</t>
  </si>
  <si>
    <t>294501</t>
  </si>
  <si>
    <t>ｼﾓｷﾀﾔﾏﾑﾗ</t>
  </si>
  <si>
    <t>294519</t>
  </si>
  <si>
    <t>ｶﾐｷﾀﾔﾏﾑﾗ</t>
  </si>
  <si>
    <t>294527</t>
  </si>
  <si>
    <t>294535</t>
  </si>
  <si>
    <t>ﾋｶﾞｼﾖｼﾉﾑﾗ</t>
  </si>
  <si>
    <t>300004</t>
    <phoneticPr fontId="26"/>
  </si>
  <si>
    <t>和歌山県</t>
    <phoneticPr fontId="26"/>
  </si>
  <si>
    <t>ﾜｶﾔﾏｹﾝ</t>
    <phoneticPr fontId="26"/>
  </si>
  <si>
    <t>302015</t>
  </si>
  <si>
    <t>ﾜｶﾔﾏｹﾝ</t>
  </si>
  <si>
    <t>ﾜｶﾔﾏｼ</t>
  </si>
  <si>
    <t>302023</t>
  </si>
  <si>
    <t>ｶｲﾅﾝｼ</t>
  </si>
  <si>
    <t>302031</t>
  </si>
  <si>
    <t>ﾊｼﾓﾄｼ</t>
  </si>
  <si>
    <t>302040</t>
  </si>
  <si>
    <t>ｱﾘﾀﾞｼ</t>
  </si>
  <si>
    <t>302058</t>
  </si>
  <si>
    <t>ｺﾞﾎﾞｳｼ</t>
  </si>
  <si>
    <t>302066</t>
  </si>
  <si>
    <t>ﾀﾅﾍﾞｼ</t>
  </si>
  <si>
    <t>302074</t>
  </si>
  <si>
    <t>ｼﾝｸﾞｳｼ</t>
  </si>
  <si>
    <t>302082</t>
  </si>
  <si>
    <t>ｷﾉｶﾜｼ</t>
  </si>
  <si>
    <t>302091</t>
  </si>
  <si>
    <t>ｲﾜﾃﾞｼ</t>
  </si>
  <si>
    <t>303046</t>
  </si>
  <si>
    <t>ｷﾐﾉﾁｮｳ</t>
  </si>
  <si>
    <t>303411</t>
  </si>
  <si>
    <t>ｶﾂﾗｷﾞﾁｮｳ</t>
  </si>
  <si>
    <t>303437</t>
  </si>
  <si>
    <t>ｸﾄﾞﾔﾏﾁｮｳ</t>
  </si>
  <si>
    <t>303445</t>
  </si>
  <si>
    <t>ｺｳﾔﾁｮｳ</t>
  </si>
  <si>
    <t>303615</t>
  </si>
  <si>
    <t>ﾕｱｻﾁｮｳ</t>
  </si>
  <si>
    <t>303623</t>
  </si>
  <si>
    <t>ﾋﾛｶﾞﾜﾁｮｳ</t>
  </si>
  <si>
    <t>303666</t>
  </si>
  <si>
    <t>ｱﾘﾀﾞｶﾞﾜﾁｮｳ</t>
  </si>
  <si>
    <t>303810</t>
  </si>
  <si>
    <t>303828</t>
  </si>
  <si>
    <t>303836</t>
  </si>
  <si>
    <t>ﾕﾗﾁｮｳ</t>
  </si>
  <si>
    <t>303909</t>
  </si>
  <si>
    <t>303917</t>
  </si>
  <si>
    <t>ﾐﾅﾍﾞﾁｮｳ</t>
  </si>
  <si>
    <t>303925</t>
  </si>
  <si>
    <t>ﾋﾀﾞｶｶﾞﾜﾁｮｳ</t>
  </si>
  <si>
    <t>304018</t>
  </si>
  <si>
    <t>ｼﾗﾊﾏﾁｮｳ</t>
  </si>
  <si>
    <t>304042</t>
  </si>
  <si>
    <t>ｶﾐﾄﾝﾀﾞﾁｮｳ</t>
  </si>
  <si>
    <t>304069</t>
  </si>
  <si>
    <t>ｽｻﾐﾁｮｳ</t>
  </si>
  <si>
    <t>304212</t>
  </si>
  <si>
    <t>ﾅﾁｶﾂｳﾗﾁｮｳ</t>
  </si>
  <si>
    <t>304221</t>
  </si>
  <si>
    <t>ﾀｲｼﾞﾁｮｳ</t>
  </si>
  <si>
    <t>304247</t>
  </si>
  <si>
    <t>ｺｻﾞｶﾞﾜﾁｮｳ</t>
  </si>
  <si>
    <t>304271</t>
  </si>
  <si>
    <t>ｷﾀﾔﾏﾑﾗ</t>
  </si>
  <si>
    <t>304280</t>
  </si>
  <si>
    <t>ｸｼﾓﾄﾁｮｳ</t>
  </si>
  <si>
    <t>310000</t>
    <phoneticPr fontId="26"/>
  </si>
  <si>
    <t>鳥取県</t>
    <phoneticPr fontId="26"/>
  </si>
  <si>
    <t>ﾄｯﾄﾘｹﾝ</t>
    <phoneticPr fontId="26"/>
  </si>
  <si>
    <t>312011</t>
  </si>
  <si>
    <t>ﾄｯﾄﾘｹﾝ</t>
  </si>
  <si>
    <t>ﾄｯﾄﾘｼ</t>
    <phoneticPr fontId="26"/>
  </si>
  <si>
    <t>312029</t>
  </si>
  <si>
    <t>ﾖﾅｺﾞｼ</t>
  </si>
  <si>
    <t>312037</t>
  </si>
  <si>
    <t>ｸﾗﾖｼｼ</t>
  </si>
  <si>
    <t>312045</t>
  </si>
  <si>
    <t>ｻｶｲﾐﾅﾄｼ</t>
  </si>
  <si>
    <t>313025</t>
  </si>
  <si>
    <t>ｲﾜﾐﾁｮｳ</t>
  </si>
  <si>
    <t>313254</t>
  </si>
  <si>
    <t>313289</t>
  </si>
  <si>
    <t>ﾁﾂﾞﾁｮｳ</t>
    <phoneticPr fontId="26"/>
  </si>
  <si>
    <t>313297</t>
  </si>
  <si>
    <t>ﾔｽﾞﾁｮｳ</t>
  </si>
  <si>
    <t>313645</t>
  </si>
  <si>
    <t>ﾐｻｻﾁｮｳ</t>
  </si>
  <si>
    <t>313700</t>
  </si>
  <si>
    <t>ﾕﾘﾊﾏﾁｮｳ</t>
  </si>
  <si>
    <t>313718</t>
  </si>
  <si>
    <t>ｺﾄｳﾗﾁｮｳ</t>
  </si>
  <si>
    <t>313726</t>
  </si>
  <si>
    <t>ﾎｸｴｲﾁｮｳ</t>
  </si>
  <si>
    <t>313840</t>
  </si>
  <si>
    <t>ﾋｴﾂﾞｿﾝ</t>
  </si>
  <si>
    <t>313866</t>
  </si>
  <si>
    <t>ﾀﾞｲｾﾝﾁｮｳ</t>
  </si>
  <si>
    <t>313891</t>
  </si>
  <si>
    <t>313904</t>
  </si>
  <si>
    <t>ﾎｳｷﾁｮｳ</t>
  </si>
  <si>
    <t>314013</t>
  </si>
  <si>
    <t>ﾆﾁﾅﾝﾁｮｳ</t>
  </si>
  <si>
    <t>314021</t>
  </si>
  <si>
    <t>314030</t>
  </si>
  <si>
    <t>ｺｳﾌﾁｮｳ</t>
  </si>
  <si>
    <t>320005</t>
    <phoneticPr fontId="26"/>
  </si>
  <si>
    <t>島根県</t>
    <phoneticPr fontId="26"/>
  </si>
  <si>
    <t>ｼﾏﾈｹﾝ</t>
    <phoneticPr fontId="26"/>
  </si>
  <si>
    <t>322016</t>
  </si>
  <si>
    <t>ｼﾏﾈｹﾝ</t>
  </si>
  <si>
    <t>ﾏﾂｴｼ</t>
  </si>
  <si>
    <t>322024</t>
  </si>
  <si>
    <t>ﾊﾏﾀﾞｼ</t>
  </si>
  <si>
    <t>322032</t>
  </si>
  <si>
    <t>ｲｽﾞﾓｼ</t>
  </si>
  <si>
    <t>322041</t>
  </si>
  <si>
    <t>ﾏｽﾀﾞｼ</t>
  </si>
  <si>
    <t>322059</t>
  </si>
  <si>
    <t>ｵｵﾀﾞｼ</t>
  </si>
  <si>
    <t>322067</t>
  </si>
  <si>
    <t>ﾔｽｷﾞｼ</t>
  </si>
  <si>
    <t>322075</t>
  </si>
  <si>
    <t>ｺﾞｳﾂｼ</t>
  </si>
  <si>
    <t>322091</t>
  </si>
  <si>
    <t>ｳﾝﾅﾝｼ</t>
  </si>
  <si>
    <t>323438</t>
  </si>
  <si>
    <t>ｵｸｲｽﾞﾓﾁｮｳ</t>
  </si>
  <si>
    <t>323861</t>
  </si>
  <si>
    <t>ｲｲﾅﾝﾁｮｳ</t>
  </si>
  <si>
    <t>324418</t>
  </si>
  <si>
    <t>ｶﾜﾓﾄﾏﾁ</t>
  </si>
  <si>
    <t>324485</t>
  </si>
  <si>
    <t>324493</t>
  </si>
  <si>
    <t>ｵｵﾅﾝﾁｮｳ</t>
  </si>
  <si>
    <t>325015</t>
  </si>
  <si>
    <t>ﾂﾜﾉﾁｮｳ</t>
  </si>
  <si>
    <t>325058</t>
  </si>
  <si>
    <t>ﾖｼｶﾁｮｳ</t>
    <phoneticPr fontId="26"/>
  </si>
  <si>
    <t>325252</t>
  </si>
  <si>
    <t>ｱﾏﾁｮｳ</t>
  </si>
  <si>
    <t>325261</t>
  </si>
  <si>
    <t>ﾆｼﾉｼﾏﾁｮｳ</t>
  </si>
  <si>
    <t>325279</t>
  </si>
  <si>
    <t>ﾁﾌﾞﾑﾗ</t>
  </si>
  <si>
    <t>325287</t>
  </si>
  <si>
    <t>ｵｷﾉｼﾏﾁｮｳ</t>
  </si>
  <si>
    <t>330001</t>
    <phoneticPr fontId="26"/>
  </si>
  <si>
    <t>岡山県</t>
    <phoneticPr fontId="26"/>
  </si>
  <si>
    <t>ｵｶﾔﾏｹﾝ</t>
    <phoneticPr fontId="26"/>
  </si>
  <si>
    <t>331007</t>
  </si>
  <si>
    <t>岡山市</t>
  </si>
  <si>
    <t>ｵｶﾔﾏｹﾝ</t>
  </si>
  <si>
    <t>ｵｶﾔﾏｼ</t>
  </si>
  <si>
    <t>332020</t>
  </si>
  <si>
    <t>ｸﾗｼｷｼ</t>
  </si>
  <si>
    <t>332038</t>
  </si>
  <si>
    <t>ﾂﾔﾏｼ</t>
  </si>
  <si>
    <t>332046</t>
  </si>
  <si>
    <t>ﾀﾏﾉｼ</t>
  </si>
  <si>
    <t>332054</t>
  </si>
  <si>
    <t>ｶｻｵｶｼ</t>
  </si>
  <si>
    <t>332071</t>
  </si>
  <si>
    <t>ｲﾊﾞﾗｼ</t>
  </si>
  <si>
    <t>332089</t>
  </si>
  <si>
    <t>ｿｳｼﾞﾔｼ</t>
  </si>
  <si>
    <t>332097</t>
  </si>
  <si>
    <t>ﾀｶﾊｼｼ</t>
  </si>
  <si>
    <t>332101</t>
  </si>
  <si>
    <t>ﾆｲﾐｼ</t>
  </si>
  <si>
    <t>332119</t>
  </si>
  <si>
    <t>ﾋﾞｾﾞﾝｼ</t>
  </si>
  <si>
    <t>332127</t>
  </si>
  <si>
    <t>ｾﾄｳﾁｼ</t>
  </si>
  <si>
    <t>332135</t>
  </si>
  <si>
    <t>ｱｶｲﾜｼ</t>
  </si>
  <si>
    <t>332143</t>
  </si>
  <si>
    <t>ﾏﾆﾜｼ</t>
  </si>
  <si>
    <t>332151</t>
  </si>
  <si>
    <t>ﾐﾏｻｶｼ</t>
  </si>
  <si>
    <t>332160</t>
  </si>
  <si>
    <t>ｱｻｸﾁｼ</t>
  </si>
  <si>
    <t>333468</t>
  </si>
  <si>
    <t>ﾜｹﾁｮｳ</t>
  </si>
  <si>
    <t>334235</t>
  </si>
  <si>
    <t>ﾊﾔｼﾏﾁｮｳ</t>
  </si>
  <si>
    <t>334456</t>
  </si>
  <si>
    <t>ｻﾄｼｮｳﾁｮｳ</t>
  </si>
  <si>
    <t>334618</t>
  </si>
  <si>
    <t>ﾔｶｹﾞﾁｮｳ</t>
  </si>
  <si>
    <t>335860</t>
  </si>
  <si>
    <t>ｼﾝｼﾞﾖｳｿﾝ</t>
  </si>
  <si>
    <t>336068</t>
  </si>
  <si>
    <t>ｶｶﾞﾐﾉﾁｮｳ</t>
  </si>
  <si>
    <t>336220</t>
  </si>
  <si>
    <t>ｼｮｳｵｳﾁｮｳ</t>
  </si>
  <si>
    <t>336238</t>
  </si>
  <si>
    <t>ﾅｷﾞﾁｮｳ</t>
  </si>
  <si>
    <t>336432</t>
  </si>
  <si>
    <t>ﾆｼｱﾜｸﾗｿﾝ</t>
  </si>
  <si>
    <t>336637</t>
  </si>
  <si>
    <t>ｸﾒﾅﾝﾁｮｳ</t>
  </si>
  <si>
    <t>336661</t>
  </si>
  <si>
    <t>336815</t>
  </si>
  <si>
    <t>ｷﾋﾞﾁｭｳｵｳﾁｮｳ</t>
  </si>
  <si>
    <t>340006</t>
    <phoneticPr fontId="26"/>
  </si>
  <si>
    <t>広島県</t>
    <phoneticPr fontId="26"/>
  </si>
  <si>
    <t>ﾋﾛｼﾏｹﾝ</t>
    <phoneticPr fontId="26"/>
  </si>
  <si>
    <t>341002</t>
  </si>
  <si>
    <t>広島市</t>
  </si>
  <si>
    <t>ﾋﾛｼﾏｹﾝ</t>
  </si>
  <si>
    <t>ﾋﾛｼﾏｼ</t>
  </si>
  <si>
    <t>342025</t>
  </si>
  <si>
    <t>ｸﾚｼ</t>
  </si>
  <si>
    <t>342033</t>
  </si>
  <si>
    <t>ﾀｹﾊﾗｼ</t>
  </si>
  <si>
    <t>342041</t>
  </si>
  <si>
    <t>ﾐﾊﾗｼ</t>
  </si>
  <si>
    <t>342050</t>
  </si>
  <si>
    <t>ｵﾉﾐﾁｼ</t>
  </si>
  <si>
    <t>342076</t>
  </si>
  <si>
    <t>ﾌｸﾔﾏｼ</t>
  </si>
  <si>
    <t>342084</t>
  </si>
  <si>
    <t>342092</t>
  </si>
  <si>
    <t>342106</t>
  </si>
  <si>
    <t>ｼｮｳﾊﾞﾗｼ</t>
  </si>
  <si>
    <t>342114</t>
  </si>
  <si>
    <t>ｵｵﾀｹｼ</t>
  </si>
  <si>
    <t>342122</t>
  </si>
  <si>
    <t>ﾋｶﾞｼﾋﾛｼﾏｼ</t>
  </si>
  <si>
    <t>342131</t>
  </si>
  <si>
    <t>ﾊﾂｶｲﾁｼ</t>
  </si>
  <si>
    <t>342149</t>
  </si>
  <si>
    <t>ｱｷﾀｶﾀｼ</t>
  </si>
  <si>
    <t>342157</t>
  </si>
  <si>
    <t>ｴﾀｼﾞﾏｼ</t>
  </si>
  <si>
    <t>343021</t>
  </si>
  <si>
    <t>ﾌﾁｭｳﾁｮｳ</t>
  </si>
  <si>
    <t>343048</t>
  </si>
  <si>
    <t>ｶｲﾀﾁｮｳ</t>
  </si>
  <si>
    <t>343072</t>
  </si>
  <si>
    <t>ｸﾏﾉﾁｮｳ</t>
  </si>
  <si>
    <t>343099</t>
  </si>
  <si>
    <t>ｻｶﾁｮｳ</t>
  </si>
  <si>
    <t>343684</t>
  </si>
  <si>
    <t>ｱｷｵｵﾀﾁｮｳ</t>
  </si>
  <si>
    <t>343692</t>
  </si>
  <si>
    <t>ｷﾀﾋﾛｼﾏﾁｮｳ</t>
  </si>
  <si>
    <t>344311</t>
  </si>
  <si>
    <t>ｵｵｻｷｶﾐｼﾞﾏﾁｮｳ</t>
  </si>
  <si>
    <t>344621</t>
  </si>
  <si>
    <t>ｾﾗﾁｮｳ</t>
  </si>
  <si>
    <t>345458</t>
  </si>
  <si>
    <t>ｼﾞﾝｾｷｺｳｹﾞﾝﾁｮｳ</t>
  </si>
  <si>
    <t>350001</t>
    <phoneticPr fontId="26"/>
  </si>
  <si>
    <t>山口県</t>
    <phoneticPr fontId="26"/>
  </si>
  <si>
    <t>ﾔﾏｸﾞﾁｹﾝ</t>
    <phoneticPr fontId="26"/>
  </si>
  <si>
    <t>352012</t>
  </si>
  <si>
    <t>ﾔﾏｸﾞﾁｹﾝ</t>
  </si>
  <si>
    <t>ｼﾓﾉｾｷｼ</t>
  </si>
  <si>
    <t>352021</t>
  </si>
  <si>
    <t>ｳﾍﾞｼ</t>
  </si>
  <si>
    <t>352039</t>
  </si>
  <si>
    <t>ﾔﾏｸﾞﾁｼ</t>
  </si>
  <si>
    <t>352047</t>
  </si>
  <si>
    <t>ﾊｷﾞｼ</t>
  </si>
  <si>
    <t>352063</t>
  </si>
  <si>
    <t>ﾎｳﾌｼ</t>
  </si>
  <si>
    <t>352071</t>
  </si>
  <si>
    <t>ｸﾀﾞﾏﾂｼ</t>
  </si>
  <si>
    <t>352080</t>
  </si>
  <si>
    <t>ｲﾜｸﾆｼ</t>
  </si>
  <si>
    <t>352101</t>
  </si>
  <si>
    <t>ﾋｶﾘｼ</t>
  </si>
  <si>
    <t>352110</t>
  </si>
  <si>
    <t>ﾅｶﾞﾄｼ</t>
  </si>
  <si>
    <t>352128</t>
  </si>
  <si>
    <t>ﾔﾅｲｼ</t>
  </si>
  <si>
    <t>352136</t>
  </si>
  <si>
    <t>ﾐﾈｼ</t>
  </si>
  <si>
    <t>352152</t>
  </si>
  <si>
    <t>ｼｭｳﾅﾝｼ</t>
    <phoneticPr fontId="26"/>
  </si>
  <si>
    <t>352161</t>
  </si>
  <si>
    <t>ｻﾝﾖｳｵﾉﾀﾞｼ</t>
  </si>
  <si>
    <t>353051</t>
  </si>
  <si>
    <t>ｽｵｳｵｵｼﾏﾁｮｳ</t>
  </si>
  <si>
    <t>353213</t>
  </si>
  <si>
    <t>ﾜｷﾁｮｳ</t>
  </si>
  <si>
    <t>353418</t>
  </si>
  <si>
    <t>ｶﾐﾉｾｷﾁｮｳ</t>
  </si>
  <si>
    <t>353434</t>
  </si>
  <si>
    <t>ﾀﾌﾞｾﾁｮｳ</t>
  </si>
  <si>
    <t>353442</t>
  </si>
  <si>
    <t>ﾋﾗｵﾁｮｳ</t>
  </si>
  <si>
    <t>355020</t>
  </si>
  <si>
    <t>ｱﾌﾞﾁｮｳ</t>
  </si>
  <si>
    <t>360007</t>
    <phoneticPr fontId="26"/>
  </si>
  <si>
    <t>徳島県</t>
    <phoneticPr fontId="26"/>
  </si>
  <si>
    <t>ﾄｸｼﾏｹﾝ</t>
    <phoneticPr fontId="26"/>
  </si>
  <si>
    <t>362018</t>
  </si>
  <si>
    <t>ﾄｸｼﾏｹﾝ</t>
  </si>
  <si>
    <t>ﾄｸｼﾏｼ</t>
  </si>
  <si>
    <t>362026</t>
  </si>
  <si>
    <t>ﾅﾙﾄｼ</t>
  </si>
  <si>
    <t>362034</t>
  </si>
  <si>
    <t>ｺﾏﾂｼﾏｼ</t>
  </si>
  <si>
    <t>362042</t>
  </si>
  <si>
    <t>ｱﾅﾝｼ</t>
  </si>
  <si>
    <t>362051</t>
  </si>
  <si>
    <t>ﾖｼﾉｶﾞﾜｼ</t>
  </si>
  <si>
    <t>362069</t>
  </si>
  <si>
    <t>ｱﾜｼ</t>
  </si>
  <si>
    <t>362077</t>
  </si>
  <si>
    <t>ﾐﾏｼ</t>
  </si>
  <si>
    <t>362085</t>
  </si>
  <si>
    <t>363014</t>
  </si>
  <si>
    <t>ｶﾂｳﾗﾁｮｳ</t>
  </si>
  <si>
    <t>363022</t>
  </si>
  <si>
    <t>ｶﾐｶﾂﾁｮｳ</t>
  </si>
  <si>
    <t>363219</t>
  </si>
  <si>
    <t>ｻﾅｺﾞｳﾁｿﾝ</t>
  </si>
  <si>
    <t>363413</t>
  </si>
  <si>
    <t>ｲｼｲﾁｮｳ</t>
  </si>
  <si>
    <t>363421</t>
  </si>
  <si>
    <t>ｶﾐﾔﾏﾁｮｳ</t>
  </si>
  <si>
    <t>363685</t>
  </si>
  <si>
    <t>ﾅｶﾁｮｳ</t>
  </si>
  <si>
    <t>363839</t>
  </si>
  <si>
    <t>ﾑｷﾞﾁｮｳ</t>
  </si>
  <si>
    <t>363871</t>
  </si>
  <si>
    <t>ﾐﾅﾐﾁｮｳ</t>
  </si>
  <si>
    <t>363880</t>
  </si>
  <si>
    <t>ｶｲﾖｳﾁｮｳ</t>
  </si>
  <si>
    <t>364011</t>
  </si>
  <si>
    <t>ﾏﾂｼｹﾞﾁｮｳ</t>
  </si>
  <si>
    <t>364029</t>
  </si>
  <si>
    <t>ｷﾀｼﾞﾏﾁｮｳ</t>
  </si>
  <si>
    <t>364037</t>
  </si>
  <si>
    <t>ｱｲｽﾞﾐﾁｮｳ</t>
  </si>
  <si>
    <t>364045</t>
  </si>
  <si>
    <t>ｲﾀﾉﾁｮｳ</t>
  </si>
  <si>
    <t>364053</t>
  </si>
  <si>
    <t>ｶﾐｲﾀﾁｮｳ</t>
  </si>
  <si>
    <t>364681</t>
  </si>
  <si>
    <t>ﾂﾙｷﾞﾁｮｳ</t>
  </si>
  <si>
    <t>364894</t>
  </si>
  <si>
    <t>ﾋｶﾞｼﾐﾖｼﾁｮｳ</t>
  </si>
  <si>
    <t>370002</t>
    <phoneticPr fontId="26"/>
  </si>
  <si>
    <t>香川県</t>
    <phoneticPr fontId="26"/>
  </si>
  <si>
    <t>ｶｶﾞﾜｹﾝ</t>
    <phoneticPr fontId="26"/>
  </si>
  <si>
    <t>372013</t>
  </si>
  <si>
    <t>ｶｶﾞﾜｹﾝ</t>
  </si>
  <si>
    <t>ﾀｶﾏﾂｼ</t>
  </si>
  <si>
    <t>372021</t>
  </si>
  <si>
    <t>ﾏﾙｶﾞﾒｼ</t>
  </si>
  <si>
    <t>372030</t>
  </si>
  <si>
    <t>ｻｶｲﾃﾞｼ</t>
  </si>
  <si>
    <t>372048</t>
  </si>
  <si>
    <t>ｾﾞﾝﾂｳｼﾞｼ</t>
  </si>
  <si>
    <t>372056</t>
  </si>
  <si>
    <t>ｶﾝｵﾝｼﾞｼ</t>
  </si>
  <si>
    <t>372064</t>
  </si>
  <si>
    <t>ｻﾇｷｼ</t>
  </si>
  <si>
    <t>372072</t>
  </si>
  <si>
    <t>ﾋｶﾞｼｶｶﾞﾜｼ</t>
  </si>
  <si>
    <t>372081</t>
  </si>
  <si>
    <t>ﾐﾄﾖｼ</t>
  </si>
  <si>
    <t>373222</t>
  </si>
  <si>
    <t>ﾄﾉｼｮｳﾁｮｳ</t>
  </si>
  <si>
    <t>373249</t>
  </si>
  <si>
    <t>ｼｮｳﾄﾞｼﾏﾁｮｳ</t>
  </si>
  <si>
    <t>373419</t>
  </si>
  <si>
    <t>ﾐｷﾁｮｳ</t>
  </si>
  <si>
    <t>373648</t>
  </si>
  <si>
    <t>ﾅｵｼﾏﾁｮｳ</t>
  </si>
  <si>
    <t>373869</t>
  </si>
  <si>
    <t>ｳﾀﾂﾞﾁｮｳ</t>
  </si>
  <si>
    <t>373877</t>
  </si>
  <si>
    <t>ｱﾔｶﾞﾜﾁｮｳ</t>
  </si>
  <si>
    <t>374032</t>
  </si>
  <si>
    <t>ｺﾄﾋﾗﾁｮｳ</t>
  </si>
  <si>
    <t>374041</t>
  </si>
  <si>
    <t>ﾀﾄﾞﾂﾁｮｳ</t>
  </si>
  <si>
    <t>374067</t>
  </si>
  <si>
    <t>ﾏﾝﾉｳﾁｮｳ</t>
  </si>
  <si>
    <t>380008</t>
    <phoneticPr fontId="26"/>
  </si>
  <si>
    <t>愛媛県</t>
    <phoneticPr fontId="26"/>
  </si>
  <si>
    <t>ｴﾋﾒｹﾝ</t>
    <phoneticPr fontId="26"/>
  </si>
  <si>
    <t>382019</t>
  </si>
  <si>
    <t>ｴﾋﾒｹﾝ</t>
  </si>
  <si>
    <t>ﾏﾂﾔﾏｼ</t>
  </si>
  <si>
    <t>382027</t>
  </si>
  <si>
    <t>ｲﾏﾊﾞﾘｼ</t>
  </si>
  <si>
    <t>382035</t>
  </si>
  <si>
    <t>ｳﾜｼﾞﾏｼ</t>
  </si>
  <si>
    <t>382043</t>
  </si>
  <si>
    <t>ﾔﾜﾀﾊﾏｼ</t>
  </si>
  <si>
    <t>382051</t>
  </si>
  <si>
    <t>ﾆｲﾊﾏｼ</t>
  </si>
  <si>
    <t>382060</t>
  </si>
  <si>
    <t>ｻｲｼﾞｮｳｼ</t>
    <phoneticPr fontId="26"/>
  </si>
  <si>
    <t>382078</t>
  </si>
  <si>
    <t>ｵｵｽﾞｼ</t>
  </si>
  <si>
    <t>382108</t>
  </si>
  <si>
    <t>ｲﾖｼ</t>
  </si>
  <si>
    <t>382132</t>
  </si>
  <si>
    <t>ｼｺｸﾁｭｳｵｳｼ</t>
  </si>
  <si>
    <t>382141</t>
  </si>
  <si>
    <t>ｾｲﾖｼ</t>
  </si>
  <si>
    <t>382159</t>
  </si>
  <si>
    <t>ﾄｳｵﾝｼ</t>
  </si>
  <si>
    <t>383562</t>
  </si>
  <si>
    <t>ｶﾐｼﾞﾏﾁｮｳ</t>
  </si>
  <si>
    <t>383864</t>
  </si>
  <si>
    <t>ｸﾏｺｳｹﾞﾝﾁｮｳ</t>
  </si>
  <si>
    <t>384011</t>
  </si>
  <si>
    <t>ﾏｻｷﾁｮｳ</t>
  </si>
  <si>
    <t>384020</t>
  </si>
  <si>
    <t>ﾄﾍﾞﾁｮｳ</t>
  </si>
  <si>
    <t>384224</t>
  </si>
  <si>
    <t>ｳﾁｺﾁｮｳ</t>
  </si>
  <si>
    <t>384429</t>
  </si>
  <si>
    <t>ｲｶﾀﾁｮｳ</t>
  </si>
  <si>
    <t>384844</t>
  </si>
  <si>
    <t>ﾏﾂﾉﾁｮｳ</t>
  </si>
  <si>
    <t>384887</t>
  </si>
  <si>
    <t>385069</t>
  </si>
  <si>
    <t>ｱｲﾅﾝﾁｮｳ</t>
  </si>
  <si>
    <t>390003</t>
    <phoneticPr fontId="26"/>
  </si>
  <si>
    <t>高知県</t>
    <phoneticPr fontId="26"/>
  </si>
  <si>
    <t>ｺｳﾁｹﾝ</t>
    <phoneticPr fontId="26"/>
  </si>
  <si>
    <t>392014</t>
  </si>
  <si>
    <t>ｺｳﾁｹﾝ</t>
  </si>
  <si>
    <t>ｺｳﾁｼ</t>
  </si>
  <si>
    <t>392022</t>
  </si>
  <si>
    <t>ﾑﾛﾄｼ</t>
  </si>
  <si>
    <t>392031</t>
  </si>
  <si>
    <t>ｱｷｼ</t>
  </si>
  <si>
    <t>392049</t>
  </si>
  <si>
    <t>ﾅﾝｺｸｼ</t>
  </si>
  <si>
    <t>392057</t>
  </si>
  <si>
    <t>ﾄｻｼ</t>
  </si>
  <si>
    <t>392065</t>
  </si>
  <si>
    <t>ｽｻｷｼ</t>
  </si>
  <si>
    <t>392081</t>
  </si>
  <si>
    <t>ｽｸﾓｼ</t>
  </si>
  <si>
    <t>392090</t>
  </si>
  <si>
    <t>ﾄｻｼﾐｽﾞｼ</t>
  </si>
  <si>
    <t>392103</t>
  </si>
  <si>
    <t>ｼﾏﾝﾄｼ</t>
  </si>
  <si>
    <t>392111</t>
  </si>
  <si>
    <t>392120</t>
  </si>
  <si>
    <t>ｶﾐｼ</t>
  </si>
  <si>
    <t>393011</t>
  </si>
  <si>
    <t>ﾄｳﾖｳﾁｮｳ</t>
  </si>
  <si>
    <t>393029</t>
  </si>
  <si>
    <t>ﾅﾊﾘﾁｮｳ</t>
  </si>
  <si>
    <t>393037</t>
  </si>
  <si>
    <t>ﾀﾉﾁｮｳ</t>
  </si>
  <si>
    <t>393045</t>
  </si>
  <si>
    <t>ﾔｽﾀﾞﾁｮｳ</t>
  </si>
  <si>
    <t>393053</t>
  </si>
  <si>
    <t>ｷﾀｶﾞﾜﾑﾗ</t>
  </si>
  <si>
    <t>393061</t>
  </si>
  <si>
    <t>ｳﾏｼﾞﾑﾗ</t>
  </si>
  <si>
    <t>393070</t>
  </si>
  <si>
    <t>ｹﾞｲｾｲﾑﾗ</t>
  </si>
  <si>
    <t>393410</t>
  </si>
  <si>
    <t>ﾓﾄﾔﾏﾁｮｳ</t>
  </si>
  <si>
    <t>393444</t>
  </si>
  <si>
    <t>ｵｵﾄﾖﾁｮｳ</t>
  </si>
  <si>
    <t>393631</t>
  </si>
  <si>
    <t>ﾄｻﾁｮｳ</t>
  </si>
  <si>
    <t>393649</t>
  </si>
  <si>
    <t>ｵｵｶﾜﾑﾗ</t>
  </si>
  <si>
    <t>393860</t>
  </si>
  <si>
    <t>ｲﾉﾁｮｳ</t>
  </si>
  <si>
    <t>393878</t>
  </si>
  <si>
    <t>ﾆﾖﾄﾞｶﾞﾜﾁｮｳ</t>
    <phoneticPr fontId="26"/>
  </si>
  <si>
    <t>394017</t>
  </si>
  <si>
    <t>ﾅｶﾄｻﾁｮｳ</t>
  </si>
  <si>
    <t>394025</t>
  </si>
  <si>
    <t>ｻｶﾜﾁｮｳ</t>
  </si>
  <si>
    <t>394033</t>
  </si>
  <si>
    <t>ｵﾁﾁｮｳ</t>
  </si>
  <si>
    <t>394050</t>
  </si>
  <si>
    <t>ﾕｽﾊﾗﾁｮｳ</t>
  </si>
  <si>
    <t>394106</t>
  </si>
  <si>
    <t>ﾋﾀﾞｶﾑﾗ</t>
  </si>
  <si>
    <t>394114</t>
  </si>
  <si>
    <t>ﾂﾉﾁｮｳ</t>
  </si>
  <si>
    <t>394122</t>
  </si>
  <si>
    <t>ｼﾏﾝﾄﾁｮｳ</t>
  </si>
  <si>
    <t>394246</t>
  </si>
  <si>
    <t>ｵｵﾂｷﾁｮｳ</t>
  </si>
  <si>
    <t>394271</t>
  </si>
  <si>
    <t>ﾐﾊﾗﾑﾗ</t>
  </si>
  <si>
    <t>394289</t>
  </si>
  <si>
    <t>ｸﾛｼｵﾁｮｳ</t>
  </si>
  <si>
    <t>400009</t>
    <phoneticPr fontId="26"/>
  </si>
  <si>
    <t>福岡県</t>
    <phoneticPr fontId="26"/>
  </si>
  <si>
    <t>ﾌｸｵｶｹﾝ</t>
    <phoneticPr fontId="26"/>
  </si>
  <si>
    <t>401005</t>
  </si>
  <si>
    <t>北九州市</t>
  </si>
  <si>
    <t>ﾌｸｵｶｹﾝ</t>
  </si>
  <si>
    <t>ｷﾀｷｭｳｼｭｳｼ</t>
    <phoneticPr fontId="26"/>
  </si>
  <si>
    <t>401307</t>
  </si>
  <si>
    <t>福岡市</t>
  </si>
  <si>
    <t>ﾌｸｵｶｼ</t>
  </si>
  <si>
    <t>402028</t>
  </si>
  <si>
    <t>ｵｵﾑﾀｼ</t>
  </si>
  <si>
    <t>402036</t>
  </si>
  <si>
    <t>ｸﾙﾒｼ</t>
  </si>
  <si>
    <t>402044</t>
  </si>
  <si>
    <t>ﾉｵｶﾞﾀｼ</t>
  </si>
  <si>
    <t>402052</t>
  </si>
  <si>
    <t>ｲｲﾂﾞｶｼ</t>
  </si>
  <si>
    <t>402061</t>
  </si>
  <si>
    <t>ﾀｶﾞﾜｼ</t>
  </si>
  <si>
    <t>402079</t>
  </si>
  <si>
    <t>ﾔﾅｶﾞﾜｼ</t>
  </si>
  <si>
    <t>402109</t>
  </si>
  <si>
    <t>ﾔﾒｼ</t>
  </si>
  <si>
    <t>402117</t>
  </si>
  <si>
    <t>ﾁｸｺﾞｼ</t>
  </si>
  <si>
    <t>402125</t>
  </si>
  <si>
    <t>ｵｵｶﾜｼ</t>
  </si>
  <si>
    <t>402133</t>
  </si>
  <si>
    <t>ﾕｸﾊｼｼ</t>
  </si>
  <si>
    <t>402141</t>
  </si>
  <si>
    <t>ﾌﾞｾﾞﾝｼ</t>
  </si>
  <si>
    <t>402150</t>
  </si>
  <si>
    <t>ﾅｶﾏｼ</t>
  </si>
  <si>
    <t>402168</t>
  </si>
  <si>
    <t>ｵｺﾞｵﾘｼ</t>
  </si>
  <si>
    <t>402176</t>
  </si>
  <si>
    <t>ﾁｸｼﾉｼ</t>
  </si>
  <si>
    <t>402184</t>
  </si>
  <si>
    <t>ｶｽｶﾞｼ</t>
  </si>
  <si>
    <t>402192</t>
  </si>
  <si>
    <t>ｵｵﾉｼﾞｮｳｼ</t>
  </si>
  <si>
    <t>402206</t>
  </si>
  <si>
    <t>ﾑﾅｶﾀｼ</t>
  </si>
  <si>
    <t>402214</t>
  </si>
  <si>
    <t>ﾀﾞｻﾞｲﾌｼ</t>
  </si>
  <si>
    <t>402231</t>
  </si>
  <si>
    <t>402249</t>
  </si>
  <si>
    <t>ﾌｸﾂｼ</t>
  </si>
  <si>
    <t>402257</t>
  </si>
  <si>
    <t>ｳｷﾊｼ</t>
  </si>
  <si>
    <t>402265</t>
  </si>
  <si>
    <t>ﾐﾔﾜｶｼ</t>
  </si>
  <si>
    <t>402273</t>
  </si>
  <si>
    <t>ｶﾏｼ</t>
  </si>
  <si>
    <t>402281</t>
  </si>
  <si>
    <t>ｱｻｸﾗｼ</t>
  </si>
  <si>
    <t>402290</t>
  </si>
  <si>
    <t>ﾐﾔﾏｼ</t>
  </si>
  <si>
    <t>402303</t>
  </si>
  <si>
    <t>ｲﾄｼﾏｼ</t>
  </si>
  <si>
    <t>402311</t>
    <phoneticPr fontId="26"/>
  </si>
  <si>
    <t>福岡県</t>
    <rPh sb="0" eb="3">
      <t>フクオカケン</t>
    </rPh>
    <phoneticPr fontId="26"/>
  </si>
  <si>
    <t>那珂川市</t>
    <rPh sb="0" eb="3">
      <t>ナカガワ</t>
    </rPh>
    <rPh sb="3" eb="4">
      <t>シ</t>
    </rPh>
    <phoneticPr fontId="26"/>
  </si>
  <si>
    <t>ﾅｶｶﾞﾜｼ</t>
    <phoneticPr fontId="26"/>
  </si>
  <si>
    <t>403415</t>
  </si>
  <si>
    <t>ｳﾐﾏﾁ</t>
  </si>
  <si>
    <t>403423</t>
  </si>
  <si>
    <t>ｻｻｸﾞﾘﾏﾁ</t>
  </si>
  <si>
    <t>403431</t>
  </si>
  <si>
    <t>ｼﾒﾏﾁ</t>
  </si>
  <si>
    <t>403440</t>
  </si>
  <si>
    <t>ｽｴﾏﾁ</t>
  </si>
  <si>
    <t>403458</t>
  </si>
  <si>
    <t>ｼﾝｸﾞｳﾏﾁ</t>
  </si>
  <si>
    <t>403482</t>
  </si>
  <si>
    <t>ﾋｻﾔﾏﾏﾁ</t>
  </si>
  <si>
    <t>403491</t>
  </si>
  <si>
    <t>ｶｽﾔﾏﾁ</t>
  </si>
  <si>
    <t>403814</t>
  </si>
  <si>
    <t>ｱｼﾔﾏﾁ</t>
  </si>
  <si>
    <t>403822</t>
  </si>
  <si>
    <t>ﾐｽﾞﾏｷﾏﾁ</t>
  </si>
  <si>
    <t>403831</t>
  </si>
  <si>
    <t>ｵｶｶﾞｷﾏﾁ</t>
  </si>
  <si>
    <t>403849</t>
  </si>
  <si>
    <t>ｵﾝｶﾞﾁｮｳ</t>
  </si>
  <si>
    <t>404012</t>
  </si>
  <si>
    <t>ｺﾀｹﾏﾁ</t>
  </si>
  <si>
    <t>404021</t>
  </si>
  <si>
    <t>ｸﾗﾃﾏﾁ</t>
  </si>
  <si>
    <t>404217</t>
  </si>
  <si>
    <t>ｹｲｾﾝﾏﾁ</t>
  </si>
  <si>
    <t>404471</t>
  </si>
  <si>
    <t>ﾁｸｾﾞﾝﾏﾁ</t>
  </si>
  <si>
    <t>404489</t>
  </si>
  <si>
    <t>ﾄｳﾎｳﾑﾗ</t>
  </si>
  <si>
    <t>405035</t>
  </si>
  <si>
    <t>ﾀﾁｱﾗｲﾏﾁ</t>
  </si>
  <si>
    <t>405221</t>
  </si>
  <si>
    <t>ｵｵｷﾏﾁ</t>
  </si>
  <si>
    <t>405442</t>
  </si>
  <si>
    <t>ﾋﾛｶﾜﾏﾁ</t>
  </si>
  <si>
    <t>406015</t>
  </si>
  <si>
    <t>ｶﾜﾗﾏﾁ</t>
  </si>
  <si>
    <t>406023</t>
  </si>
  <si>
    <t>ｿｴﾀﾞﾏﾁ</t>
  </si>
  <si>
    <t>406040</t>
  </si>
  <si>
    <t>ｲﾄﾀﾞﾏﾁ</t>
  </si>
  <si>
    <t>406058</t>
  </si>
  <si>
    <t>406082</t>
  </si>
  <si>
    <t>ｵｵﾄｳﾏﾁ</t>
  </si>
  <si>
    <t>406091</t>
  </si>
  <si>
    <t>ｱｶﾑﾗ</t>
  </si>
  <si>
    <t>406104</t>
  </si>
  <si>
    <t>ﾌｸﾁﾏﾁ</t>
  </si>
  <si>
    <t>406210</t>
  </si>
  <si>
    <t>ｶﾝﾀﾞﾏﾁ</t>
  </si>
  <si>
    <t>406252</t>
  </si>
  <si>
    <t>ﾐﾔｺﾏﾁ</t>
  </si>
  <si>
    <t>406422</t>
  </si>
  <si>
    <t>ﾖｼﾄﾐﾏﾁ</t>
  </si>
  <si>
    <t>406465</t>
  </si>
  <si>
    <t>ｺｳｹﾞﾏﾁ</t>
  </si>
  <si>
    <t>406473</t>
  </si>
  <si>
    <t>ﾁｸｼﾞｮｳﾏﾁ</t>
  </si>
  <si>
    <t>410004</t>
    <phoneticPr fontId="26"/>
  </si>
  <si>
    <t>佐賀県</t>
    <phoneticPr fontId="26"/>
  </si>
  <si>
    <t>ｻｶﾞｹﾝ</t>
    <phoneticPr fontId="26"/>
  </si>
  <si>
    <t>412015</t>
  </si>
  <si>
    <t>ｻｶﾞｹﾝ</t>
  </si>
  <si>
    <t>ｻｶﾞｼ</t>
  </si>
  <si>
    <t>412023</t>
  </si>
  <si>
    <t>ｶﾗﾂｼ</t>
  </si>
  <si>
    <t>412031</t>
  </si>
  <si>
    <t>ﾄｽｼ</t>
  </si>
  <si>
    <t>412040</t>
  </si>
  <si>
    <t>ﾀｸｼ</t>
  </si>
  <si>
    <t>412058</t>
  </si>
  <si>
    <t>ｲﾏﾘｼ</t>
  </si>
  <si>
    <t>412066</t>
  </si>
  <si>
    <t>ﾀｹｵｼ</t>
  </si>
  <si>
    <t>412074</t>
  </si>
  <si>
    <t>412082</t>
  </si>
  <si>
    <t>ｵｷﾞｼ</t>
  </si>
  <si>
    <t>412091</t>
  </si>
  <si>
    <t>ｳﾚｼﾉｼ</t>
  </si>
  <si>
    <t>412104</t>
  </si>
  <si>
    <t>ｶﾝｻﾞｷｼ</t>
  </si>
  <si>
    <t>413275</t>
  </si>
  <si>
    <t>ﾖｼﾉｶﾞﾘﾁｮｳ</t>
  </si>
  <si>
    <t>413411</t>
  </si>
  <si>
    <t>ｷﾔﾏﾁｮｳ</t>
  </si>
  <si>
    <t>413453</t>
  </si>
  <si>
    <t>ｶﾐﾐﾈﾁｮｳ</t>
  </si>
  <si>
    <t>413461</t>
  </si>
  <si>
    <t>ﾐﾔｷﾁｮｳ</t>
  </si>
  <si>
    <t>413879</t>
  </si>
  <si>
    <t>ｹﾞﾝｶｲﾁｮｳ</t>
  </si>
  <si>
    <t>414018</t>
  </si>
  <si>
    <t>ｱﾘﾀﾁｮｳ</t>
  </si>
  <si>
    <t>414239</t>
  </si>
  <si>
    <t>ｵｵﾏﾁﾁｮｳ</t>
  </si>
  <si>
    <t>414247</t>
  </si>
  <si>
    <t>ｺｳﾎｸﾏﾁ</t>
  </si>
  <si>
    <t>414255</t>
  </si>
  <si>
    <t>ｼﾛｲｼﾁｮｳ</t>
  </si>
  <si>
    <t>414417</t>
  </si>
  <si>
    <t>ﾀﾗﾁｮｳ</t>
  </si>
  <si>
    <t>420000</t>
    <phoneticPr fontId="26"/>
  </si>
  <si>
    <t>長崎県</t>
    <phoneticPr fontId="26"/>
  </si>
  <si>
    <t>ﾅｶﾞｻｷｹﾝ</t>
    <phoneticPr fontId="26"/>
  </si>
  <si>
    <t>422011</t>
  </si>
  <si>
    <t>ﾅｶﾞｻｷｹﾝ</t>
  </si>
  <si>
    <t>ﾅｶﾞｻｷｼ</t>
  </si>
  <si>
    <t>422029</t>
  </si>
  <si>
    <t>ｻｾﾎﾞｼ</t>
  </si>
  <si>
    <t>422037</t>
  </si>
  <si>
    <t>ｼﾏﾊﾞﾗｼ</t>
  </si>
  <si>
    <t>422045</t>
  </si>
  <si>
    <t>ｲｻﾊﾔｼ</t>
  </si>
  <si>
    <t>422053</t>
  </si>
  <si>
    <t>ｵｵﾑﾗｼ</t>
  </si>
  <si>
    <t>422070</t>
  </si>
  <si>
    <t>ﾋﾗﾄﾞｼ</t>
  </si>
  <si>
    <t>422088</t>
  </si>
  <si>
    <t>ﾏﾂｳﾗｼ</t>
  </si>
  <si>
    <t>422096</t>
  </si>
  <si>
    <t>422100</t>
  </si>
  <si>
    <t>ｲｷｼ</t>
  </si>
  <si>
    <t>422118</t>
  </si>
  <si>
    <t>ｺﾞﾄｳｼ</t>
  </si>
  <si>
    <t>422126</t>
  </si>
  <si>
    <t>ｻｲｶｲｼ</t>
  </si>
  <si>
    <t>422134</t>
  </si>
  <si>
    <t>ｳﾝｾﾞﾝｼ</t>
  </si>
  <si>
    <t>422142</t>
  </si>
  <si>
    <t>ﾐﾅﾐｼﾏﾊﾞﾗｼ</t>
  </si>
  <si>
    <t>423076</t>
  </si>
  <si>
    <t>ﾅｶﾞﾖﾁｮｳ</t>
  </si>
  <si>
    <t>423084</t>
  </si>
  <si>
    <t>ﾄｷﾞﾂﾁｮｳ</t>
  </si>
  <si>
    <t>423211</t>
  </si>
  <si>
    <t>ﾋｶﾞｼｿﾉｷﾞﾁｮｳ</t>
  </si>
  <si>
    <t>423220</t>
  </si>
  <si>
    <t>ｶﾜﾀﾅﾁｮｳ</t>
  </si>
  <si>
    <t>423238</t>
  </si>
  <si>
    <t>ﾊｻﾐﾁｮｳ</t>
  </si>
  <si>
    <t>423831</t>
  </si>
  <si>
    <t>ｵﾁﾞｶﾁｮｳ</t>
  </si>
  <si>
    <t>423912</t>
  </si>
  <si>
    <t>ｻｻﾞﾁｮｳ</t>
  </si>
  <si>
    <t>424111</t>
  </si>
  <si>
    <t>ｼﾝｶﾐｺﾞﾄｳﾁｮｳ</t>
  </si>
  <si>
    <t>430005</t>
    <phoneticPr fontId="26"/>
  </si>
  <si>
    <t>熊本県</t>
    <phoneticPr fontId="26"/>
  </si>
  <si>
    <t>ｸﾏﾓﾄｹﾝ</t>
    <phoneticPr fontId="26"/>
  </si>
  <si>
    <t>431001</t>
  </si>
  <si>
    <t>熊本市</t>
  </si>
  <si>
    <t>ｸﾏﾓﾄｹﾝ</t>
  </si>
  <si>
    <t>ｸﾏﾓﾄｼ</t>
  </si>
  <si>
    <t>432024</t>
  </si>
  <si>
    <t>ﾔﾂｼﾛｼ</t>
  </si>
  <si>
    <t>432032</t>
  </si>
  <si>
    <t>ﾋﾄﾖｼｼ</t>
  </si>
  <si>
    <t>432041</t>
  </si>
  <si>
    <t>ｱﾗｵｼ</t>
  </si>
  <si>
    <t>432059</t>
  </si>
  <si>
    <t>ﾐﾅﾏﾀｼ</t>
  </si>
  <si>
    <t>432067</t>
  </si>
  <si>
    <t>ﾀﾏﾅｼ</t>
  </si>
  <si>
    <t>432083</t>
  </si>
  <si>
    <t>ﾔﾏｶﾞｼ</t>
  </si>
  <si>
    <t>432105</t>
  </si>
  <si>
    <t>ｷｸﾁｼ</t>
  </si>
  <si>
    <t>432113</t>
  </si>
  <si>
    <t>ｳﾄｼ</t>
  </si>
  <si>
    <t>432121</t>
  </si>
  <si>
    <t>ｶﾐｱﾏｸｻｼ</t>
  </si>
  <si>
    <t>432130</t>
  </si>
  <si>
    <t>ｳｷｼ</t>
  </si>
  <si>
    <t>432148</t>
  </si>
  <si>
    <t>ｱｿｼ</t>
  </si>
  <si>
    <t>432156</t>
  </si>
  <si>
    <t>ｱﾏｸｻｼ</t>
  </si>
  <si>
    <t>432164</t>
  </si>
  <si>
    <t>ｺｳｼｼ</t>
  </si>
  <si>
    <t>433489</t>
  </si>
  <si>
    <t>433641</t>
  </si>
  <si>
    <t>ｷﾞｮｸﾄｳﾏﾁ</t>
    <phoneticPr fontId="26"/>
  </si>
  <si>
    <t>433675</t>
  </si>
  <si>
    <t>ﾅﾝｶﾝﾏﾁ</t>
  </si>
  <si>
    <t>433683</t>
  </si>
  <si>
    <t>ﾅｶﾞｽﾏﾁ</t>
  </si>
  <si>
    <t>433691</t>
  </si>
  <si>
    <t>ﾅｺﾞﾐﾏﾁ</t>
  </si>
  <si>
    <t>434035</t>
  </si>
  <si>
    <t>ｵｵﾂﾞﾏﾁ</t>
  </si>
  <si>
    <t>434043</t>
  </si>
  <si>
    <t>ｷｸﾖｳﾏﾁ</t>
  </si>
  <si>
    <t>434230</t>
  </si>
  <si>
    <t>ﾐﾅﾐｵｸﾞﾆﾏﾁ</t>
  </si>
  <si>
    <t>434248</t>
  </si>
  <si>
    <t>434256</t>
  </si>
  <si>
    <t>ｳﾌﾞﾔﾏﾑﾗ</t>
  </si>
  <si>
    <t>434281</t>
  </si>
  <si>
    <t>434329</t>
  </si>
  <si>
    <t>ﾆｼﾊﾗﾑﾗ</t>
  </si>
  <si>
    <t>434337</t>
  </si>
  <si>
    <t>ﾐﾅﾐｱｿﾑﾗ</t>
  </si>
  <si>
    <t>434418</t>
  </si>
  <si>
    <t>ﾐﾌﾈﾏﾁ</t>
  </si>
  <si>
    <t>434426</t>
  </si>
  <si>
    <t>ｶｼﾏﾏﾁ</t>
  </si>
  <si>
    <t>434434</t>
  </si>
  <si>
    <t>ﾏｼｷﾏﾁ</t>
  </si>
  <si>
    <t>434442</t>
  </si>
  <si>
    <t>ｺｳｻﾏﾁ</t>
  </si>
  <si>
    <t>434477</t>
  </si>
  <si>
    <t>ﾔﾏﾄﾁｮｳ</t>
  </si>
  <si>
    <t>434680</t>
  </si>
  <si>
    <t>ﾋｶﾜﾁｮｳ</t>
  </si>
  <si>
    <t>434825</t>
  </si>
  <si>
    <t>ｱｼｷﾀﾏﾁ</t>
  </si>
  <si>
    <t>434841</t>
  </si>
  <si>
    <t>ﾂﾅｷﾞﾏﾁ</t>
  </si>
  <si>
    <t>435015</t>
  </si>
  <si>
    <t>ﾆｼｷﾏﾁ</t>
  </si>
  <si>
    <t>435058</t>
  </si>
  <si>
    <t>ﾀﾗｷﾞﾏﾁ</t>
  </si>
  <si>
    <t>435066</t>
  </si>
  <si>
    <t>ﾕﾉﾏｴﾏﾁ</t>
  </si>
  <si>
    <t>435074</t>
  </si>
  <si>
    <t>ﾐｽﾞｶﾐﾑﾗ</t>
  </si>
  <si>
    <t>435104</t>
  </si>
  <si>
    <t>ｻｶﾞﾗﾑﾗ</t>
  </si>
  <si>
    <t>435112</t>
  </si>
  <si>
    <t>ｲﾂｷﾑﾗ</t>
  </si>
  <si>
    <t>435121</t>
  </si>
  <si>
    <t>ﾔﾏｴﾑﾗ</t>
  </si>
  <si>
    <t>435139</t>
  </si>
  <si>
    <t>ｸﾏﾑﾗ</t>
  </si>
  <si>
    <t>435147</t>
  </si>
  <si>
    <t>ｱｻｷﾞﾘﾁｮｳ</t>
  </si>
  <si>
    <t>435317</t>
  </si>
  <si>
    <t>ﾚｲﾎｸﾏﾁ</t>
  </si>
  <si>
    <t>440001</t>
    <phoneticPr fontId="26"/>
  </si>
  <si>
    <t>大分県</t>
    <phoneticPr fontId="26"/>
  </si>
  <si>
    <t>ｵｵｲﾀｹﾝ</t>
    <phoneticPr fontId="26"/>
  </si>
  <si>
    <t>442011</t>
  </si>
  <si>
    <t>ｵｵｲﾀｹﾝ</t>
  </si>
  <si>
    <t>ｵｵｲﾀｼ</t>
  </si>
  <si>
    <t>442020</t>
  </si>
  <si>
    <t>ﾍﾞｯﾌﾟｼ</t>
    <phoneticPr fontId="26"/>
  </si>
  <si>
    <t>442038</t>
  </si>
  <si>
    <t>ﾅｶﾂｼ</t>
  </si>
  <si>
    <t>442046</t>
  </si>
  <si>
    <t>ﾋﾀｼ</t>
  </si>
  <si>
    <t>442054</t>
  </si>
  <si>
    <t>ｻｲｷｼ</t>
  </si>
  <si>
    <t>442062</t>
  </si>
  <si>
    <t>ｳｽｷｼ</t>
  </si>
  <si>
    <t>442071</t>
  </si>
  <si>
    <t>ﾂｸﾐｼ</t>
  </si>
  <si>
    <t>442089</t>
  </si>
  <si>
    <t>ﾀｹﾀｼ</t>
  </si>
  <si>
    <t>442097</t>
  </si>
  <si>
    <t>ﾌﾞﾝｺﾞﾀｶﾀﾞｼ</t>
  </si>
  <si>
    <t>442101</t>
  </si>
  <si>
    <t>ｷﾂｷｼ</t>
  </si>
  <si>
    <t>442119</t>
  </si>
  <si>
    <t>ｳｻｼ</t>
  </si>
  <si>
    <t>442127</t>
  </si>
  <si>
    <t>ﾌﾞﾝｺﾞｵｵﾉｼ</t>
  </si>
  <si>
    <t>442135</t>
  </si>
  <si>
    <t>ﾕﾌｼ</t>
  </si>
  <si>
    <t>442143</t>
  </si>
  <si>
    <t>ｸﾆｻｷｼ</t>
  </si>
  <si>
    <t>443221</t>
  </si>
  <si>
    <t>ﾋﾒｼﾏﾑﾗ</t>
  </si>
  <si>
    <t>443417</t>
  </si>
  <si>
    <t>ﾋｼﾞﾏﾁ</t>
  </si>
  <si>
    <t>444618</t>
  </si>
  <si>
    <t>ｺｺﾉｴﾏﾁ</t>
  </si>
  <si>
    <t>444626</t>
  </si>
  <si>
    <t>ｸｽﾏﾁ</t>
  </si>
  <si>
    <t>450006</t>
    <phoneticPr fontId="26"/>
  </si>
  <si>
    <t>宮崎県</t>
    <phoneticPr fontId="26"/>
  </si>
  <si>
    <t>ﾐﾔｻﾞｷｹﾝ</t>
    <phoneticPr fontId="26"/>
  </si>
  <si>
    <t>452017</t>
  </si>
  <si>
    <t>ﾐﾔｻﾞｷｹﾝ</t>
  </si>
  <si>
    <t>ﾐﾔｻﾞｷｼ</t>
  </si>
  <si>
    <t>452025</t>
  </si>
  <si>
    <t>ﾐﾔｺﾉｼﾞｮｳｼ</t>
  </si>
  <si>
    <t>452033</t>
  </si>
  <si>
    <t>ﾉﾍﾞｵｶｼ</t>
  </si>
  <si>
    <t>452041</t>
  </si>
  <si>
    <t>ﾆﾁﾅﾝｼ</t>
  </si>
  <si>
    <t>452050</t>
  </si>
  <si>
    <t>ｺﾊﾞﾔｼｼ</t>
  </si>
  <si>
    <t>452068</t>
  </si>
  <si>
    <t>ﾋｭｳｶﾞｼ</t>
  </si>
  <si>
    <t>452076</t>
  </si>
  <si>
    <t>ｸｼﾏｼ</t>
  </si>
  <si>
    <t>452084</t>
  </si>
  <si>
    <t>ｻｲﾄｼ</t>
  </si>
  <si>
    <t>452092</t>
  </si>
  <si>
    <t>ｴﾋﾞﾉｼ</t>
  </si>
  <si>
    <t>453412</t>
  </si>
  <si>
    <t>ﾐﾏﾀﾁｮｳ</t>
  </si>
  <si>
    <t>453617</t>
  </si>
  <si>
    <t>ﾀｶﾊﾙﾁｮｳ</t>
  </si>
  <si>
    <t>453820</t>
  </si>
  <si>
    <t>ｸﾆﾄﾐﾁｮｳ</t>
  </si>
  <si>
    <t>453838</t>
  </si>
  <si>
    <t>ｱﾔﾁｮｳ</t>
  </si>
  <si>
    <t>454010</t>
  </si>
  <si>
    <t>ﾀｶﾅﾍﾞﾁｮｳ</t>
  </si>
  <si>
    <t>454028</t>
  </si>
  <si>
    <t>ｼﾝﾄﾐﾁｮｳ</t>
  </si>
  <si>
    <t>454036</t>
  </si>
  <si>
    <t>ﾆｼﾒﾗｿﾝ</t>
  </si>
  <si>
    <t>454044</t>
  </si>
  <si>
    <t>ｷｼﾞｮｳﾁｮｳ</t>
  </si>
  <si>
    <t>454052</t>
  </si>
  <si>
    <t>ｶﾜﾐﾅﾐﾁｮｳ</t>
  </si>
  <si>
    <t>454061</t>
  </si>
  <si>
    <t>454214</t>
  </si>
  <si>
    <t>ｶﾄﾞｶﾞﾜﾁｮｳ</t>
  </si>
  <si>
    <t>454290</t>
  </si>
  <si>
    <t>ﾓﾛﾂｶｿﾝ</t>
  </si>
  <si>
    <t>454303</t>
  </si>
  <si>
    <t>ｼｲﾊﾞｿﾝ</t>
  </si>
  <si>
    <t>454311</t>
  </si>
  <si>
    <t>454419</t>
  </si>
  <si>
    <t>ﾀｶﾁﾎﾁｮｳ</t>
  </si>
  <si>
    <t>454427</t>
  </si>
  <si>
    <t>ﾋﾉｶｹﾞﾁｮｳ</t>
  </si>
  <si>
    <t>454435</t>
  </si>
  <si>
    <t>ｺﾞｶｾﾁｮｳ</t>
  </si>
  <si>
    <t>460001</t>
    <phoneticPr fontId="26"/>
  </si>
  <si>
    <t>鹿児島県</t>
    <phoneticPr fontId="26"/>
  </si>
  <si>
    <t>ｶｺﾞｼﾏｹﾝ</t>
    <phoneticPr fontId="26"/>
  </si>
  <si>
    <t>462012</t>
  </si>
  <si>
    <t>ｶｺﾞｼﾏｹﾝ</t>
  </si>
  <si>
    <t>ｶｺﾞｼﾏｼ</t>
  </si>
  <si>
    <t>462039</t>
  </si>
  <si>
    <t>ｶﾉﾔｼ</t>
  </si>
  <si>
    <t>462047</t>
  </si>
  <si>
    <t>ﾏｸﾗｻﾞｷｼ</t>
  </si>
  <si>
    <t>462063</t>
  </si>
  <si>
    <t>ｱｸﾈｼ</t>
  </si>
  <si>
    <t>462080</t>
  </si>
  <si>
    <t>462101</t>
  </si>
  <si>
    <t>ｲﾌﾞｽｷｼ</t>
  </si>
  <si>
    <t>462136</t>
  </si>
  <si>
    <t>ﾆｼﾉｵﾓﾃｼ</t>
  </si>
  <si>
    <t>462144</t>
  </si>
  <si>
    <t>ﾀﾙﾐｽﾞｼ</t>
  </si>
  <si>
    <t>462152</t>
  </si>
  <si>
    <t>ｻﾂﾏｾﾝﾀﾞｲｼ</t>
  </si>
  <si>
    <t>462161</t>
  </si>
  <si>
    <t>ﾋｵｷｼ</t>
  </si>
  <si>
    <t>462179</t>
  </si>
  <si>
    <t>ｿｵｼ</t>
  </si>
  <si>
    <t>462187</t>
  </si>
  <si>
    <t>ｷﾘｼﾏｼ</t>
  </si>
  <si>
    <t>462195</t>
  </si>
  <si>
    <t>ｲﾁｷｸｼｷﾉｼ</t>
  </si>
  <si>
    <t>462209</t>
  </si>
  <si>
    <t>ﾐﾅﾐｻﾂﾏｼ</t>
  </si>
  <si>
    <t>462217</t>
  </si>
  <si>
    <t>ｼﾌﾞｼｼ</t>
  </si>
  <si>
    <t>462225</t>
  </si>
  <si>
    <t>ｱﾏﾐｼ</t>
  </si>
  <si>
    <t>462233</t>
  </si>
  <si>
    <t>ﾐﾅﾐｷｭｳｼｭｳｼ</t>
  </si>
  <si>
    <t>462241</t>
  </si>
  <si>
    <t>ｲｻｼ</t>
  </si>
  <si>
    <t>462250</t>
  </si>
  <si>
    <t>ｱｲﾗｼ</t>
  </si>
  <si>
    <t>463035</t>
  </si>
  <si>
    <t>ﾐｼﾏﾑﾗ</t>
  </si>
  <si>
    <t>463043</t>
  </si>
  <si>
    <t>463922</t>
  </si>
  <si>
    <t>ｻﾂﾏﾁｮｳ</t>
  </si>
  <si>
    <t>464040</t>
  </si>
  <si>
    <t>ﾅｶﾞｼﾏﾁｮｳ</t>
  </si>
  <si>
    <t>464520</t>
  </si>
  <si>
    <t>ﾕｳｽｲﾁｮｳ</t>
  </si>
  <si>
    <t>464686</t>
  </si>
  <si>
    <t>ｵｵｻｷﾁｮｳ</t>
  </si>
  <si>
    <t>464821</t>
  </si>
  <si>
    <t>ﾋｶﾞｼｸｼﾗﾁｮｳ</t>
  </si>
  <si>
    <t>464902</t>
  </si>
  <si>
    <t>ｷﾝｺｳﾁｮｳ</t>
  </si>
  <si>
    <t>464911</t>
  </si>
  <si>
    <t>ﾐﾅﾐｵｵｽﾐﾁｮｳ</t>
  </si>
  <si>
    <t>464929</t>
  </si>
  <si>
    <t>ｷﾓﾂｷﾁｮｳ</t>
    <phoneticPr fontId="26"/>
  </si>
  <si>
    <t>465011</t>
  </si>
  <si>
    <t>ﾅｶﾀﾈﾁｮｳ</t>
  </si>
  <si>
    <t>465020</t>
  </si>
  <si>
    <t>ﾐﾅﾐﾀﾈﾁｮｳ</t>
  </si>
  <si>
    <t>465054</t>
  </si>
  <si>
    <t>ﾔｸｼﾏﾁｮｳ</t>
  </si>
  <si>
    <t>465232</t>
  </si>
  <si>
    <t>ﾔﾏﾄｿﾝ</t>
  </si>
  <si>
    <t>465241</t>
  </si>
  <si>
    <t>ｳｹﾝｿﾝ</t>
  </si>
  <si>
    <t>465259</t>
  </si>
  <si>
    <t>ｾﾄｳﾁﾁｮｳ</t>
  </si>
  <si>
    <t>465275</t>
  </si>
  <si>
    <t>ﾀﾂｺﾞｳﾁｮｳ</t>
  </si>
  <si>
    <t>465291</t>
  </si>
  <si>
    <t>ｷｶｲﾁｮｳ</t>
  </si>
  <si>
    <t>465305</t>
  </si>
  <si>
    <t>ﾄｸﾉｼﾏﾁｮｳ</t>
  </si>
  <si>
    <t>465313</t>
  </si>
  <si>
    <t>ｱﾏｷﾞﾁｮｳ</t>
  </si>
  <si>
    <t>465321</t>
  </si>
  <si>
    <t>ｲｾﾝﾁｮｳ</t>
  </si>
  <si>
    <t>465330</t>
  </si>
  <si>
    <t>ﾜﾄﾞﾏﾘﾁｮｳ</t>
  </si>
  <si>
    <t>465348</t>
  </si>
  <si>
    <t>ﾁﾅﾁｮｳ</t>
  </si>
  <si>
    <t>465356</t>
  </si>
  <si>
    <t>ﾖﾛﾝﾁｮｳ</t>
  </si>
  <si>
    <t>470007</t>
    <phoneticPr fontId="26"/>
  </si>
  <si>
    <t>沖縄県</t>
    <phoneticPr fontId="26"/>
  </si>
  <si>
    <t>ｵｷﾅﾜｹﾝ</t>
    <phoneticPr fontId="26"/>
  </si>
  <si>
    <t>472018</t>
  </si>
  <si>
    <t>ｵｷﾅﾜｹﾝ</t>
  </si>
  <si>
    <t>ﾅﾊｼ</t>
  </si>
  <si>
    <t>472051</t>
  </si>
  <si>
    <t>ｷﾞﾉﾜﾝｼ</t>
  </si>
  <si>
    <t>472077</t>
  </si>
  <si>
    <t>ｲｼｶﾞｷｼ</t>
  </si>
  <si>
    <t>472085</t>
  </si>
  <si>
    <t>ｳﾗｿｴｼ</t>
  </si>
  <si>
    <t>472093</t>
  </si>
  <si>
    <t>ﾅｺﾞｼ</t>
  </si>
  <si>
    <t>472107</t>
  </si>
  <si>
    <t>ｲﾄﾏﾝｼ</t>
  </si>
  <si>
    <t>472115</t>
  </si>
  <si>
    <t>ｵｷﾅﾜｼ</t>
  </si>
  <si>
    <t>472123</t>
  </si>
  <si>
    <t>ﾄﾐｸﾞｽｸｼ</t>
  </si>
  <si>
    <t>472131</t>
  </si>
  <si>
    <t>ｳﾙﾏｼ</t>
  </si>
  <si>
    <t>472140</t>
  </si>
  <si>
    <t>ﾐﾔｺｼﾞﾏｼ</t>
  </si>
  <si>
    <t>472158</t>
  </si>
  <si>
    <t>ﾅﾝｼﾞｮｳｼ</t>
  </si>
  <si>
    <t>473014</t>
  </si>
  <si>
    <t>ｸﾆｶﾞﾐｿﾝ</t>
  </si>
  <si>
    <t>473022</t>
  </si>
  <si>
    <t>ｵｵｷﾞﾐｿﾝ</t>
  </si>
  <si>
    <t>473031</t>
  </si>
  <si>
    <t>ﾋｶﾞｼｿﾝ</t>
  </si>
  <si>
    <t>473065</t>
  </si>
  <si>
    <t>ﾅｷｼﾞﾝｿﾝ</t>
  </si>
  <si>
    <t>473081</t>
  </si>
  <si>
    <t>ﾓﾄﾌﾞﾁｮｳ</t>
  </si>
  <si>
    <t>473111</t>
  </si>
  <si>
    <t>ｵﾝﾅｿﾝ</t>
  </si>
  <si>
    <t>473138</t>
  </si>
  <si>
    <t>ｷﾞﾉｻﾞｿﾝ</t>
  </si>
  <si>
    <t>473146</t>
  </si>
  <si>
    <t>ｷﾝﾁｮｳ</t>
  </si>
  <si>
    <t>473154</t>
  </si>
  <si>
    <t>ｲｴｿﾝ</t>
  </si>
  <si>
    <t>473243</t>
  </si>
  <si>
    <t>ﾖﾐﾀﾝｿﾝ</t>
  </si>
  <si>
    <t>473251</t>
  </si>
  <si>
    <t>ｶﾃﾞﾅﾁｮｳ</t>
  </si>
  <si>
    <t>473260</t>
  </si>
  <si>
    <t>ﾁﾔﾀﾝﾁｮｳ</t>
  </si>
  <si>
    <t>473278</t>
  </si>
  <si>
    <t>ｷﾀﾅｶｸﾞｽｸｿﾝ</t>
  </si>
  <si>
    <t>473286</t>
  </si>
  <si>
    <t>ﾅｶｸﾞｽｸｿﾝ</t>
  </si>
  <si>
    <t>473294</t>
  </si>
  <si>
    <t>ﾆｼﾊﾗﾁｮｳ</t>
  </si>
  <si>
    <t>473481</t>
  </si>
  <si>
    <t>ﾖﾅﾊﾞﾙﾁｮｳ</t>
  </si>
  <si>
    <t>473502</t>
  </si>
  <si>
    <t>ﾊｴﾊﾞﾙﾁｮｳ</t>
  </si>
  <si>
    <t>473537</t>
  </si>
  <si>
    <t>ﾄｶｼｷｿﾝ</t>
  </si>
  <si>
    <t>473545</t>
  </si>
  <si>
    <t>ｻﾞﾏﾐｿﾝ</t>
  </si>
  <si>
    <t>473553</t>
  </si>
  <si>
    <t>ｱｸﾞﾆｿﾝ</t>
  </si>
  <si>
    <t>473561</t>
  </si>
  <si>
    <t>ﾄﾅｷｿﾝ</t>
  </si>
  <si>
    <t>473570</t>
  </si>
  <si>
    <t>ﾐﾅﾐﾀﾞｲﾄｳｿﾝ</t>
  </si>
  <si>
    <t>473588</t>
  </si>
  <si>
    <t>ｷﾀﾀﾞｲﾄｳｿﾝ</t>
  </si>
  <si>
    <t>473596</t>
  </si>
  <si>
    <t>ｲﾍﾔｿﾝ</t>
  </si>
  <si>
    <t>473600</t>
  </si>
  <si>
    <t>ｲｾﾞﾅｿﾝ</t>
  </si>
  <si>
    <t>473618</t>
  </si>
  <si>
    <t>ｸﾒｼﾞﾏﾁｮｳ</t>
  </si>
  <si>
    <t>473626</t>
  </si>
  <si>
    <t>ﾔｴｾﾁｮｳ</t>
  </si>
  <si>
    <t>473758</t>
  </si>
  <si>
    <t>ﾀﾗﾏｿﾝ</t>
  </si>
  <si>
    <t>473812</t>
  </si>
  <si>
    <t>ﾀｹﾄﾐﾁｮｳ</t>
  </si>
  <si>
    <t>473821</t>
  </si>
  <si>
    <t>ﾖﾅｸﾞﾆﾁｮｳ</t>
  </si>
  <si>
    <t>都道府県名＆
市区町村名</t>
    <rPh sb="0" eb="4">
      <t>トドウフケン</t>
    </rPh>
    <rPh sb="4" eb="5">
      <t>メイ</t>
    </rPh>
    <rPh sb="7" eb="12">
      <t>シクチョウソンメイ</t>
    </rPh>
    <phoneticPr fontId="26"/>
  </si>
  <si>
    <t>講習会等の実施場所が所在するすべての市区町村との連携体制を有している。
※申請者が、障害者を対象とした講習会等のみを行う場合は、都道府県との連携体制を有することでも可</t>
    <phoneticPr fontId="16"/>
  </si>
  <si>
    <t>講習会等の実施場所が所在するすべての市区町村との連携体制について確認するとともに、当該市区町村が発行する「確認書」を申請時に提出することができる（例：Ａ市とＢ村、２つの市区町村で講習会等を実施する場合は、Ａ市の「確認書」、Ｂ村の「確認書」、両方を提出すること。Ｂ村の「確認書」を提出せずに申請を行った場合は、Ａ市で実施する分も含めて同申請のすべてが不採択となる）。
※障害者を対象とした講習会等のみを行う場合、都道府県が発行する「確認書」の提出も可
※「確認書」を発行する「市区町村」及び「都道府県」は、地方自治法第１条の３に定める地方公共団体であるものとする。議会事務局、公立学校、教育委員会、警視庁及び道府県警察本部等の地方公共団体の機関、地方公共団体が行う公営企業等は含まない。</t>
    <phoneticPr fontId="1"/>
  </si>
  <si>
    <t>講習会の実施場所が所在する都道府県又は当該都道府県の隣接都道府県に、申請者が継続して活動する拠点を令和６年４月１日時点で有している。
※拠点は、講習会等の実施場所が所在する市区町村との連携、講習会等の企画・広報・実施準備が的確に実施できるよう担当者が常駐する等、実態のあるものでなければならない。また、バーチャルオフィスやコワーキングスペース等は拠点とすることはできない
※申請者が当該申請内容のうち、講習会等の実施に係る一部（チラシデザイン、教材アレンジ、印刷製本、予約受付、ＨＰ製作、コールセンター等、講習会等の実施に直接に関与しない業務を除く）を委託する場合は、委託先が有する拠点も含めることができる</t>
    <phoneticPr fontId="1"/>
  </si>
  <si>
    <t>申請者は、 20 コマ以上の講習会等を実施できるか。
※障害者を対象とした講習会等を実施する場合、申請者は、 13 コマ以上の講習会等を実施すること。
※複数の市区町村で講習会等を実施する場合は、各市区町村において、「a）各実施場所で実施する対面形式の講習会」をそれぞれ３コマ以上実施すること。
※１コマとして計上可能な講習会等の形態は、以下の２種類があり、それぞれの要件は本項の最後＜１コマとして計上可能な講習会等について＞を参照すること。
※オンライン形式の講習会は認められない。</t>
    <phoneticPr fontId="16"/>
  </si>
  <si>
    <t>申請者は、「a）各実施場所で実施する対面形式の講習会」、「b）各実施場所で実施する対面形式の相談会」の全ての実施コマ数のうち、 70 ％以上を「a）各実施場所で実施する対面形式の講習会」の形態にすることができるか。
※「b）各実施場所で実施する対面形式の相談会」は、 30 ％以下とすること</t>
    <phoneticPr fontId="16"/>
  </si>
  <si>
    <t>講習会等の実施において、スマートフォンの実機を用いることができる（座学のみの講習会等としない）。</t>
    <phoneticPr fontId="16"/>
  </si>
  <si>
    <t>申請者は、連携している地方公共団体に対して、ホームページや市政だよりに講習会等の開催情報を掲載する等の方法により、本事業の周知広報に協力するよう働きかけることができるか。なお、働きかけを行った日時・相手方を報告して頂く場合がある。</t>
    <phoneticPr fontId="1"/>
  </si>
  <si>
    <t>申請者は、講習会等を実際に開催した証跡として、講習会等の様子を１講座コマごとに撮影し、撮影した写真を交付年度終了後５年間保存することができるか。なお、受講者の顔が写らないよう撮影したり、受講者本人の同意を得る等、プライバシーに配慮すること。
※ １コマ（１時間）あたりに複数講座を実施した場合、講座ごとに写真が必要である。</t>
    <phoneticPr fontId="1"/>
  </si>
  <si>
    <t>講習会等の実施場所は、以下の要件をすべて満たすことができるか。
ア　10 人程度の受講者が無償で入ることができる場所であること
イ　誰もが利用することができる場所であること
ウ　「公共的な場所（例：公民館、図書館、地方公共団体の庁舎、学校、市民ホール、体育館、障害者福祉会館、金融機関、郵便局、その他地方公共団体が所有又は管理している施設等）」、「営利を目的としない団体が所有若しくは日常的に管理する施設」又は「執行団体が、公共的な場所等に準じ、本事業の目的に合致する実施場所として講習会等の実施前に承認した場所」であること</t>
    <phoneticPr fontId="1"/>
  </si>
  <si>
    <t>申請者は、講習会等の開催にあたり、受講者の定員を５人以上とすることができるか。
※障害者を対象とした講習会等のみを実施する場合は除く。</t>
    <phoneticPr fontId="1"/>
  </si>
  <si>
    <t>北海道_</t>
  </si>
  <si>
    <t>講習会等の実施コマ数に乗じた数</t>
    <rPh sb="0" eb="4">
      <t>コウシュウカイトウ</t>
    </rPh>
    <rPh sb="5" eb="7">
      <t>ジッシ</t>
    </rPh>
    <rPh sb="9" eb="10">
      <t>スウ</t>
    </rPh>
    <rPh sb="11" eb="15">
      <t>ジョウジタカズ</t>
    </rPh>
    <phoneticPr fontId="1"/>
  </si>
  <si>
    <t>イ　講習会当日に受講者が無償で使用することができる
　   貸し出し用スマートフォンの実機を用意</t>
    <rPh sb="2" eb="5">
      <t>コウシュウカイ</t>
    </rPh>
    <rPh sb="5" eb="7">
      <t>トウジツ</t>
    </rPh>
    <rPh sb="8" eb="11">
      <t>ジュコウシャ</t>
    </rPh>
    <rPh sb="12" eb="14">
      <t>ムショウ</t>
    </rPh>
    <rPh sb="15" eb="17">
      <t>シヨウ</t>
    </rPh>
    <rPh sb="30" eb="31">
      <t>カ</t>
    </rPh>
    <rPh sb="32" eb="33">
      <t>ダ</t>
    </rPh>
    <rPh sb="34" eb="35">
      <t>ヨウ</t>
    </rPh>
    <rPh sb="43" eb="45">
      <t>ジッキ</t>
    </rPh>
    <rPh sb="46" eb="48">
      <t>ヨウイ</t>
    </rPh>
    <phoneticPr fontId="1"/>
  </si>
  <si>
    <t>特定市町村</t>
    <rPh sb="0" eb="5">
      <t>トクテイシチョウソン</t>
    </rPh>
    <phoneticPr fontId="1"/>
  </si>
  <si>
    <t>ア　障害者を対象とする講習会等</t>
    <rPh sb="2" eb="5">
      <t>ショウガイシャ</t>
    </rPh>
    <rPh sb="6" eb="8">
      <t>タイショウ</t>
    </rPh>
    <rPh sb="11" eb="15">
      <t>コウシュウカイトウ</t>
    </rPh>
    <phoneticPr fontId="1"/>
  </si>
  <si>
    <t>4-1. 講座実施スケジュール(対面ＴＹＰＥ/一般の方向け講習会)</t>
    <rPh sb="5" eb="7">
      <t>コウザ</t>
    </rPh>
    <rPh sb="7" eb="9">
      <t>ジッシ</t>
    </rPh>
    <rPh sb="16" eb="18">
      <t>タイメン</t>
    </rPh>
    <rPh sb="23" eb="25">
      <t>イッパン</t>
    </rPh>
    <rPh sb="26" eb="28">
      <t>カタム</t>
    </rPh>
    <rPh sb="29" eb="32">
      <t>コウシュウカイ</t>
    </rPh>
    <phoneticPr fontId="1"/>
  </si>
  <si>
    <t>4-2. 講座実施スケジュール(対面ＴＹＰＥ/障害者を対象とした講習会)</t>
    <rPh sb="5" eb="7">
      <t>コウザ</t>
    </rPh>
    <rPh sb="7" eb="9">
      <t>ジッシ</t>
    </rPh>
    <rPh sb="16" eb="18">
      <t>タイメン</t>
    </rPh>
    <rPh sb="23" eb="26">
      <t>ショウガイシャ</t>
    </rPh>
    <rPh sb="27" eb="29">
      <t>タイショウ</t>
    </rPh>
    <rPh sb="32" eb="35">
      <t>コウシュウカイ</t>
    </rPh>
    <phoneticPr fontId="1"/>
  </si>
  <si>
    <t>講習会等の企画にかかる人件費
講習会等の実施にかかる人件費
カリキュラムの作成に係る人件費
教材のアレンジ・配布に係る人件費
送迎に係る人件費
その他事業実施に必要となる人件費</t>
    <rPh sb="8" eb="10">
      <t>ジッシ</t>
    </rPh>
    <rPh sb="63" eb="65">
      <t>ソウゲイ</t>
    </rPh>
    <rPh sb="66" eb="67">
      <t>カカ</t>
    </rPh>
    <rPh sb="68" eb="71">
      <t>ジンケンヒ</t>
    </rPh>
    <phoneticPr fontId="1"/>
  </si>
  <si>
    <t>旅費</t>
    <rPh sb="0" eb="2">
      <t>リョヒ</t>
    </rPh>
    <phoneticPr fontId="1"/>
  </si>
  <si>
    <t>印刷製本費</t>
    <rPh sb="0" eb="5">
      <t>インサツセイホンヒ</t>
    </rPh>
    <phoneticPr fontId="1"/>
  </si>
  <si>
    <t>特定市町村にて講習会等を実施する場合の旅費、旅費に相当する委託費　</t>
    <rPh sb="0" eb="5">
      <t>トクテイシチョウソン</t>
    </rPh>
    <phoneticPr fontId="1"/>
  </si>
  <si>
    <t>３. 拠点リスト(対面ＴＹＰＥ/一般の方向け講習会)</t>
    <rPh sb="3" eb="5">
      <t>キョテン</t>
    </rPh>
    <phoneticPr fontId="1"/>
  </si>
  <si>
    <t>３. 拠点リスト(対面ＴＹＰＥ/障害者を対象とした講習会)</t>
    <rPh sb="3" eb="5">
      <t>キョテン</t>
    </rPh>
    <phoneticPr fontId="1"/>
  </si>
  <si>
    <t>都道府県名
（ｶﾅ）</t>
    <rPh sb="0" eb="4">
      <t>トドウフケン</t>
    </rPh>
    <rPh sb="4" eb="5">
      <t>メイ</t>
    </rPh>
    <phoneticPr fontId="26"/>
  </si>
  <si>
    <t>市区町村名
（ｶﾅ）</t>
    <rPh sb="0" eb="2">
      <t>シク</t>
    </rPh>
    <rPh sb="2" eb="4">
      <t>チョウソン</t>
    </rPh>
    <rPh sb="4" eb="5">
      <t>メイ</t>
    </rPh>
    <phoneticPr fontId="26"/>
  </si>
  <si>
    <t>011002</t>
    <phoneticPr fontId="26"/>
  </si>
  <si>
    <t>011011</t>
    <phoneticPr fontId="26"/>
  </si>
  <si>
    <t>ｻｯﾎﾟﾛｼﾁｭｳｵｳｸ</t>
  </si>
  <si>
    <t>011029</t>
    <phoneticPr fontId="26"/>
  </si>
  <si>
    <t>ｻｯﾎﾟﾛｼｷﾀｸ</t>
  </si>
  <si>
    <t>011037</t>
    <phoneticPr fontId="26"/>
  </si>
  <si>
    <t>ｻｯﾎﾟﾛｼﾋｶﾞｼｸ</t>
  </si>
  <si>
    <t>011045</t>
    <phoneticPr fontId="26"/>
  </si>
  <si>
    <t>ｻｯﾎﾟﾛｼｼﾛｲｼｸ</t>
  </si>
  <si>
    <t>011053</t>
    <phoneticPr fontId="26"/>
  </si>
  <si>
    <t>ｻｯﾎﾟﾛｼﾄﾖﾋﾗｸ</t>
  </si>
  <si>
    <t>011061</t>
    <phoneticPr fontId="26"/>
  </si>
  <si>
    <t>ｻｯﾎﾟﾛｼﾐﾅﾐｸ</t>
  </si>
  <si>
    <t>011070</t>
    <phoneticPr fontId="26"/>
  </si>
  <si>
    <t>ｻｯﾎﾟﾛｼﾆｼｸ</t>
  </si>
  <si>
    <t>011088</t>
    <phoneticPr fontId="26"/>
  </si>
  <si>
    <t>ｻｯﾎﾟﾛｼｱﾂﾍﾞﾂｸ</t>
  </si>
  <si>
    <t>011096</t>
    <phoneticPr fontId="26"/>
  </si>
  <si>
    <t>ｻｯﾎﾟﾛｼﾃｲﾈｸ</t>
  </si>
  <si>
    <t>011100</t>
    <phoneticPr fontId="26"/>
  </si>
  <si>
    <t>ｻｯﾎﾟﾛｼｷﾖﾀｸ</t>
  </si>
  <si>
    <t>041009</t>
    <phoneticPr fontId="26"/>
  </si>
  <si>
    <t>041017</t>
    <phoneticPr fontId="26"/>
  </si>
  <si>
    <t>ｾﾝﾀﾞｲｼｱｵﾊﾞｸ</t>
  </si>
  <si>
    <t>041025</t>
    <phoneticPr fontId="26"/>
  </si>
  <si>
    <t>ｾﾝﾀﾞｲｼﾐﾔｷﾞﾉｸ</t>
  </si>
  <si>
    <t>041033</t>
    <phoneticPr fontId="26"/>
  </si>
  <si>
    <t>ｾﾝﾀﾞｲｼﾜｶﾊﾞﾔｼｸ</t>
  </si>
  <si>
    <t>041041</t>
    <phoneticPr fontId="26"/>
  </si>
  <si>
    <t>ｾﾝﾀﾞｲｼﾀｲﾊｸｸ</t>
  </si>
  <si>
    <t>041050</t>
    <phoneticPr fontId="26"/>
  </si>
  <si>
    <t>ｾﾝﾀﾞｲｼｲｽﾞﾐｸ</t>
  </si>
  <si>
    <t>111015</t>
  </si>
  <si>
    <t>ｻｲﾀﾏｼﾆｼｸ</t>
  </si>
  <si>
    <t>111023</t>
  </si>
  <si>
    <t>ｻｲﾀﾏｼｷﾀｸ</t>
  </si>
  <si>
    <t>111031</t>
  </si>
  <si>
    <t>ｻｲﾀﾏｼｵｵﾐﾔｸ</t>
  </si>
  <si>
    <t>111040</t>
  </si>
  <si>
    <t>ｻｲﾀﾏｼﾐﾇﾏｸ</t>
  </si>
  <si>
    <t>111058</t>
  </si>
  <si>
    <t>ｻｲﾀﾏｼﾁｭｳｵｳｸ</t>
  </si>
  <si>
    <t>111066</t>
  </si>
  <si>
    <t>ｻｲﾀﾏｼｻｸﾗｸ</t>
  </si>
  <si>
    <t>111074</t>
  </si>
  <si>
    <t>ｻｲﾀﾏｼｳﾗﾜｸ</t>
  </si>
  <si>
    <t>111082</t>
  </si>
  <si>
    <t>ｻｲﾀﾏｼﾐﾅﾐｸ</t>
  </si>
  <si>
    <t>111091</t>
  </si>
  <si>
    <t>ｻｲﾀﾏｼﾐﾄﾞﾘｸ</t>
  </si>
  <si>
    <t>111104</t>
  </si>
  <si>
    <t>ｻｲﾀﾏｼｲﾜﾂｷｸ</t>
  </si>
  <si>
    <t>121011</t>
  </si>
  <si>
    <t>ﾁﾊﾞｼﾁｭｳｵｳｸ</t>
  </si>
  <si>
    <t>121029</t>
  </si>
  <si>
    <t>ﾁﾊﾞｼﾊﾅﾐｶﾞﾜｸ</t>
  </si>
  <si>
    <t>121037</t>
  </si>
  <si>
    <t>ﾁﾊﾞｼｲﾅｹﾞｸ</t>
  </si>
  <si>
    <t>121045</t>
  </si>
  <si>
    <t>ﾁﾊﾞｼﾜｶﾊﾞｸ</t>
  </si>
  <si>
    <t>121053</t>
  </si>
  <si>
    <t>ﾁﾊﾞｼﾐﾄﾞﾘｸ</t>
  </si>
  <si>
    <t>121061</t>
  </si>
  <si>
    <t>ﾁﾊﾞｼﾐﾊﾏｸ</t>
  </si>
  <si>
    <t>141011</t>
  </si>
  <si>
    <t>ﾖｺﾊﾏｼﾂﾙﾐｸ</t>
  </si>
  <si>
    <t>141020</t>
  </si>
  <si>
    <t>ﾖｺﾊﾏｼｶﾅｶﾞﾜｸ</t>
  </si>
  <si>
    <t>141038</t>
  </si>
  <si>
    <t>ﾖｺﾊﾏｼﾆｼｸ</t>
  </si>
  <si>
    <t>141046</t>
  </si>
  <si>
    <t>ﾖｺﾊﾏｼﾅｶｸ</t>
  </si>
  <si>
    <t>141054</t>
  </si>
  <si>
    <t>ﾖｺﾊﾏｼﾐﾅﾐｸ</t>
  </si>
  <si>
    <t>141062</t>
  </si>
  <si>
    <t>ﾖｺﾊﾏｼﾎﾄﾞｶﾞﾔｸ</t>
  </si>
  <si>
    <t>141071</t>
  </si>
  <si>
    <t>ﾖｺﾊﾏｼｲｿｺﾞｸ</t>
  </si>
  <si>
    <t>141089</t>
  </si>
  <si>
    <t>ﾖｺﾊﾏｼｶﾅｻﾞﾜｸ</t>
  </si>
  <si>
    <t>141097</t>
  </si>
  <si>
    <t>ﾖｺﾊﾏｼｺｳﾎｸｸ</t>
  </si>
  <si>
    <t>141101</t>
  </si>
  <si>
    <t>ﾖｺﾊﾏｼﾄﾂｶｸ</t>
  </si>
  <si>
    <t>141119</t>
  </si>
  <si>
    <t>ﾖｺﾊﾏｼｺｳﾅﾝｸ</t>
  </si>
  <si>
    <t>141127</t>
  </si>
  <si>
    <t>ﾖｺﾊﾏｼｱｻﾋｸ</t>
  </si>
  <si>
    <t>141135</t>
  </si>
  <si>
    <t>ﾖｺﾊﾏｼﾐﾄﾞﾘｸ</t>
  </si>
  <si>
    <t>141143</t>
  </si>
  <si>
    <t>ﾖｺﾊﾏｼｾﾔｸ</t>
  </si>
  <si>
    <t>141151</t>
  </si>
  <si>
    <t>ﾖｺﾊﾏｼｻｶｴｸ</t>
  </si>
  <si>
    <t>141160</t>
  </si>
  <si>
    <t>ﾖｺﾊﾏｼｲｽﾞﾐｸ</t>
  </si>
  <si>
    <t>141178</t>
  </si>
  <si>
    <t>ﾖｺﾊﾏｼｱｵﾊﾞｸ</t>
  </si>
  <si>
    <t>141186</t>
  </si>
  <si>
    <t>ﾖｺﾊﾏｼﾂﾂﾞｷｸ</t>
  </si>
  <si>
    <t>141313</t>
  </si>
  <si>
    <t>ｶﾜｻｷｼｶﾜｻｷｸ</t>
  </si>
  <si>
    <t>141321</t>
  </si>
  <si>
    <t>ｶﾜｻｷｼｻｲﾜｲｸ</t>
  </si>
  <si>
    <t>141330</t>
  </si>
  <si>
    <t>ｶﾜｻｷｼﾅｶﾊﾗｸ</t>
  </si>
  <si>
    <t>141348</t>
  </si>
  <si>
    <t>ｶﾜｻｷｼﾀｶﾂｸ</t>
  </si>
  <si>
    <t>141356</t>
  </si>
  <si>
    <t>ｶﾜｻｷｼﾀﾏｸ</t>
  </si>
  <si>
    <t>141364</t>
  </si>
  <si>
    <t>ｶﾜｻｷｼﾐﾔﾏｴｸ</t>
  </si>
  <si>
    <t>141372</t>
  </si>
  <si>
    <t>ｶﾜｻｷｼｱｻｵｸ</t>
  </si>
  <si>
    <t>相模原市</t>
    <rPh sb="0" eb="4">
      <t>サガミハラシ</t>
    </rPh>
    <phoneticPr fontId="26"/>
  </si>
  <si>
    <t>141518</t>
  </si>
  <si>
    <t>ｻｶﾞﾐﾊﾗｼﾐﾄﾞﾘｸ</t>
  </si>
  <si>
    <t>141526</t>
  </si>
  <si>
    <t>ｻｶﾞﾐﾊﾗｼﾁｭｳｵｳｸ</t>
  </si>
  <si>
    <t>141534</t>
  </si>
  <si>
    <t>ｻｶﾞﾐﾊﾗｼﾐﾅﾐｸ</t>
  </si>
  <si>
    <t>151017</t>
  </si>
  <si>
    <t>ﾆｲｶﾞﾀｼｷﾀｸ</t>
  </si>
  <si>
    <t>151025</t>
  </si>
  <si>
    <t>ﾆｲｶﾞﾀｼﾋｶﾞｼｸ</t>
  </si>
  <si>
    <t>151033</t>
  </si>
  <si>
    <t>ﾆｲｶﾞﾀｼﾁｭｳｵｳｸ</t>
  </si>
  <si>
    <t>151041</t>
  </si>
  <si>
    <t>ﾆｲｶﾞﾀｼｺｳﾅﾝｸ</t>
  </si>
  <si>
    <t>151050</t>
  </si>
  <si>
    <t>ﾆｲｶﾞﾀｼｱｷﾊｸ</t>
  </si>
  <si>
    <t>151068</t>
  </si>
  <si>
    <t>ﾆｲｶﾞﾀｼﾐﾅﾐｸ</t>
  </si>
  <si>
    <t>151076</t>
  </si>
  <si>
    <t>ﾆｲｶﾞﾀｼﾆｼｸ</t>
  </si>
  <si>
    <t>151084</t>
  </si>
  <si>
    <t>ﾆｲｶﾞﾀｼﾆｼｶﾝｸ</t>
  </si>
  <si>
    <t>221015</t>
  </si>
  <si>
    <t>ｼｽﾞｵｶｼｱｵｲｸ</t>
  </si>
  <si>
    <t>221023</t>
  </si>
  <si>
    <t>ｼｽﾞｵｶｼｽﾙｶﾞｸ</t>
  </si>
  <si>
    <t>221031</t>
  </si>
  <si>
    <t>ｼｽﾞｵｶｼｼﾐｽﾞｸ</t>
  </si>
  <si>
    <t>浜松市中央区</t>
    <rPh sb="3" eb="6">
      <t>チュウオウク</t>
    </rPh>
    <phoneticPr fontId="26"/>
  </si>
  <si>
    <t>ﾊﾏﾏﾂｼﾁｭｳｵｳｸ</t>
    <phoneticPr fontId="26"/>
  </si>
  <si>
    <t>浜松市浜名区</t>
    <rPh sb="4" eb="5">
      <t>ナ</t>
    </rPh>
    <phoneticPr fontId="26"/>
  </si>
  <si>
    <t>ﾊﾏﾏﾂｼﾊﾏﾅｸ</t>
    <phoneticPr fontId="26"/>
  </si>
  <si>
    <t>ﾊﾏﾏﾂｼﾃﾝﾘｭｳｸ</t>
    <phoneticPr fontId="26"/>
  </si>
  <si>
    <t>231011</t>
  </si>
  <si>
    <t>ﾅｺﾞﾔｼﾁｸｻｸ</t>
  </si>
  <si>
    <t>231029</t>
  </si>
  <si>
    <t>ﾅｺﾞﾔｼﾋｶﾞｼｸ</t>
  </si>
  <si>
    <t>231037</t>
  </si>
  <si>
    <t>ﾅｺﾞﾔｼｷﾀｸ</t>
  </si>
  <si>
    <t>231045</t>
  </si>
  <si>
    <t>ﾅｺﾞﾔｼﾆｼｸ</t>
  </si>
  <si>
    <t>231053</t>
  </si>
  <si>
    <t>ﾅｺﾞﾔｼﾅｶﾑﾗｸ</t>
  </si>
  <si>
    <t>231061</t>
  </si>
  <si>
    <t>ﾅｺﾞﾔｼﾅｶｸ</t>
  </si>
  <si>
    <t>231070</t>
  </si>
  <si>
    <t>ﾅｺﾞﾔｼｼｮｳﾜｸ</t>
  </si>
  <si>
    <t>231088</t>
  </si>
  <si>
    <t>ﾅｺﾞﾔｼﾐｽﾞﾎｸ</t>
  </si>
  <si>
    <t>231096</t>
  </si>
  <si>
    <t>ﾅｺﾞﾔｼｱﾂﾀｸ</t>
  </si>
  <si>
    <t>231100</t>
  </si>
  <si>
    <t>ﾅｺﾞﾔｼﾅｶｶﾞﾜｸ</t>
  </si>
  <si>
    <t>231118</t>
  </si>
  <si>
    <t>ﾅｺﾞﾔｼﾐﾅﾄｸ</t>
  </si>
  <si>
    <t>231126</t>
  </si>
  <si>
    <t>ﾅｺﾞﾔｼﾐﾅﾐｸ</t>
  </si>
  <si>
    <t>231134</t>
  </si>
  <si>
    <t>ﾅｺﾞﾔｼﾓﾘﾔﾏｸ</t>
  </si>
  <si>
    <t>231142</t>
  </si>
  <si>
    <t>ﾅｺﾞﾔｼﾐﾄﾞﾘｸ</t>
  </si>
  <si>
    <t>231151</t>
  </si>
  <si>
    <t>ﾅｺﾞﾔｼﾒｲﾄｳｸ</t>
  </si>
  <si>
    <t>231169</t>
  </si>
  <si>
    <t>ﾅｺﾞﾔｼﾃﾝﾊﾟｸｸ</t>
  </si>
  <si>
    <t>ｷｮｳﾄｼ</t>
  </si>
  <si>
    <t>261017</t>
  </si>
  <si>
    <t>ｷｮｳﾄｼｷﾀｸ</t>
  </si>
  <si>
    <t>261025</t>
  </si>
  <si>
    <t>ｷｮｳﾄｼｶﾐｷﾞｮｳｸ</t>
  </si>
  <si>
    <t>261033</t>
  </si>
  <si>
    <t>ｷｮｳﾄｼｻｷｮｳｸ</t>
  </si>
  <si>
    <t>261041</t>
  </si>
  <si>
    <t>ｷｮｳﾄｼﾅｶｷﾞｮｳｸ</t>
  </si>
  <si>
    <t>261050</t>
  </si>
  <si>
    <t>ｷｮｳﾄｼﾋｶﾞｼﾔﾏｸ</t>
  </si>
  <si>
    <t>261068</t>
  </si>
  <si>
    <t>ｷｮｳﾄｼｼﾓｷﾞｮｳｸ</t>
  </si>
  <si>
    <t>261076</t>
  </si>
  <si>
    <t>ｷｮｳﾄｼﾐﾅﾐｸ</t>
  </si>
  <si>
    <t>261084</t>
  </si>
  <si>
    <t>ｷｮｳﾄｼｳｷｮｳｸ</t>
  </si>
  <si>
    <t>261092</t>
  </si>
  <si>
    <t>ｷｮｳﾄｼﾌｼﾐｸ</t>
  </si>
  <si>
    <t>261106</t>
  </si>
  <si>
    <t>ｷｮｳﾄｼﾔﾏｼﾅｸ</t>
  </si>
  <si>
    <t>261114</t>
  </si>
  <si>
    <t>ｷｮｳﾄｼﾆｼｷｮｳｸ</t>
  </si>
  <si>
    <t>271021</t>
  </si>
  <si>
    <t>ｵｵｻｶｼﾐﾔｺｼﾞﾏｸ</t>
  </si>
  <si>
    <t>271039</t>
  </si>
  <si>
    <t>ｵｵｻｶｼﾌｸｼﾏｸ</t>
  </si>
  <si>
    <t>271047</t>
  </si>
  <si>
    <t>ｵｵｻｶｼｺﾉﾊﾅｸ</t>
  </si>
  <si>
    <t>271063</t>
  </si>
  <si>
    <t>ｵｵｻｶｼﾆｼｸ</t>
  </si>
  <si>
    <t>271071</t>
  </si>
  <si>
    <t>ｵｵｻｶｼﾐﾅﾄｸ</t>
  </si>
  <si>
    <t>271080</t>
  </si>
  <si>
    <t>ｵｵｻｶｼﾀｲｼｮｳｸ</t>
  </si>
  <si>
    <t>271098</t>
  </si>
  <si>
    <t>ｵｵｻｶｼﾃﾝﾉｳｼﾞｸ</t>
  </si>
  <si>
    <t>271110</t>
  </si>
  <si>
    <t>ｵｵｻｶｼﾅﾆﾜｸ</t>
  </si>
  <si>
    <t>271136</t>
  </si>
  <si>
    <t>ｵｵｻｶｼﾆｼﾖﾄﾞｶﾞﾜｸ</t>
  </si>
  <si>
    <t>271144</t>
  </si>
  <si>
    <t>ｵｵｻｶｼﾋｶﾞｼﾖﾄﾞｶﾞﾜｸ</t>
  </si>
  <si>
    <t>271152</t>
  </si>
  <si>
    <t>ｵｵｻｶｼﾋｶﾞｼﾅﾘｸ</t>
  </si>
  <si>
    <t>271161</t>
  </si>
  <si>
    <t>ｵｵｻｶｼｲｸﾉｸ</t>
  </si>
  <si>
    <t>271179</t>
  </si>
  <si>
    <t>ｵｵｻｶｼｱｻﾋｸ</t>
  </si>
  <si>
    <t>271187</t>
  </si>
  <si>
    <t>ｵｵｻｶｼｼﾞｮｳﾄｳｸ</t>
  </si>
  <si>
    <t>271195</t>
  </si>
  <si>
    <t>ｵｵｻｶｼｱﾍﾞﾉｸ</t>
  </si>
  <si>
    <t>271209</t>
  </si>
  <si>
    <t>ｵｵｻｶｼｽﾐﾖｼｸ</t>
  </si>
  <si>
    <t>271217</t>
  </si>
  <si>
    <t>ｵｵｻｶｼﾋｶﾞｼｽﾐﾖｼｸ</t>
  </si>
  <si>
    <t>271225</t>
  </si>
  <si>
    <t>ｵｵｻｶｼﾆｼﾅﾘｸ</t>
  </si>
  <si>
    <t>271233</t>
  </si>
  <si>
    <t>ｵｵｻｶｼﾖﾄﾞｶﾞﾜｸ</t>
  </si>
  <si>
    <t>271241</t>
  </si>
  <si>
    <t>ｵｵｻｶｼﾂﾙﾐｸ</t>
  </si>
  <si>
    <t>271250</t>
  </si>
  <si>
    <t>ｵｵｻｶｼｽﾐﾉｴｸ</t>
  </si>
  <si>
    <t>271268</t>
  </si>
  <si>
    <t>ｵｵｻｶｼﾋﾗﾉｸ</t>
  </si>
  <si>
    <t>271276</t>
  </si>
  <si>
    <t>ｵｵｻｶｼｷﾀｸ</t>
  </si>
  <si>
    <t>271284</t>
  </si>
  <si>
    <t>ｵｵｻｶｼﾁｭｳｵｳｸ</t>
  </si>
  <si>
    <t>271411</t>
  </si>
  <si>
    <t>ｻｶｲｼｻｶｲｸ</t>
  </si>
  <si>
    <t>271420</t>
  </si>
  <si>
    <t>ｻｶｲｼﾅｶｸ</t>
  </si>
  <si>
    <t>271438</t>
  </si>
  <si>
    <t>ｻｶｲｼﾋｶﾞｼｸ</t>
  </si>
  <si>
    <t>271446</t>
  </si>
  <si>
    <t>ｻｶｲｼﾆｼｸ</t>
  </si>
  <si>
    <t>271454</t>
  </si>
  <si>
    <t>ｻｶｲｼﾐﾅﾐｸ</t>
  </si>
  <si>
    <t>271462</t>
  </si>
  <si>
    <t>ｻｶｲｼｷﾀｸ</t>
  </si>
  <si>
    <t>271471</t>
  </si>
  <si>
    <t>ｻｶｲｼﾐﾊﾗｸ</t>
  </si>
  <si>
    <t>281018</t>
  </si>
  <si>
    <t>ｺｳﾍﾞｼﾋｶﾞｼﾅﾀﾞｸ</t>
  </si>
  <si>
    <t>281026</t>
  </si>
  <si>
    <t>ｺｳﾍﾞｼﾅﾀﾞｸ</t>
  </si>
  <si>
    <t>281051</t>
  </si>
  <si>
    <t>ｺｳﾍﾞｼﾋｮｳｺﾞｸ</t>
  </si>
  <si>
    <t>281069</t>
  </si>
  <si>
    <t>ｺｳﾍﾞｼﾅｶﾞﾀｸ</t>
  </si>
  <si>
    <t>281077</t>
  </si>
  <si>
    <t>ｺｳﾍﾞｼｽﾏｸ</t>
  </si>
  <si>
    <t>281085</t>
  </si>
  <si>
    <t>ｺｳﾍﾞｼﾀﾙﾐｸ</t>
  </si>
  <si>
    <t>281093</t>
  </si>
  <si>
    <t>ｺｳﾍﾞｼｷﾀｸ</t>
  </si>
  <si>
    <t>281107</t>
  </si>
  <si>
    <t>ｺｳﾍﾞｼﾁｭｳｵｳｸ</t>
  </si>
  <si>
    <t>281115</t>
  </si>
  <si>
    <t>ｺｳﾍﾞｼﾆｼｸ</t>
  </si>
  <si>
    <t>331015</t>
  </si>
  <si>
    <t>ｵｶﾔﾏｼｷﾀｸ</t>
  </si>
  <si>
    <t>331023</t>
  </si>
  <si>
    <t>ｵｶﾔﾏｼﾅｶｸ</t>
  </si>
  <si>
    <t>331031</t>
  </si>
  <si>
    <t>ｵｶﾔﾏｼﾋｶﾞｼｸ</t>
  </si>
  <si>
    <t>331040</t>
  </si>
  <si>
    <t>ｵｶﾔﾏｼﾐﾅﾐｸ</t>
  </si>
  <si>
    <t>341011</t>
  </si>
  <si>
    <t>ﾋﾛｼﾏｼﾅｶｸ</t>
  </si>
  <si>
    <t>341029</t>
  </si>
  <si>
    <t>ﾋﾛｼﾏｼﾋｶﾞｼｸ</t>
  </si>
  <si>
    <t>341037</t>
  </si>
  <si>
    <t>ﾋﾛｼﾏｼﾐﾅﾐｸ</t>
  </si>
  <si>
    <t>341045</t>
  </si>
  <si>
    <t>ﾋﾛｼﾏｼﾆｼｸ</t>
  </si>
  <si>
    <t>341053</t>
  </si>
  <si>
    <t>ﾋﾛｼﾏｼｱｻﾐﾅﾐｸ</t>
  </si>
  <si>
    <t>341061</t>
  </si>
  <si>
    <t>ﾋﾛｼﾏｼｱｻｷﾀｸ</t>
  </si>
  <si>
    <t>341070</t>
  </si>
  <si>
    <t>ﾋﾛｼﾏｼｱｷｸ</t>
  </si>
  <si>
    <t>341088</t>
  </si>
  <si>
    <t>ﾋﾛｼﾏｼｻｴｷｸ</t>
  </si>
  <si>
    <t>ｷﾀｷｭｳｼｭｳｼ</t>
  </si>
  <si>
    <t>401013</t>
  </si>
  <si>
    <t>ｷﾀｷｭｳｼｭｳｼﾓｼﾞｸ</t>
  </si>
  <si>
    <t>401030</t>
  </si>
  <si>
    <t>ｷﾀｷｭｳｼｭｳｼﾜｶﾏﾂｸ</t>
  </si>
  <si>
    <t>401056</t>
  </si>
  <si>
    <t>ｷﾀｷｭｳｼｭｳｼﾄﾊﾞﾀｸ</t>
  </si>
  <si>
    <t>401064</t>
  </si>
  <si>
    <t>ｷﾀｷｭｳｼｭｳｼｺｸﾗｷﾀｸ</t>
  </si>
  <si>
    <t>401072</t>
  </si>
  <si>
    <t>ｷﾀｷｭｳｼｭｳｼｺｸﾗﾐﾅﾐｸ</t>
  </si>
  <si>
    <t>401081</t>
  </si>
  <si>
    <t>ｷﾀｷｭｳｼｭｳｼﾔﾊﾀﾋｶﾞｼｸ</t>
  </si>
  <si>
    <t>401099</t>
  </si>
  <si>
    <t>ｷﾀｷｭｳｼｭｳｼﾔﾊﾀﾆｼｸ</t>
  </si>
  <si>
    <t>401315</t>
  </si>
  <si>
    <t>ﾌｸｵｶｼﾋｶﾞｼｸ</t>
  </si>
  <si>
    <t>401323</t>
  </si>
  <si>
    <t>ﾌｸｵｶｼﾊｶﾀｸ</t>
  </si>
  <si>
    <t>401331</t>
  </si>
  <si>
    <t>ﾌｸｵｶｼﾁｭｳｵｳｸ</t>
  </si>
  <si>
    <t>401340</t>
  </si>
  <si>
    <t>ﾌｸｵｶｼﾐﾅﾐｸ</t>
  </si>
  <si>
    <t>401358</t>
  </si>
  <si>
    <t>ﾌｸｵｶｼﾆｼｸ</t>
  </si>
  <si>
    <t>401366</t>
  </si>
  <si>
    <t>ﾌｸｵｶｼｼﾞｮｳﾅﾝｸ</t>
  </si>
  <si>
    <t>401374</t>
  </si>
  <si>
    <t>ﾌｸｵｶｼｻﾜﾗｸ</t>
  </si>
  <si>
    <t>熊本市</t>
    <rPh sb="0" eb="3">
      <t>クマモトシ</t>
    </rPh>
    <phoneticPr fontId="26"/>
  </si>
  <si>
    <t>ｸﾏﾓﾄｼﾁｭｳｵｳｸ</t>
  </si>
  <si>
    <t>ｸﾏﾓﾄｼﾋｶﾞｼｸ</t>
  </si>
  <si>
    <t>ｸﾏﾓﾄｼﾆｼｸ</t>
  </si>
  <si>
    <t>ｸﾏﾓﾄｼﾐﾅﾐｸ</t>
  </si>
  <si>
    <t>ｸﾏﾓﾄｼｷﾀｸ</t>
  </si>
  <si>
    <t>都道府県名＆市区町村名</t>
    <rPh sb="0" eb="5">
      <t>トドウフケンメイ</t>
    </rPh>
    <rPh sb="6" eb="8">
      <t>シク</t>
    </rPh>
    <rPh sb="8" eb="10">
      <t>チョウソン</t>
    </rPh>
    <rPh sb="10" eb="11">
      <t>メイ</t>
    </rPh>
    <phoneticPr fontId="1"/>
  </si>
  <si>
    <t>特定市町村フラグ</t>
    <rPh sb="0" eb="5">
      <t>トクテイシチョウソン</t>
    </rPh>
    <phoneticPr fontId="1"/>
  </si>
  <si>
    <t>相談会コマ数</t>
    <rPh sb="0" eb="3">
      <t>ソウダンカイ</t>
    </rPh>
    <rPh sb="5" eb="6">
      <t>スウ</t>
    </rPh>
    <phoneticPr fontId="1"/>
  </si>
  <si>
    <t>講習会コマ数</t>
    <rPh sb="0" eb="3">
      <t>コウシュウカイ</t>
    </rPh>
    <rPh sb="5" eb="6">
      <t>スウ</t>
    </rPh>
    <phoneticPr fontId="1"/>
  </si>
  <si>
    <t>連携自治体情報</t>
    <rPh sb="0" eb="5">
      <t>レンケイジチタイ</t>
    </rPh>
    <rPh sb="5" eb="7">
      <t>ジョウホウ</t>
    </rPh>
    <phoneticPr fontId="1"/>
  </si>
  <si>
    <t>講習会場所情報</t>
    <rPh sb="0" eb="5">
      <t>コウシュウカイバショ</t>
    </rPh>
    <rPh sb="5" eb="7">
      <t>ジョウホウ</t>
    </rPh>
    <phoneticPr fontId="1"/>
  </si>
  <si>
    <t xml:space="preserve">貸出しスマホを
</t>
    <rPh sb="0" eb="1">
      <t>カ</t>
    </rPh>
    <rPh sb="1" eb="2">
      <t>ダ</t>
    </rPh>
    <phoneticPr fontId="1"/>
  </si>
  <si>
    <t>用意したコマ数</t>
  </si>
  <si>
    <t>a)対面での講習会</t>
    <rPh sb="2" eb="4">
      <t>タイメン</t>
    </rPh>
    <phoneticPr fontId="1"/>
  </si>
  <si>
    <t>貸し出し用スマートフォン借料</t>
    <rPh sb="0" eb="1">
      <t>カ</t>
    </rPh>
    <rPh sb="2" eb="3">
      <t>ダ</t>
    </rPh>
    <rPh sb="4" eb="5">
      <t>ヨウ</t>
    </rPh>
    <rPh sb="12" eb="14">
      <t>シャクリョウ</t>
    </rPh>
    <phoneticPr fontId="1"/>
  </si>
  <si>
    <t>■特定市町村で実施する講習会</t>
    <rPh sb="1" eb="6">
      <t>トクテイシチョウソン</t>
    </rPh>
    <rPh sb="7" eb="9">
      <t>ジッシ</t>
    </rPh>
    <rPh sb="11" eb="14">
      <t>コウシュウカイ</t>
    </rPh>
    <phoneticPr fontId="1"/>
  </si>
  <si>
    <t>■特定市町村以外で実施する講習会</t>
    <rPh sb="1" eb="6">
      <t>トクテイシチョウソン</t>
    </rPh>
    <rPh sb="6" eb="8">
      <t>イガイ</t>
    </rPh>
    <rPh sb="9" eb="11">
      <t>ジッシ</t>
    </rPh>
    <rPh sb="13" eb="16">
      <t>コウシュウカイ</t>
    </rPh>
    <phoneticPr fontId="1"/>
  </si>
  <si>
    <t>■a）基本講座・応用講座実施可能市町村で実施する講習会</t>
    <rPh sb="20" eb="22">
      <t>ジッシ</t>
    </rPh>
    <rPh sb="24" eb="27">
      <t>コウシュウカイ</t>
    </rPh>
    <phoneticPr fontId="1"/>
  </si>
  <si>
    <t>■b）応用講座実施可能市町村</t>
    <rPh sb="3" eb="5">
      <t>オウヨウ</t>
    </rPh>
    <rPh sb="5" eb="7">
      <t>コウザ</t>
    </rPh>
    <rPh sb="7" eb="9">
      <t>ジッシ</t>
    </rPh>
    <rPh sb="9" eb="11">
      <t>カノウ</t>
    </rPh>
    <rPh sb="11" eb="14">
      <t>シチョウソン</t>
    </rPh>
    <phoneticPr fontId="1"/>
  </si>
  <si>
    <t>b)相談会</t>
    <rPh sb="2" eb="5">
      <t>ソウダンカイ</t>
    </rPh>
    <phoneticPr fontId="1"/>
  </si>
  <si>
    <t>講座方式</t>
    <rPh sb="0" eb="4">
      <t>コウザホウシキ</t>
    </rPh>
    <phoneticPr fontId="1"/>
  </si>
  <si>
    <t>講習会</t>
    <rPh sb="0" eb="3">
      <t>コウシュウカイ</t>
    </rPh>
    <phoneticPr fontId="1"/>
  </si>
  <si>
    <t>相談会</t>
    <rPh sb="0" eb="3">
      <t>ソウダンカイ</t>
    </rPh>
    <phoneticPr fontId="1"/>
  </si>
  <si>
    <t>①電源の入れ方、ボタン操作の仕方を知ろう</t>
  </si>
  <si>
    <t>②電話、カメラを使おう</t>
  </si>
  <si>
    <t>③新しくアプリをインストールしてみよう</t>
  </si>
  <si>
    <t>④インターネットを使ってみようアプリをインストールしてみよう</t>
  </si>
  <si>
    <t>⑤メールをしてみよう</t>
  </si>
  <si>
    <t>⑥地図アプリを使おう</t>
  </si>
  <si>
    <t>⑦メッセージアプリを使おう</t>
  </si>
  <si>
    <t>⑧スマートフォンを安全に使うための基本的なポイントを知ろう</t>
  </si>
  <si>
    <t>⑨オンライン会議アプリを使ってみよう</t>
  </si>
  <si>
    <t>⑩その他執行団体が追加する講座</t>
  </si>
  <si>
    <t>⑦全国版救急受診アプリ（Ｑ助）で病気やけがの緊急度を判定しよう</t>
  </si>
  <si>
    <t>⑨ハザードマップポータルサイトで様々な災害のリスクを確認しよう</t>
  </si>
  <si>
    <t>⑬スマートフォンで年金の情報を確認しよう（ねんきんネット）</t>
  </si>
  <si>
    <t>⑭SH“U”Nプロジェクトアプリで水産資源への理解を深めよう</t>
  </si>
  <si>
    <t>⑧スマートフォンを安全に使うための基本的なポイントを
　知ろう</t>
  </si>
  <si>
    <t>実施可能講座フラグ
(事務局用)</t>
    <rPh sb="0" eb="2">
      <t>ジッシ</t>
    </rPh>
    <rPh sb="2" eb="4">
      <t>カノウ</t>
    </rPh>
    <rPh sb="4" eb="6">
      <t>コウザ</t>
    </rPh>
    <rPh sb="11" eb="15">
      <t>ジムキョクヨウ</t>
    </rPh>
    <phoneticPr fontId="1"/>
  </si>
  <si>
    <t>市区町村区分</t>
    <rPh sb="0" eb="4">
      <t>シクチョウソン</t>
    </rPh>
    <rPh sb="4" eb="6">
      <t>クブン</t>
    </rPh>
    <phoneticPr fontId="1"/>
  </si>
  <si>
    <t>特定市町村以外</t>
    <rPh sb="0" eb="2">
      <t>トクテイ</t>
    </rPh>
    <rPh sb="2" eb="5">
      <t>シチョウソン</t>
    </rPh>
    <rPh sb="5" eb="7">
      <t>イガイ</t>
    </rPh>
    <phoneticPr fontId="1"/>
  </si>
  <si>
    <t>(事務局用)</t>
    <rPh sb="1" eb="5">
      <t>ジムキョクヨウ</t>
    </rPh>
    <phoneticPr fontId="1"/>
  </si>
  <si>
    <t>消耗品費</t>
    <rPh sb="0" eb="4">
      <t>ショウモウヒンヒ</t>
    </rPh>
    <phoneticPr fontId="1"/>
  </si>
  <si>
    <t>A．スマートフォンを使ったマイナンバーカードの活用</t>
    <phoneticPr fontId="1"/>
  </si>
  <si>
    <t>※ハイフン無</t>
    <rPh sb="5" eb="6">
      <t>ナシ</t>
    </rPh>
    <phoneticPr fontId="1"/>
  </si>
  <si>
    <r>
      <t>申請者は、</t>
    </r>
    <r>
      <rPr>
        <sz val="11"/>
        <color theme="1"/>
        <rFont val="Yu Gothic UI"/>
        <family val="3"/>
        <charset val="128"/>
      </rPr>
      <t>講習会等が実施可能な地域である、特定市町村のうち以下のa）及びb）にて講習会等が実施できるか。
※a）及びb）以外の地域では講習会等を実施できない。
※障害者を対象とした講習会等のみを行う場合は、a）及びb）以外の地域についても講習会等を実施できる。
a）基本講座・応用講座実施可能市町村（別紙3参照）
b）応用講座実施可能市町村（別紙4参照）</t>
    </r>
    <rPh sb="40" eb="43">
      <t>コウシュウカイ</t>
    </rPh>
    <rPh sb="43" eb="44">
      <t>トウ</t>
    </rPh>
    <rPh sb="45" eb="47">
      <t>ジッシ</t>
    </rPh>
    <rPh sb="150" eb="152">
      <t>ベッシ</t>
    </rPh>
    <rPh sb="153" eb="155">
      <t>サンショウ</t>
    </rPh>
    <phoneticPr fontId="16"/>
  </si>
  <si>
    <t>ウ　特定市町村で実施（使途は講習会等の旅費限定）</t>
    <phoneticPr fontId="1"/>
  </si>
  <si>
    <t>*障害者を対象とした講習会等とは、講習会等の実施場所に手話通訳士を確保する等、具体的に、受講者の障害に配慮し、かつ障害者が１人以上受講する講習会等をいいます。</t>
    <phoneticPr fontId="1"/>
  </si>
  <si>
    <t>機器・機材等借料</t>
    <phoneticPr fontId="1"/>
  </si>
  <si>
    <t>講習会等の実施にかかる委託費
カリキュラムの作成に係る委託費
教材のアレンジ・配布に係る委託費
送迎に係る委託費
その他事業実施に必要となる委託費</t>
    <rPh sb="48" eb="50">
      <t>ソウゲイ</t>
    </rPh>
    <rPh sb="51" eb="52">
      <t>カカ</t>
    </rPh>
    <rPh sb="53" eb="55">
      <t>イタク</t>
    </rPh>
    <rPh sb="55" eb="56">
      <t>ヒ</t>
    </rPh>
    <phoneticPr fontId="1"/>
  </si>
  <si>
    <t>講師名(氏名)</t>
    <rPh sb="0" eb="2">
      <t>コウシ</t>
    </rPh>
    <rPh sb="2" eb="3">
      <t>メイ</t>
    </rPh>
    <rPh sb="4" eb="5">
      <t>シ</t>
    </rPh>
    <rPh sb="5" eb="6">
      <t>メイ</t>
    </rPh>
    <phoneticPr fontId="1"/>
  </si>
  <si>
    <t>　講習会等を実施する実施場所、人員、スケジュールの確保に関する具体的な計画がある。</t>
    <phoneticPr fontId="1"/>
  </si>
  <si>
    <t>国又は地方公共団体からの補助金の経理処理経験がある等、補助金の適正な事務処理能力を有している。</t>
    <phoneticPr fontId="1"/>
  </si>
  <si>
    <t>同一団体・同一グループが、複数申請する場合は、申請内容の遂行にあたり十分な実施体制を有する。</t>
    <phoneticPr fontId="1"/>
  </si>
  <si>
    <t>講習会の実施に当たり十分な受講者を確保するための計画を有する。
※事業実施期間中の各月に開催する講習会等の計画について実現性の高い計画である。</t>
    <rPh sb="0" eb="3">
      <t>コウシュウカイ</t>
    </rPh>
    <rPh sb="4" eb="6">
      <t>ジッシ</t>
    </rPh>
    <rPh sb="7" eb="8">
      <t>ア</t>
    </rPh>
    <rPh sb="10" eb="12">
      <t>ジュウブン</t>
    </rPh>
    <rPh sb="13" eb="16">
      <t>ジュコウシャ</t>
    </rPh>
    <rPh sb="17" eb="19">
      <t>カクホ</t>
    </rPh>
    <rPh sb="24" eb="26">
      <t>ケイカク</t>
    </rPh>
    <rPh sb="27" eb="28">
      <t>ユウ</t>
    </rPh>
    <phoneticPr fontId="16"/>
  </si>
  <si>
    <r>
      <t>申請者が実施する講座は、以下の規程を遵守できるか。
ア　＜基本講座＞＜応用講座＞の中から選択して講習会等を行うこと
イ　＜応用講座＞の</t>
    </r>
    <r>
      <rPr>
        <sz val="11"/>
        <rFont val="Yu Gothic UI"/>
        <family val="3"/>
        <charset val="128"/>
      </rPr>
      <t>⑮～⑰を除く14講座のうち、「Ａ．スマートフォンを使ったマイナンバーカードの活用」、「Ｂ．健康・医療」、「Ｃ．防災・地域」及び「Ｄ．その他スマートフォンを使いこなすために」の各グループごとに全て１コマ以上の講習会を実施すること（「b）各実施場所で実施する対面形式の相談会」は含めない）</t>
    </r>
    <phoneticPr fontId="16"/>
  </si>
  <si>
    <t>講習会予定場所(市区町村)</t>
    <rPh sb="0" eb="7">
      <t>コウシュウカイヨテイバショ</t>
    </rPh>
    <rPh sb="8" eb="12">
      <t>シクチョウソン</t>
    </rPh>
    <phoneticPr fontId="1"/>
  </si>
  <si>
    <t>講師が２名以上確保されている。また、養成・管理体制が適切に確保されている。</t>
    <rPh sb="0" eb="2">
      <t>コウシ</t>
    </rPh>
    <rPh sb="4" eb="7">
      <t>メイイジョウ</t>
    </rPh>
    <rPh sb="7" eb="9">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</si>
</sst>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Yu Gothic UI"/>
      <family val="3"/>
      <charset val="128"/>
    </font>
    <font>
      <sz val="12"/>
      <color theme="1"/>
      <name val="Yu Gothic UI"/>
      <family val="3"/>
      <charset val="128"/>
    </font>
    <font>
      <sz val="11"/>
      <color theme="0"/>
      <name val="Yu Gothic UI"/>
      <family val="3"/>
      <charset val="128"/>
    </font>
    <font>
      <sz val="11"/>
      <color rgb="FFFF0000"/>
      <name val="Yu Gothic UI"/>
      <family val="3"/>
      <charset val="128"/>
    </font>
    <font>
      <u/>
      <sz val="11"/>
      <color theme="1"/>
      <name val="Yu Gothic UI"/>
      <family val="3"/>
      <charset val="128"/>
    </font>
    <font>
      <sz val="11"/>
      <name val="Yu Gothic UI"/>
      <family val="3"/>
      <charset val="128"/>
    </font>
    <font>
      <sz val="11"/>
      <color rgb="FF000000"/>
      <name val="Yu Gothic UI"/>
      <family val="3"/>
      <charset val="128"/>
    </font>
    <font>
      <b/>
      <sz val="11"/>
      <color theme="0"/>
      <name val="Yu Gothic UI"/>
      <family val="3"/>
      <charset val="128"/>
    </font>
    <font>
      <sz val="11"/>
      <color theme="1"/>
      <name val="Yu Gothic UI"/>
      <family val="3"/>
    </font>
    <font>
      <sz val="11"/>
      <color theme="1"/>
      <name val="游ゴシック"/>
      <family val="2"/>
      <scheme val="minor"/>
    </font>
    <font>
      <sz val="10.5"/>
      <color rgb="FFFF0000"/>
      <name val="Yu Gothic UI"/>
      <family val="3"/>
    </font>
    <font>
      <sz val="10.5"/>
      <color theme="1"/>
      <name val="Yu Gothic UI"/>
      <family val="3"/>
    </font>
    <font>
      <b/>
      <sz val="12"/>
      <color theme="0"/>
      <name val="Yu Gothic UI"/>
      <family val="3"/>
    </font>
    <font>
      <sz val="6"/>
      <name val="游ゴシック"/>
      <family val="3"/>
      <charset val="128"/>
      <scheme val="minor"/>
    </font>
    <font>
      <b/>
      <sz val="12"/>
      <color theme="1"/>
      <name val="Yu Gothic UI"/>
      <family val="3"/>
      <charset val="128"/>
    </font>
    <font>
      <sz val="12"/>
      <color rgb="FF000000"/>
      <name val="Yu Gothic UI"/>
      <family val="3"/>
      <charset val="128"/>
    </font>
    <font>
      <b/>
      <sz val="12"/>
      <color rgb="FFFF0000"/>
      <name val="Yu Gothic UI"/>
      <family val="3"/>
      <charset val="128"/>
    </font>
    <font>
      <b/>
      <sz val="12"/>
      <color theme="0"/>
      <name val="Yu Gothic UI"/>
      <family val="3"/>
      <charset val="128"/>
    </font>
    <font>
      <sz val="12"/>
      <name val="Yu Gothic UI"/>
      <family val="3"/>
      <charset val="128"/>
    </font>
    <font>
      <sz val="12"/>
      <color rgb="FFFF0000"/>
      <name val="Yu Gothic UI"/>
      <family val="3"/>
      <charset val="128"/>
    </font>
    <font>
      <b/>
      <u/>
      <sz val="12"/>
      <color theme="1"/>
      <name val="Yu Gothic UI"/>
      <family val="3"/>
      <charset val="128"/>
    </font>
    <font>
      <sz val="10"/>
      <name val="Arial"/>
      <family val="2"/>
    </font>
    <font>
      <sz val="10"/>
      <name val="Yu Gothic UI"/>
      <family val="3"/>
      <charset val="128"/>
    </font>
    <font>
      <sz val="6"/>
      <name val="ＭＳ Ｐゴシック"/>
      <family val="3"/>
      <charset val="128"/>
    </font>
    <font>
      <sz val="10"/>
      <color theme="1"/>
      <name val="Yu Gothic UI"/>
      <family val="3"/>
      <charset val="128"/>
    </font>
    <font>
      <sz val="11"/>
      <color theme="0"/>
      <name val="Meiryo UI"/>
      <family val="3"/>
    </font>
    <font>
      <sz val="11"/>
      <color theme="1"/>
      <name val="游ゴシック"/>
      <family val="3"/>
      <charset val="128"/>
      <scheme val="minor"/>
    </font>
    <font>
      <sz val="11"/>
      <name val="ＭＳ Ｐゴシック"/>
      <family val="3"/>
      <charset val="128"/>
    </font>
    <font>
      <sz val="11"/>
      <color theme="1" tint="4.9989318521683403E-2"/>
      <name val="ＭＳ Ｐゴシック"/>
      <family val="3"/>
      <charset val="128"/>
    </font>
    <font>
      <sz val="11"/>
      <name val="Yu Gothic UI"/>
      <family val="3"/>
    </font>
  </fonts>
  <fills count="1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1"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2"/>
        <bgColor indexed="64"/>
      </patternFill>
    </fill>
    <fill>
      <patternFill patternType="solid">
        <fgColor theme="4"/>
        <bgColor indexed="64"/>
      </patternFill>
    </fill>
    <fill>
      <patternFill patternType="solid">
        <fgColor theme="5"/>
        <bgColor indexed="64"/>
      </patternFill>
    </fill>
  </fills>
  <borders count="5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style="thin">
        <color theme="0" tint="-0.499984740745262"/>
      </bottom>
      <diagonal/>
    </border>
    <border>
      <left style="thin">
        <color theme="0" tint="-0.499984740745262"/>
      </left>
      <right style="thin">
        <color theme="0"/>
      </right>
      <top style="thin">
        <color theme="0" tint="-0.499984740745262"/>
      </top>
      <bottom/>
      <diagonal/>
    </border>
    <border>
      <left/>
      <right/>
      <top/>
      <bottom style="thin">
        <color theme="0" tint="-0.499984740745262"/>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tint="-0.499984740745262"/>
      </left>
      <right/>
      <top style="thin">
        <color theme="0" tint="-0.499984740745262"/>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theme="0"/>
      </left>
      <right/>
      <top style="thin">
        <color theme="0" tint="-0.499984740745262"/>
      </top>
      <bottom style="thin">
        <color theme="0"/>
      </bottom>
      <diagonal/>
    </border>
    <border>
      <left/>
      <right style="thin">
        <color theme="0"/>
      </right>
      <top style="thin">
        <color theme="0" tint="-0.499984740745262"/>
      </top>
      <bottom style="thin">
        <color theme="0"/>
      </bottom>
      <diagonal/>
    </border>
    <border>
      <left/>
      <right/>
      <top style="thin">
        <color theme="0" tint="-0.499984740745262"/>
      </top>
      <bottom style="thin">
        <color theme="0"/>
      </bottom>
      <diagonal/>
    </border>
    <border>
      <left style="thin">
        <color theme="0"/>
      </left>
      <right style="thin">
        <color theme="0"/>
      </right>
      <top style="thin">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right style="thin">
        <color theme="0"/>
      </right>
      <top style="thin">
        <color theme="0" tint="-0.499984740745262"/>
      </top>
      <bottom/>
      <diagonal/>
    </border>
    <border>
      <left style="thin">
        <color theme="0" tint="-0.499984740745262"/>
      </left>
      <right style="thin">
        <color theme="0"/>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tint="-0.499984740745262"/>
      </left>
      <right/>
      <top style="double">
        <color theme="0" tint="-0.499984740745262"/>
      </top>
      <bottom/>
      <diagonal/>
    </border>
    <border>
      <left style="thin">
        <color theme="0"/>
      </left>
      <right style="thin">
        <color theme="0"/>
      </right>
      <top/>
      <bottom/>
      <diagonal/>
    </border>
    <border>
      <left/>
      <right style="thin">
        <color theme="0" tint="-0.499984740745262"/>
      </right>
      <top/>
      <bottom/>
      <diagonal/>
    </border>
    <border>
      <left/>
      <right style="thin">
        <color theme="0" tint="-0.499984740745262"/>
      </right>
      <top style="double">
        <color theme="0" tint="-0.499984740745262"/>
      </top>
      <bottom style="thin">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theme="0"/>
      </left>
      <right/>
      <top/>
      <bottom style="thin">
        <color theme="0"/>
      </bottom>
      <diagonal/>
    </border>
    <border>
      <left/>
      <right/>
      <top/>
      <bottom style="thin">
        <color theme="0"/>
      </bottom>
      <diagonal/>
    </border>
    <border>
      <left style="thin">
        <color theme="0" tint="-0.499984740745262"/>
      </left>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tint="-0.499984740745262"/>
      </bottom>
      <diagonal/>
    </border>
    <border>
      <left style="thin">
        <color theme="0" tint="-0.499984740745262"/>
      </left>
      <right style="thin">
        <color theme="0" tint="-0.499984740745262"/>
      </right>
      <top style="thin">
        <color theme="0"/>
      </top>
      <bottom style="thin">
        <color theme="0" tint="-0.499984740745262"/>
      </bottom>
      <diagonal/>
    </border>
    <border>
      <left/>
      <right/>
      <top style="thin">
        <color auto="1"/>
      </top>
      <bottom style="thin">
        <color auto="1"/>
      </bottom>
      <diagonal/>
    </border>
    <border>
      <left/>
      <right style="thin">
        <color theme="0" tint="-0.499984740745262"/>
      </right>
      <top style="thin">
        <color theme="0" tint="-0.499984740745262"/>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0" fontId="24" fillId="0" borderId="0"/>
    <xf numFmtId="0" fontId="29" fillId="0" borderId="0">
      <alignment vertical="center"/>
    </xf>
    <xf numFmtId="0" fontId="30" fillId="0" borderId="0"/>
  </cellStyleXfs>
  <cellXfs count="249">
    <xf numFmtId="0" fontId="0" fillId="0" borderId="0" xfId="0">
      <alignment vertical="center"/>
    </xf>
    <xf numFmtId="0" fontId="4" fillId="0" borderId="0" xfId="0" applyFont="1" applyFill="1" applyAlignment="1">
      <alignment horizontal="left" vertical="center" wrapText="1"/>
    </xf>
    <xf numFmtId="0" fontId="3" fillId="0" borderId="0" xfId="0" applyFont="1" applyFill="1" applyAlignment="1">
      <alignment vertical="center" wrapText="1"/>
    </xf>
    <xf numFmtId="0" fontId="9" fillId="6" borderId="14" xfId="0" applyFont="1" applyFill="1" applyBorder="1" applyProtection="1">
      <alignment vertical="center"/>
      <protection locked="0"/>
    </xf>
    <xf numFmtId="0" fontId="9" fillId="6" borderId="13" xfId="0" applyFont="1" applyFill="1" applyBorder="1" applyProtection="1">
      <alignment vertical="center"/>
      <protection locked="0"/>
    </xf>
    <xf numFmtId="0" fontId="3" fillId="0" borderId="0" xfId="0" applyFont="1" applyFill="1" applyAlignment="1">
      <alignment vertical="center"/>
    </xf>
    <xf numFmtId="0" fontId="11" fillId="9" borderId="23" xfId="3" applyFont="1" applyFill="1" applyBorder="1" applyAlignment="1" applyProtection="1">
      <alignment horizontal="left" vertical="center" wrapText="1"/>
      <protection locked="0"/>
    </xf>
    <xf numFmtId="0" fontId="9" fillId="6" borderId="12" xfId="0" applyFont="1" applyFill="1" applyBorder="1" applyProtection="1">
      <alignment vertical="center"/>
      <protection locked="0"/>
    </xf>
    <xf numFmtId="0" fontId="3" fillId="5" borderId="1" xfId="1" applyNumberFormat="1" applyFont="1" applyFill="1" applyBorder="1" applyProtection="1">
      <alignment vertical="center"/>
      <protection locked="0"/>
    </xf>
    <xf numFmtId="0" fontId="9" fillId="6" borderId="11" xfId="0" applyFont="1" applyFill="1" applyBorder="1" applyProtection="1">
      <alignment vertical="center"/>
      <protection locked="0"/>
    </xf>
    <xf numFmtId="11" fontId="22" fillId="7" borderId="0" xfId="3" applyNumberFormat="1" applyFont="1" applyFill="1"/>
    <xf numFmtId="0" fontId="4" fillId="7" borderId="0" xfId="3" applyFont="1" applyFill="1"/>
    <xf numFmtId="11" fontId="4" fillId="7" borderId="27" xfId="3" applyNumberFormat="1" applyFont="1" applyFill="1" applyBorder="1"/>
    <xf numFmtId="0" fontId="4" fillId="7" borderId="28" xfId="3" applyFont="1" applyFill="1" applyBorder="1"/>
    <xf numFmtId="11" fontId="4" fillId="7" borderId="29" xfId="3" applyNumberFormat="1" applyFont="1" applyFill="1" applyBorder="1"/>
    <xf numFmtId="0" fontId="4" fillId="7" borderId="29" xfId="3" applyFont="1" applyFill="1" applyBorder="1" applyAlignment="1">
      <alignment horizontal="center"/>
    </xf>
    <xf numFmtId="0" fontId="4" fillId="7" borderId="0" xfId="3" applyFont="1" applyFill="1" applyAlignment="1">
      <alignment horizontal="center"/>
    </xf>
    <xf numFmtId="0" fontId="21" fillId="7" borderId="0" xfId="3" applyFont="1" applyFill="1"/>
    <xf numFmtId="0" fontId="21" fillId="7" borderId="29" xfId="3" applyFont="1" applyFill="1" applyBorder="1" applyAlignment="1">
      <alignment horizontal="center" vertical="center"/>
    </xf>
    <xf numFmtId="0" fontId="21" fillId="7" borderId="0" xfId="3" applyFont="1" applyFill="1" applyAlignment="1">
      <alignment horizontal="center" vertical="center"/>
    </xf>
    <xf numFmtId="0" fontId="21" fillId="0" borderId="0" xfId="3" applyFont="1"/>
    <xf numFmtId="0" fontId="18" fillId="7" borderId="0" xfId="3" applyFont="1" applyFill="1" applyAlignment="1">
      <alignment horizontal="left" vertical="center"/>
    </xf>
    <xf numFmtId="11" fontId="4" fillId="7" borderId="0" xfId="3" applyNumberFormat="1" applyFont="1" applyFill="1"/>
    <xf numFmtId="0" fontId="3" fillId="9" borderId="23" xfId="3" applyFont="1" applyFill="1" applyBorder="1" applyAlignment="1" applyProtection="1">
      <alignment horizontal="left" vertical="center" wrapText="1"/>
      <protection locked="0"/>
    </xf>
    <xf numFmtId="0" fontId="27" fillId="0" borderId="0" xfId="0" applyFont="1">
      <alignment vertical="center"/>
    </xf>
    <xf numFmtId="57" fontId="27" fillId="0" borderId="0" xfId="0" applyNumberFormat="1" applyFont="1">
      <alignment vertical="center"/>
    </xf>
    <xf numFmtId="49" fontId="27" fillId="0" borderId="0" xfId="0" applyNumberFormat="1" applyFont="1" applyAlignment="1">
      <alignment horizontal="right" vertical="center"/>
    </xf>
    <xf numFmtId="0" fontId="27" fillId="0" borderId="0" xfId="0" applyFont="1" applyAlignment="1">
      <alignment horizontal="right" vertical="center"/>
    </xf>
    <xf numFmtId="0" fontId="25" fillId="0" borderId="0" xfId="5" applyFont="1"/>
    <xf numFmtId="0" fontId="3" fillId="5" borderId="1" xfId="0" applyFont="1" applyFill="1" applyBorder="1" applyProtection="1">
      <alignment vertical="center"/>
      <protection locked="0"/>
    </xf>
    <xf numFmtId="0" fontId="3" fillId="5" borderId="15" xfId="0" applyFont="1" applyFill="1" applyBorder="1" applyProtection="1">
      <alignment vertical="center"/>
      <protection locked="0"/>
    </xf>
    <xf numFmtId="0" fontId="25" fillId="0" borderId="0" xfId="5" applyFont="1" applyAlignment="1">
      <alignment wrapText="1"/>
    </xf>
    <xf numFmtId="49" fontId="29" fillId="12" borderId="23" xfId="6" applyNumberFormat="1" applyFill="1" applyBorder="1">
      <alignment vertical="center"/>
    </xf>
    <xf numFmtId="49" fontId="29" fillId="12" borderId="23" xfId="6" applyNumberFormat="1" applyFill="1" applyBorder="1" applyAlignment="1">
      <alignment vertical="center" wrapText="1"/>
    </xf>
    <xf numFmtId="0" fontId="29" fillId="0" borderId="0" xfId="6">
      <alignment vertical="center"/>
    </xf>
    <xf numFmtId="49" fontId="31" fillId="9" borderId="23" xfId="7" applyNumberFormat="1" applyFont="1" applyFill="1" applyBorder="1" applyAlignment="1">
      <alignment vertical="center"/>
    </xf>
    <xf numFmtId="0" fontId="29" fillId="9" borderId="23" xfId="6" applyFill="1" applyBorder="1">
      <alignment vertical="center"/>
    </xf>
    <xf numFmtId="49" fontId="29" fillId="9" borderId="23" xfId="6" applyNumberFormat="1" applyFill="1" applyBorder="1">
      <alignment vertical="center"/>
    </xf>
    <xf numFmtId="49" fontId="29" fillId="0" borderId="23" xfId="6" applyNumberFormat="1" applyBorder="1">
      <alignment vertical="center"/>
    </xf>
    <xf numFmtId="0" fontId="29" fillId="0" borderId="29" xfId="6" applyBorder="1">
      <alignment vertical="center"/>
    </xf>
    <xf numFmtId="49" fontId="29" fillId="0" borderId="0" xfId="6" applyNumberFormat="1">
      <alignment vertical="center"/>
    </xf>
    <xf numFmtId="49" fontId="29" fillId="5" borderId="23" xfId="6" applyNumberFormat="1" applyFill="1" applyBorder="1" applyAlignment="1">
      <alignment vertical="center" wrapText="1"/>
    </xf>
    <xf numFmtId="0" fontId="29" fillId="5" borderId="23" xfId="6" applyFill="1" applyBorder="1">
      <alignment vertical="center"/>
    </xf>
    <xf numFmtId="0" fontId="29" fillId="5" borderId="0" xfId="6" applyFill="1">
      <alignment vertical="center"/>
    </xf>
    <xf numFmtId="49" fontId="29" fillId="12" borderId="23" xfId="6" applyNumberFormat="1" applyFill="1" applyBorder="1" applyAlignment="1">
      <alignment horizontal="left" vertical="center"/>
    </xf>
    <xf numFmtId="49" fontId="29" fillId="12" borderId="23" xfId="6" applyNumberFormat="1" applyFill="1" applyBorder="1" applyAlignment="1">
      <alignment horizontal="left" vertical="center" wrapText="1"/>
    </xf>
    <xf numFmtId="49" fontId="29" fillId="12" borderId="47" xfId="6" applyNumberFormat="1" applyFill="1" applyBorder="1" applyAlignment="1">
      <alignment horizontal="left" vertical="center" wrapText="1"/>
    </xf>
    <xf numFmtId="49" fontId="29" fillId="13" borderId="49" xfId="6" applyNumberFormat="1" applyFill="1" applyBorder="1" applyAlignment="1">
      <alignment horizontal="left" vertical="center"/>
    </xf>
    <xf numFmtId="0" fontId="29" fillId="13" borderId="49" xfId="6" applyFill="1" applyBorder="1" applyAlignment="1">
      <alignment horizontal="left" vertical="center"/>
    </xf>
    <xf numFmtId="0" fontId="29" fillId="13" borderId="23" xfId="6" applyFill="1" applyBorder="1" applyAlignment="1">
      <alignment horizontal="left" vertical="center"/>
    </xf>
    <xf numFmtId="49" fontId="29" fillId="0" borderId="49" xfId="6" applyNumberFormat="1" applyBorder="1" applyAlignment="1">
      <alignment horizontal="left" vertical="center"/>
    </xf>
    <xf numFmtId="0" fontId="29" fillId="0" borderId="49" xfId="6" applyBorder="1" applyAlignment="1">
      <alignment horizontal="left" vertical="center"/>
    </xf>
    <xf numFmtId="0" fontId="29" fillId="0" borderId="23" xfId="6" applyBorder="1" applyAlignment="1">
      <alignment horizontal="left" vertical="center"/>
    </xf>
    <xf numFmtId="49" fontId="29" fillId="0" borderId="0" xfId="6" applyNumberFormat="1" applyAlignment="1">
      <alignment horizontal="left" vertical="center"/>
    </xf>
    <xf numFmtId="0" fontId="29" fillId="0" borderId="0" xfId="6" applyAlignment="1">
      <alignment horizontal="left" vertical="center"/>
    </xf>
    <xf numFmtId="0" fontId="8" fillId="5" borderId="15" xfId="0" applyFont="1" applyFill="1" applyBorder="1" applyProtection="1">
      <alignment vertical="center"/>
      <protection locked="0"/>
    </xf>
    <xf numFmtId="0" fontId="8" fillId="5" borderId="1"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37" xfId="0" applyFont="1" applyFill="1" applyBorder="1" applyProtection="1">
      <alignment vertical="center"/>
      <protection locked="0"/>
    </xf>
    <xf numFmtId="38" fontId="3" fillId="5" borderId="5" xfId="2" applyFont="1" applyFill="1" applyBorder="1" applyAlignment="1" applyProtection="1">
      <alignment horizontal="right" vertical="center"/>
      <protection locked="0"/>
    </xf>
    <xf numFmtId="38" fontId="3" fillId="5" borderId="8" xfId="2" applyFont="1" applyFill="1" applyBorder="1" applyAlignment="1" applyProtection="1">
      <alignment horizontal="right" vertical="center"/>
      <protection locked="0"/>
    </xf>
    <xf numFmtId="38" fontId="3" fillId="5" borderId="1" xfId="2" applyFont="1" applyFill="1" applyBorder="1" applyAlignment="1" applyProtection="1">
      <alignment horizontal="right" vertical="center"/>
      <protection locked="0"/>
    </xf>
    <xf numFmtId="0" fontId="23" fillId="0" borderId="0" xfId="3" applyFont="1" applyProtection="1"/>
    <xf numFmtId="0" fontId="17" fillId="0" borderId="0" xfId="3" applyFont="1" applyProtection="1"/>
    <xf numFmtId="0" fontId="4" fillId="0" borderId="0" xfId="3" applyFont="1" applyProtection="1"/>
    <xf numFmtId="0" fontId="4" fillId="0" borderId="0" xfId="3" applyFont="1" applyAlignment="1" applyProtection="1">
      <alignment horizontal="center"/>
    </xf>
    <xf numFmtId="0" fontId="22" fillId="0" borderId="0" xfId="3" applyFont="1" applyProtection="1"/>
    <xf numFmtId="0" fontId="19" fillId="0" borderId="0" xfId="3" applyFont="1" applyProtection="1"/>
    <xf numFmtId="0" fontId="20" fillId="8" borderId="21" xfId="3" applyFont="1" applyFill="1" applyBorder="1" applyAlignment="1" applyProtection="1">
      <alignment horizontal="center"/>
    </xf>
    <xf numFmtId="0" fontId="20" fillId="8" borderId="22" xfId="3" applyFont="1" applyFill="1" applyBorder="1" applyAlignment="1" applyProtection="1">
      <alignment horizontal="center"/>
    </xf>
    <xf numFmtId="0" fontId="11" fillId="0" borderId="0" xfId="3" applyFont="1" applyProtection="1"/>
    <xf numFmtId="0" fontId="11" fillId="0" borderId="23" xfId="3" applyFont="1" applyBorder="1" applyAlignment="1" applyProtection="1">
      <alignment horizontal="center" vertical="center"/>
    </xf>
    <xf numFmtId="0" fontId="11" fillId="0" borderId="23" xfId="3" applyFont="1" applyBorder="1" applyAlignment="1" applyProtection="1">
      <alignment horizontal="left" vertical="center" wrapText="1" indent="1"/>
    </xf>
    <xf numFmtId="0" fontId="3" fillId="0" borderId="23" xfId="3" applyFont="1" applyBorder="1" applyAlignment="1" applyProtection="1">
      <alignment horizontal="center" vertical="center" wrapText="1"/>
    </xf>
    <xf numFmtId="0" fontId="3" fillId="0" borderId="23" xfId="3" applyFont="1" applyBorder="1" applyAlignment="1" applyProtection="1">
      <alignment horizontal="left" vertical="center" wrapText="1" indent="1"/>
    </xf>
    <xf numFmtId="0" fontId="11" fillId="0" borderId="30" xfId="3" applyFont="1" applyBorder="1" applyAlignment="1" applyProtection="1">
      <alignment horizontal="center" vertical="center"/>
    </xf>
    <xf numFmtId="0" fontId="8" fillId="0" borderId="23" xfId="3" applyFont="1" applyBorder="1" applyAlignment="1" applyProtection="1">
      <alignment horizontal="left" vertical="center" wrapText="1" indent="1"/>
    </xf>
    <xf numFmtId="0" fontId="17" fillId="0" borderId="0" xfId="3" applyFont="1" applyAlignment="1" applyProtection="1">
      <alignment horizontal="left" vertical="center" wrapText="1"/>
    </xf>
    <xf numFmtId="0" fontId="4" fillId="0" borderId="0" xfId="3" applyFont="1" applyAlignment="1" applyProtection="1">
      <alignment horizontal="left" vertical="center" wrapText="1"/>
    </xf>
    <xf numFmtId="0" fontId="4" fillId="0" borderId="0" xfId="3" applyFont="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horizontal="left" vertical="center"/>
    </xf>
    <xf numFmtId="0" fontId="4" fillId="0" borderId="0" xfId="3" applyFont="1" applyAlignment="1" applyProtection="1">
      <alignment horizontal="center" vertical="center"/>
    </xf>
    <xf numFmtId="0" fontId="13" fillId="0" borderId="0" xfId="3" applyFont="1" applyAlignment="1" applyProtection="1">
      <alignment horizontal="left" vertical="center"/>
    </xf>
    <xf numFmtId="0" fontId="14" fillId="0" borderId="0" xfId="3" applyFont="1" applyAlignment="1" applyProtection="1">
      <alignment horizontal="left" vertical="center"/>
    </xf>
    <xf numFmtId="0" fontId="23" fillId="0" borderId="0" xfId="3" applyFont="1" applyAlignment="1" applyProtection="1">
      <alignment horizontal="left" vertical="center"/>
    </xf>
    <xf numFmtId="0" fontId="17" fillId="0" borderId="0" xfId="3" applyFont="1" applyAlignment="1" applyProtection="1">
      <alignment horizontal="left" vertical="center"/>
    </xf>
    <xf numFmtId="0" fontId="15" fillId="8" borderId="21" xfId="3" applyFont="1" applyFill="1" applyBorder="1" applyAlignment="1" applyProtection="1">
      <alignment horizontal="center"/>
    </xf>
    <xf numFmtId="0" fontId="15" fillId="8" borderId="22" xfId="3" applyFont="1" applyFill="1" applyBorder="1" applyAlignment="1" applyProtection="1">
      <alignment horizontal="center"/>
    </xf>
    <xf numFmtId="0" fontId="11" fillId="0" borderId="0" xfId="3" applyFont="1" applyAlignment="1" applyProtection="1">
      <alignment horizontal="center" vertical="center"/>
    </xf>
    <xf numFmtId="0" fontId="14" fillId="0" borderId="0" xfId="3" applyFont="1" applyAlignment="1" applyProtection="1">
      <alignment horizontal="left" vertical="center" wrapText="1"/>
    </xf>
    <xf numFmtId="0" fontId="32" fillId="0" borderId="23" xfId="3" applyFont="1" applyBorder="1" applyAlignment="1" applyProtection="1">
      <alignment horizontal="left" vertical="center" wrapText="1" indent="1"/>
    </xf>
    <xf numFmtId="0" fontId="23" fillId="0" borderId="0" xfId="0" applyFont="1" applyProtection="1">
      <alignment vertical="center"/>
    </xf>
    <xf numFmtId="0" fontId="17" fillId="0" borderId="0" xfId="0" applyFont="1" applyProtection="1">
      <alignment vertical="center"/>
    </xf>
    <xf numFmtId="0" fontId="3" fillId="0" borderId="0" xfId="0" applyFont="1" applyProtection="1">
      <alignment vertical="center"/>
    </xf>
    <xf numFmtId="0" fontId="5" fillId="0" borderId="0" xfId="0" applyFont="1" applyFill="1" applyBorder="1" applyProtection="1">
      <alignment vertical="center"/>
    </xf>
    <xf numFmtId="38" fontId="3" fillId="0" borderId="0" xfId="2" applyFont="1" applyBorder="1" applyProtection="1">
      <alignment vertical="center"/>
    </xf>
    <xf numFmtId="0" fontId="5" fillId="2" borderId="0" xfId="0" applyFont="1" applyFill="1" applyBorder="1" applyAlignment="1" applyProtection="1">
      <alignment vertical="top"/>
    </xf>
    <xf numFmtId="0" fontId="5" fillId="14" borderId="50" xfId="0" applyFont="1" applyFill="1" applyBorder="1" applyProtection="1">
      <alignment vertical="center"/>
    </xf>
    <xf numFmtId="0" fontId="5" fillId="14" borderId="51" xfId="0" applyFont="1" applyFill="1" applyBorder="1" applyProtection="1">
      <alignment vertical="center"/>
    </xf>
    <xf numFmtId="0" fontId="5" fillId="15" borderId="50" xfId="0" applyFont="1" applyFill="1" applyBorder="1" applyProtection="1">
      <alignment vertical="center"/>
    </xf>
    <xf numFmtId="0" fontId="5" fillId="15" borderId="51" xfId="0" applyFont="1" applyFill="1" applyBorder="1" applyProtection="1">
      <alignment vertical="center"/>
    </xf>
    <xf numFmtId="0" fontId="5" fillId="2" borderId="41" xfId="0" applyFont="1" applyFill="1" applyBorder="1" applyAlignment="1" applyProtection="1">
      <alignment horizontal="left" vertical="top"/>
    </xf>
    <xf numFmtId="0" fontId="5" fillId="2" borderId="44" xfId="0" applyFont="1" applyFill="1" applyBorder="1" applyAlignment="1" applyProtection="1">
      <alignment horizontal="left" vertical="top"/>
    </xf>
    <xf numFmtId="0" fontId="5" fillId="2" borderId="41" xfId="0" applyFont="1" applyFill="1" applyBorder="1" applyAlignment="1" applyProtection="1">
      <alignment horizontal="left" vertical="top" wrapText="1"/>
    </xf>
    <xf numFmtId="0" fontId="5" fillId="2" borderId="19" xfId="0" applyFont="1" applyFill="1" applyBorder="1" applyAlignment="1" applyProtection="1">
      <alignment vertical="top"/>
    </xf>
    <xf numFmtId="0" fontId="5" fillId="2" borderId="20" xfId="0" applyFont="1" applyFill="1" applyBorder="1" applyAlignment="1" applyProtection="1">
      <alignment horizontal="left" vertical="top"/>
    </xf>
    <xf numFmtId="0" fontId="5" fillId="2" borderId="54" xfId="0" applyFont="1" applyFill="1" applyBorder="1" applyAlignment="1" applyProtection="1">
      <alignment horizontal="left" vertical="top"/>
    </xf>
    <xf numFmtId="0" fontId="3" fillId="0" borderId="1" xfId="0" applyFont="1" applyBorder="1" applyAlignment="1" applyProtection="1">
      <alignment horizontal="center" vertical="center"/>
    </xf>
    <xf numFmtId="0" fontId="3" fillId="0" borderId="1" xfId="0" applyFont="1" applyFill="1" applyBorder="1" applyProtection="1">
      <alignment vertical="center"/>
    </xf>
    <xf numFmtId="0" fontId="3" fillId="0" borderId="7" xfId="0" applyFont="1" applyFill="1" applyBorder="1" applyProtection="1">
      <alignment vertical="center"/>
    </xf>
    <xf numFmtId="0" fontId="3" fillId="0" borderId="26" xfId="0" applyFont="1" applyFill="1" applyBorder="1" applyProtection="1">
      <alignment vertical="center"/>
    </xf>
    <xf numFmtId="0" fontId="3" fillId="0" borderId="0" xfId="0" applyFont="1" applyAlignment="1" applyProtection="1">
      <alignment horizontal="left" vertical="center"/>
    </xf>
    <xf numFmtId="0" fontId="5" fillId="2" borderId="0" xfId="0" applyFont="1" applyFill="1" applyAlignment="1" applyProtection="1">
      <alignment vertical="top"/>
    </xf>
    <xf numFmtId="0" fontId="25" fillId="0" borderId="0" xfId="5" applyFont="1" applyProtection="1"/>
    <xf numFmtId="0" fontId="5" fillId="2" borderId="44" xfId="0" applyFont="1" applyFill="1" applyBorder="1" applyAlignment="1" applyProtection="1">
      <alignment horizontal="left" vertical="top" wrapText="1"/>
    </xf>
    <xf numFmtId="0" fontId="5" fillId="8" borderId="4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7" fillId="0" borderId="0" xfId="0" applyFont="1" applyProtection="1">
      <alignment vertical="center"/>
    </xf>
    <xf numFmtId="0" fontId="5" fillId="8" borderId="44"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1" xfId="0" applyFont="1" applyBorder="1" applyProtection="1">
      <alignment vertical="center"/>
    </xf>
    <xf numFmtId="0" fontId="3" fillId="0" borderId="7" xfId="0" applyFont="1" applyBorder="1" applyProtection="1">
      <alignment vertical="center"/>
    </xf>
    <xf numFmtId="0" fontId="3" fillId="0" borderId="23" xfId="0" applyFont="1" applyBorder="1" applyProtection="1">
      <alignment vertical="center"/>
    </xf>
    <xf numFmtId="0" fontId="3" fillId="0" borderId="0" xfId="0" applyFont="1" applyBorder="1" applyProtection="1">
      <alignment vertical="center"/>
    </xf>
    <xf numFmtId="0" fontId="6"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wrapText="1"/>
    </xf>
    <xf numFmtId="0" fontId="5" fillId="11" borderId="23" xfId="0" applyFont="1" applyFill="1" applyBorder="1" applyAlignment="1" applyProtection="1">
      <alignment horizontal="center" vertical="center"/>
    </xf>
    <xf numFmtId="0" fontId="5" fillId="11" borderId="0" xfId="0" applyFont="1" applyFill="1" applyAlignment="1" applyProtection="1">
      <alignment horizontal="center" vertical="center"/>
    </xf>
    <xf numFmtId="0" fontId="5" fillId="8" borderId="0" xfId="0" applyFont="1" applyFill="1" applyAlignment="1" applyProtection="1">
      <alignment horizontal="center" vertical="center"/>
    </xf>
    <xf numFmtId="0" fontId="5" fillId="0" borderId="0" xfId="0" applyFont="1" applyAlignment="1" applyProtection="1">
      <alignment vertical="center" wrapText="1"/>
    </xf>
    <xf numFmtId="38" fontId="3" fillId="0" borderId="23" xfId="2" applyFont="1" applyBorder="1" applyProtection="1">
      <alignment vertical="center"/>
    </xf>
    <xf numFmtId="0" fontId="3" fillId="0" borderId="23" xfId="0" applyFont="1" applyBorder="1" applyAlignment="1" applyProtection="1">
      <alignment vertical="center" wrapText="1"/>
    </xf>
    <xf numFmtId="0" fontId="3" fillId="0" borderId="47" xfId="0" applyFont="1" applyBorder="1" applyAlignment="1" applyProtection="1">
      <alignment horizontal="left" vertical="center"/>
    </xf>
    <xf numFmtId="38" fontId="3" fillId="0" borderId="56" xfId="2" applyFont="1" applyBorder="1" applyAlignment="1" applyProtection="1">
      <alignment horizontal="left" vertical="center"/>
    </xf>
    <xf numFmtId="38" fontId="3" fillId="0" borderId="48" xfId="2" applyFont="1" applyBorder="1" applyAlignment="1" applyProtection="1">
      <alignment horizontal="left" vertical="center"/>
    </xf>
    <xf numFmtId="38" fontId="3" fillId="0" borderId="48" xfId="2" applyFont="1" applyBorder="1" applyProtection="1">
      <alignment vertical="center"/>
    </xf>
    <xf numFmtId="0" fontId="10" fillId="2" borderId="18" xfId="0" applyFont="1" applyFill="1" applyBorder="1" applyAlignment="1" applyProtection="1">
      <alignment horizontal="left" vertical="top"/>
    </xf>
    <xf numFmtId="0" fontId="10" fillId="2" borderId="38" xfId="0" applyFont="1" applyFill="1" applyBorder="1" applyAlignment="1" applyProtection="1">
      <alignment horizontal="left" vertical="top"/>
    </xf>
    <xf numFmtId="0" fontId="10" fillId="2" borderId="34" xfId="0" applyFont="1" applyFill="1" applyBorder="1" applyAlignment="1" applyProtection="1">
      <alignment horizontal="left" vertical="top" wrapText="1"/>
    </xf>
    <xf numFmtId="0" fontId="10" fillId="2" borderId="31" xfId="0" applyFont="1" applyFill="1" applyBorder="1" applyAlignment="1" applyProtection="1">
      <alignment horizontal="left" vertical="center"/>
    </xf>
    <xf numFmtId="0" fontId="10" fillId="2" borderId="33"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0" fontId="10" fillId="8" borderId="44" xfId="0" applyFont="1" applyFill="1" applyBorder="1" applyAlignment="1" applyProtection="1">
      <alignment horizontal="left" vertical="center"/>
    </xf>
    <xf numFmtId="0" fontId="10" fillId="2" borderId="39" xfId="0" applyFont="1" applyFill="1" applyBorder="1" applyAlignment="1" applyProtection="1">
      <alignment horizontal="left" vertical="top"/>
    </xf>
    <xf numFmtId="0" fontId="10" fillId="2" borderId="40" xfId="0" applyFont="1" applyFill="1" applyBorder="1" applyAlignment="1" applyProtection="1">
      <alignment horizontal="left" vertical="top"/>
    </xf>
    <xf numFmtId="0" fontId="10" fillId="2" borderId="44" xfId="0" applyFont="1" applyFill="1" applyBorder="1" applyAlignment="1" applyProtection="1">
      <alignment horizontal="left" vertical="top"/>
    </xf>
    <xf numFmtId="0" fontId="10" fillId="2" borderId="41" xfId="0" applyFont="1" applyFill="1" applyBorder="1" applyProtection="1">
      <alignment vertical="center"/>
    </xf>
    <xf numFmtId="0" fontId="10" fillId="2" borderId="42" xfId="0" applyFont="1" applyFill="1" applyBorder="1" applyProtection="1">
      <alignment vertical="center"/>
    </xf>
    <xf numFmtId="0" fontId="10" fillId="8" borderId="20" xfId="0" applyFont="1" applyFill="1" applyBorder="1" applyProtection="1">
      <alignment vertical="center"/>
    </xf>
    <xf numFmtId="0" fontId="10" fillId="14" borderId="52" xfId="0" applyFont="1" applyFill="1" applyBorder="1" applyProtection="1">
      <alignment vertical="center"/>
    </xf>
    <xf numFmtId="0" fontId="10" fillId="14" borderId="53" xfId="0" applyFont="1" applyFill="1" applyBorder="1" applyAlignment="1" applyProtection="1">
      <alignment horizontal="left" vertical="top"/>
    </xf>
    <xf numFmtId="0" fontId="10" fillId="14" borderId="53" xfId="0" applyFont="1" applyFill="1" applyBorder="1" applyAlignment="1" applyProtection="1">
      <alignment horizontal="left" vertical="top" wrapText="1"/>
    </xf>
    <xf numFmtId="0" fontId="5" fillId="14" borderId="53" xfId="0" applyFont="1" applyFill="1" applyBorder="1" applyAlignment="1" applyProtection="1">
      <alignment horizontal="center" vertical="center"/>
    </xf>
    <xf numFmtId="0" fontId="8" fillId="0" borderId="6" xfId="0" applyFont="1" applyBorder="1" applyProtection="1">
      <alignment vertical="center"/>
    </xf>
    <xf numFmtId="0" fontId="8" fillId="0" borderId="16" xfId="0" applyFont="1" applyBorder="1" applyProtection="1">
      <alignment vertical="center"/>
    </xf>
    <xf numFmtId="0" fontId="8" fillId="0" borderId="7" xfId="0" applyFont="1" applyBorder="1" applyAlignment="1" applyProtection="1">
      <alignment horizontal="left" vertical="top"/>
    </xf>
    <xf numFmtId="0" fontId="3" fillId="7" borderId="17" xfId="0" applyFont="1" applyFill="1" applyBorder="1" applyProtection="1">
      <alignment vertical="center"/>
    </xf>
    <xf numFmtId="0" fontId="3" fillId="0" borderId="15" xfId="0" applyFont="1" applyFill="1" applyBorder="1" applyProtection="1">
      <alignment vertical="center"/>
    </xf>
    <xf numFmtId="0" fontId="10" fillId="0" borderId="6" xfId="0" applyFont="1" applyBorder="1" applyAlignment="1" applyProtection="1">
      <alignment horizontal="left" vertical="top"/>
    </xf>
    <xf numFmtId="0" fontId="8" fillId="0" borderId="9" xfId="0" applyFont="1" applyBorder="1" applyAlignment="1" applyProtection="1">
      <alignment horizontal="left" vertical="top"/>
    </xf>
    <xf numFmtId="0" fontId="5" fillId="0" borderId="6" xfId="0" applyFont="1" applyBorder="1" applyProtection="1">
      <alignment vertical="center"/>
    </xf>
    <xf numFmtId="0" fontId="8" fillId="0" borderId="5" xfId="0" applyFont="1" applyBorder="1" applyProtection="1">
      <alignment vertical="center"/>
    </xf>
    <xf numFmtId="0" fontId="3" fillId="0" borderId="5" xfId="0" applyFont="1" applyBorder="1" applyAlignment="1" applyProtection="1">
      <alignment vertical="top"/>
    </xf>
    <xf numFmtId="0" fontId="3" fillId="7" borderId="7" xfId="0" applyFont="1" applyFill="1" applyBorder="1" applyProtection="1">
      <alignment vertical="center"/>
    </xf>
    <xf numFmtId="0" fontId="3" fillId="0" borderId="6" xfId="0" applyFont="1" applyBorder="1" applyAlignment="1" applyProtection="1">
      <alignment vertical="top"/>
    </xf>
    <xf numFmtId="0" fontId="3" fillId="7" borderId="9" xfId="0" applyFont="1" applyFill="1" applyBorder="1" applyProtection="1">
      <alignment vertical="center"/>
    </xf>
    <xf numFmtId="0" fontId="3" fillId="0" borderId="15" xfId="0" applyFont="1" applyBorder="1" applyAlignment="1" applyProtection="1">
      <alignment vertical="top"/>
    </xf>
    <xf numFmtId="0" fontId="3" fillId="7" borderId="24" xfId="0" applyFont="1" applyFill="1" applyBorder="1" applyProtection="1">
      <alignment vertical="center"/>
    </xf>
    <xf numFmtId="0" fontId="3" fillId="7" borderId="45" xfId="0" applyFont="1" applyFill="1" applyBorder="1" applyProtection="1">
      <alignment vertical="center"/>
    </xf>
    <xf numFmtId="0" fontId="3" fillId="0" borderId="6" xfId="0" applyFont="1" applyFill="1" applyBorder="1" applyProtection="1">
      <alignment vertical="center"/>
    </xf>
    <xf numFmtId="0" fontId="8" fillId="0" borderId="35" xfId="0" applyFont="1" applyBorder="1" applyProtection="1">
      <alignment vertical="center"/>
    </xf>
    <xf numFmtId="0" fontId="8" fillId="0" borderId="43" xfId="0" applyFont="1" applyBorder="1" applyProtection="1">
      <alignment vertical="center"/>
    </xf>
    <xf numFmtId="0" fontId="8" fillId="0" borderId="36" xfId="0" applyFont="1" applyBorder="1" applyAlignment="1" applyProtection="1">
      <alignment horizontal="left" vertical="top"/>
    </xf>
    <xf numFmtId="0" fontId="3" fillId="7" borderId="46" xfId="0" applyFont="1" applyFill="1" applyBorder="1" applyProtection="1">
      <alignment vertical="center"/>
    </xf>
    <xf numFmtId="0" fontId="3" fillId="0" borderId="37" xfId="0" applyFont="1" applyFill="1" applyBorder="1" applyProtection="1">
      <alignment vertical="center"/>
    </xf>
    <xf numFmtId="0" fontId="8" fillId="0" borderId="24" xfId="0" applyFont="1" applyBorder="1" applyAlignment="1" applyProtection="1">
      <alignment horizontal="left" vertical="top"/>
    </xf>
    <xf numFmtId="0" fontId="5" fillId="0" borderId="15" xfId="0" applyFont="1" applyBorder="1" applyProtection="1">
      <alignment vertical="center"/>
    </xf>
    <xf numFmtId="0" fontId="8" fillId="0" borderId="15" xfId="0" applyFont="1" applyBorder="1" applyProtection="1">
      <alignment vertical="center"/>
    </xf>
    <xf numFmtId="0" fontId="8" fillId="14" borderId="53" xfId="0" applyFont="1" applyFill="1" applyBorder="1" applyAlignment="1" applyProtection="1">
      <alignment horizontal="center" vertical="center"/>
    </xf>
    <xf numFmtId="0" fontId="3" fillId="0" borderId="6" xfId="0" applyFont="1" applyBorder="1" applyProtection="1">
      <alignment vertical="center"/>
    </xf>
    <xf numFmtId="0" fontId="3" fillId="0" borderId="35" xfId="0" applyFont="1" applyBorder="1" applyAlignment="1" applyProtection="1">
      <alignment vertical="top"/>
    </xf>
    <xf numFmtId="0" fontId="3" fillId="7" borderId="36" xfId="0" applyFont="1" applyFill="1" applyBorder="1" applyProtection="1">
      <alignment vertical="center"/>
    </xf>
    <xf numFmtId="0" fontId="3" fillId="5" borderId="5" xfId="0" applyFont="1" applyFill="1" applyBorder="1" applyProtection="1">
      <alignment vertical="center"/>
      <protection locked="0"/>
    </xf>
    <xf numFmtId="0" fontId="3" fillId="5" borderId="37" xfId="0" applyFont="1" applyFill="1" applyBorder="1" applyProtection="1">
      <alignment vertical="center"/>
      <protection locked="0"/>
    </xf>
    <xf numFmtId="0" fontId="5" fillId="14" borderId="53" xfId="0" applyFont="1" applyFill="1" applyBorder="1" applyAlignment="1" applyProtection="1">
      <alignment horizontal="left" vertical="top" wrapText="1"/>
    </xf>
    <xf numFmtId="0" fontId="5" fillId="0" borderId="0" xfId="0" applyFont="1" applyProtection="1">
      <alignment vertical="center"/>
    </xf>
    <xf numFmtId="0" fontId="10" fillId="8" borderId="0" xfId="0" applyFont="1" applyFill="1" applyBorder="1" applyAlignment="1" applyProtection="1">
      <alignment horizontal="left" vertical="center"/>
    </xf>
    <xf numFmtId="0" fontId="10" fillId="2" borderId="44" xfId="0" applyFont="1" applyFill="1" applyBorder="1" applyAlignment="1" applyProtection="1">
      <alignment horizontal="left" vertical="top" wrapText="1"/>
    </xf>
    <xf numFmtId="0" fontId="10" fillId="2" borderId="41" xfId="0" applyFont="1" applyFill="1" applyBorder="1" applyAlignment="1" applyProtection="1">
      <alignment vertical="center"/>
    </xf>
    <xf numFmtId="0" fontId="10" fillId="2" borderId="42" xfId="0" applyFont="1" applyFill="1" applyBorder="1" applyAlignment="1" applyProtection="1">
      <alignment vertical="center"/>
    </xf>
    <xf numFmtId="0" fontId="5" fillId="14" borderId="0" xfId="0" applyFont="1" applyFill="1" applyBorder="1" applyAlignment="1" applyProtection="1">
      <alignment horizontal="center" vertical="center"/>
    </xf>
    <xf numFmtId="0" fontId="8" fillId="0" borderId="55" xfId="0" applyFont="1" applyFill="1" applyBorder="1" applyProtection="1">
      <alignment vertical="center"/>
    </xf>
    <xf numFmtId="0" fontId="8" fillId="0" borderId="1" xfId="0" applyFont="1" applyFill="1" applyBorder="1" applyProtection="1">
      <alignment vertical="center"/>
    </xf>
    <xf numFmtId="0" fontId="8" fillId="0" borderId="15" xfId="0" applyFont="1" applyFill="1" applyBorder="1" applyProtection="1">
      <alignment vertical="center"/>
    </xf>
    <xf numFmtId="0" fontId="8" fillId="0" borderId="5" xfId="0" applyFont="1" applyFill="1" applyBorder="1" applyProtection="1">
      <alignment vertical="center"/>
    </xf>
    <xf numFmtId="0" fontId="8" fillId="0" borderId="37" xfId="0" applyFont="1" applyFill="1" applyBorder="1" applyProtection="1">
      <alignment vertical="center"/>
    </xf>
    <xf numFmtId="0" fontId="8" fillId="14" borderId="0" xfId="0" applyFont="1" applyFill="1" applyBorder="1" applyAlignment="1" applyProtection="1">
      <alignment horizontal="center" vertical="center"/>
    </xf>
    <xf numFmtId="0" fontId="3" fillId="5" borderId="6" xfId="0" applyFont="1" applyFill="1" applyBorder="1" applyProtection="1">
      <alignment vertical="center"/>
      <protection locked="0"/>
    </xf>
    <xf numFmtId="38" fontId="3" fillId="5" borderId="57" xfId="2" applyFont="1" applyFill="1" applyBorder="1" applyAlignment="1" applyProtection="1">
      <alignment horizontal="right" vertical="center"/>
      <protection locked="0"/>
    </xf>
    <xf numFmtId="38" fontId="3" fillId="0" borderId="1" xfId="2" applyFont="1" applyBorder="1" applyAlignment="1" applyProtection="1">
      <alignment horizontal="right" vertical="center"/>
    </xf>
    <xf numFmtId="0" fontId="6" fillId="0" borderId="0" xfId="0" applyFont="1" applyFill="1" applyProtection="1">
      <alignment vertical="center"/>
    </xf>
    <xf numFmtId="0" fontId="6" fillId="0" borderId="0" xfId="0" applyFont="1" applyAlignment="1" applyProtection="1">
      <alignment vertical="center"/>
    </xf>
    <xf numFmtId="0" fontId="11" fillId="0" borderId="0" xfId="0" applyFont="1" applyProtection="1">
      <alignment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3" fillId="0" borderId="5" xfId="0" applyFont="1" applyBorder="1" applyProtection="1">
      <alignment vertical="center"/>
    </xf>
    <xf numFmtId="0" fontId="3" fillId="0" borderId="24"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38" fontId="3" fillId="5" borderId="1" xfId="2" applyFont="1" applyFill="1" applyBorder="1" applyAlignment="1" applyProtection="1">
      <alignment horizontal="right" vertical="center"/>
    </xf>
    <xf numFmtId="0" fontId="3" fillId="4" borderId="1" xfId="0" applyFont="1" applyFill="1" applyBorder="1" applyProtection="1">
      <alignment vertical="center"/>
    </xf>
    <xf numFmtId="38" fontId="3" fillId="4" borderId="8" xfId="2" applyFont="1" applyFill="1" applyBorder="1" applyProtection="1">
      <alignment vertical="center"/>
    </xf>
    <xf numFmtId="38" fontId="3" fillId="4" borderId="1" xfId="2" applyFont="1" applyFill="1" applyBorder="1" applyProtection="1">
      <alignment vertical="center"/>
    </xf>
    <xf numFmtId="0" fontId="3" fillId="0" borderId="24" xfId="0" applyFont="1" applyBorder="1" applyProtection="1">
      <alignment vertical="center"/>
    </xf>
    <xf numFmtId="0" fontId="3" fillId="0" borderId="16" xfId="0" applyFont="1" applyBorder="1" applyProtection="1">
      <alignment vertical="center"/>
    </xf>
    <xf numFmtId="0" fontId="3" fillId="3" borderId="9" xfId="0" applyFont="1" applyFill="1" applyBorder="1" applyProtection="1">
      <alignment vertical="center"/>
    </xf>
    <xf numFmtId="0" fontId="3" fillId="3" borderId="8" xfId="0" applyFont="1" applyFill="1" applyBorder="1" applyProtection="1">
      <alignment vertical="center"/>
    </xf>
    <xf numFmtId="38" fontId="3" fillId="3" borderId="1" xfId="2" applyFont="1" applyFill="1" applyBorder="1" applyProtection="1">
      <alignment vertical="center"/>
    </xf>
    <xf numFmtId="0" fontId="3" fillId="0" borderId="9" xfId="0" applyFont="1" applyBorder="1" applyProtection="1">
      <alignment vertical="center"/>
    </xf>
    <xf numFmtId="0" fontId="3" fillId="0" borderId="8" xfId="0" applyFont="1" applyBorder="1" applyProtection="1">
      <alignment vertical="center"/>
    </xf>
    <xf numFmtId="38" fontId="3" fillId="10" borderId="1" xfId="2" applyFont="1" applyFill="1" applyBorder="1" applyProtection="1">
      <alignment vertical="center"/>
    </xf>
    <xf numFmtId="38" fontId="3" fillId="0" borderId="1" xfId="2" applyFont="1" applyFill="1" applyBorder="1" applyProtection="1">
      <alignment vertical="center"/>
    </xf>
    <xf numFmtId="0" fontId="5" fillId="2" borderId="3" xfId="0" applyFont="1" applyFill="1" applyBorder="1" applyProtection="1">
      <alignment vertical="center"/>
    </xf>
    <xf numFmtId="0" fontId="5" fillId="2" borderId="10" xfId="0" applyFont="1" applyFill="1" applyBorder="1" applyProtection="1">
      <alignment vertical="center"/>
    </xf>
    <xf numFmtId="0" fontId="5" fillId="2" borderId="4" xfId="0" applyFont="1" applyFill="1" applyBorder="1" applyProtection="1">
      <alignment vertical="center"/>
    </xf>
    <xf numFmtId="0" fontId="3" fillId="0" borderId="1" xfId="0" applyNumberFormat="1" applyFont="1" applyFill="1" applyBorder="1" applyProtection="1">
      <alignment vertical="center"/>
      <protection locked="0"/>
    </xf>
    <xf numFmtId="0" fontId="28" fillId="2" borderId="3"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3" fillId="0" borderId="0" xfId="0" applyFont="1" applyAlignment="1" applyProtection="1">
      <alignment vertical="top"/>
    </xf>
    <xf numFmtId="0" fontId="8" fillId="0" borderId="0" xfId="0" applyFont="1" applyAlignment="1" applyProtection="1">
      <alignment horizontal="left" vertical="center"/>
    </xf>
    <xf numFmtId="49" fontId="3" fillId="0" borderId="30" xfId="3" applyNumberFormat="1" applyFont="1" applyBorder="1" applyAlignment="1" applyProtection="1">
      <alignment horizontal="center" vertical="center"/>
    </xf>
    <xf numFmtId="49" fontId="3" fillId="0" borderId="25" xfId="3" applyNumberFormat="1" applyFont="1" applyBorder="1" applyAlignment="1" applyProtection="1">
      <alignment horizontal="center" vertical="center"/>
    </xf>
    <xf numFmtId="49" fontId="3" fillId="0" borderId="26" xfId="3" applyNumberFormat="1" applyFont="1" applyBorder="1" applyAlignment="1" applyProtection="1">
      <alignment horizontal="center" vertical="center"/>
    </xf>
    <xf numFmtId="0" fontId="3" fillId="0" borderId="30" xfId="3" applyFont="1" applyBorder="1" applyAlignment="1" applyProtection="1">
      <alignment horizontal="center" vertical="center"/>
    </xf>
    <xf numFmtId="0" fontId="3" fillId="0" borderId="26" xfId="3" applyFont="1" applyBorder="1" applyAlignment="1" applyProtection="1">
      <alignment horizontal="center" vertical="center"/>
    </xf>
    <xf numFmtId="0" fontId="8" fillId="0" borderId="25" xfId="3" applyFont="1" applyBorder="1" applyAlignment="1" applyProtection="1">
      <alignment horizontal="left" vertical="center" wrapText="1" indent="1"/>
    </xf>
    <xf numFmtId="0" fontId="8" fillId="0" borderId="26" xfId="3" applyFont="1" applyBorder="1" applyAlignment="1" applyProtection="1">
      <alignment horizontal="left" vertical="center" wrapText="1" indent="1"/>
    </xf>
    <xf numFmtId="0" fontId="4" fillId="7" borderId="29" xfId="3" applyFont="1" applyFill="1" applyBorder="1" applyAlignment="1">
      <alignment horizontal="center"/>
    </xf>
    <xf numFmtId="0" fontId="4" fillId="7" borderId="0" xfId="3" applyFont="1" applyFill="1" applyAlignment="1">
      <alignment horizontal="center"/>
    </xf>
    <xf numFmtId="0" fontId="21" fillId="7" borderId="29" xfId="3" applyFont="1" applyFill="1" applyBorder="1" applyAlignment="1">
      <alignment horizontal="center" vertical="center"/>
    </xf>
    <xf numFmtId="0" fontId="21" fillId="7" borderId="0" xfId="3" applyFont="1" applyFill="1" applyAlignment="1">
      <alignment horizontal="center" vertical="center"/>
    </xf>
    <xf numFmtId="0" fontId="5" fillId="8"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3" fillId="0" borderId="1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4" xfId="0" applyFont="1" applyBorder="1" applyAlignment="1" applyProtection="1">
      <alignment horizontal="left" vertical="top"/>
    </xf>
    <xf numFmtId="0" fontId="3" fillId="0" borderId="7" xfId="0" applyFont="1" applyBorder="1" applyAlignment="1" applyProtection="1">
      <alignment horizontal="left" vertical="top"/>
    </xf>
  </cellXfs>
  <cellStyles count="8">
    <cellStyle name="パーセント" xfId="1" builtinId="5"/>
    <cellStyle name="桁区切り" xfId="2" builtinId="6"/>
    <cellStyle name="標準" xfId="0" builtinId="0"/>
    <cellStyle name="標準 2" xfId="3" xr:uid="{709D7D27-8A68-456F-87D9-28F8C36DDF7E}"/>
    <cellStyle name="標準 2 2" xfId="4" xr:uid="{6E778988-311E-40EA-9067-E56C334CC9A8}"/>
    <cellStyle name="標準 3" xfId="5" xr:uid="{90989BFE-315A-4CD8-BB82-9F941D9AEB30}"/>
    <cellStyle name="標準 4" xfId="6" xr:uid="{F81D94E4-679C-44F9-A9C1-AC64E30CC0BA}"/>
    <cellStyle name="標準_Sheet1" xfId="7" xr:uid="{E30E4033-C752-47BF-B9AD-464877E162E5}"/>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2969559</xdr:colOff>
      <xdr:row>0</xdr:row>
      <xdr:rowOff>67235</xdr:rowOff>
    </xdr:from>
    <xdr:to>
      <xdr:col>6</xdr:col>
      <xdr:colOff>0</xdr:colOff>
      <xdr:row>4</xdr:row>
      <xdr:rowOff>112058</xdr:rowOff>
    </xdr:to>
    <xdr:sp macro="" textlink="">
      <xdr:nvSpPr>
        <xdr:cNvPr id="2" name="正方形/長方形 1">
          <a:extLst>
            <a:ext uri="{FF2B5EF4-FFF2-40B4-BE49-F238E27FC236}">
              <a16:creationId xmlns:a16="http://schemas.microsoft.com/office/drawing/2014/main" id="{44C7CFFB-0DF7-4D88-9101-D185A6984600}"/>
            </a:ext>
          </a:extLst>
        </xdr:cNvPr>
        <xdr:cNvSpPr/>
      </xdr:nvSpPr>
      <xdr:spPr>
        <a:xfrm>
          <a:off x="3912534" y="67235"/>
          <a:ext cx="8936691" cy="921123"/>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2106705</xdr:colOff>
      <xdr:row>0</xdr:row>
      <xdr:rowOff>89647</xdr:rowOff>
    </xdr:from>
    <xdr:to>
      <xdr:col>5</xdr:col>
      <xdr:colOff>0</xdr:colOff>
      <xdr:row>4</xdr:row>
      <xdr:rowOff>145676</xdr:rowOff>
    </xdr:to>
    <xdr:sp macro="" textlink="">
      <xdr:nvSpPr>
        <xdr:cNvPr id="2" name="正方形/長方形 1">
          <a:extLst>
            <a:ext uri="{FF2B5EF4-FFF2-40B4-BE49-F238E27FC236}">
              <a16:creationId xmlns:a16="http://schemas.microsoft.com/office/drawing/2014/main" id="{D225BEF3-99E2-4F2A-A6CF-01DC3C1E1F6E}"/>
            </a:ext>
          </a:extLst>
        </xdr:cNvPr>
        <xdr:cNvSpPr/>
      </xdr:nvSpPr>
      <xdr:spPr>
        <a:xfrm>
          <a:off x="2744880" y="89647"/>
          <a:ext cx="8942295" cy="922804"/>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104775</xdr:colOff>
      <xdr:row>6</xdr:row>
      <xdr:rowOff>85724</xdr:rowOff>
    </xdr:from>
    <xdr:to>
      <xdr:col>11</xdr:col>
      <xdr:colOff>2290082</xdr:colOff>
      <xdr:row>2005</xdr:row>
      <xdr:rowOff>152400</xdr:rowOff>
    </xdr:to>
    <xdr:sp macro="" textlink="">
      <xdr:nvSpPr>
        <xdr:cNvPr id="3" name="正方形/長方形 2">
          <a:extLst>
            <a:ext uri="{FF2B5EF4-FFF2-40B4-BE49-F238E27FC236}">
              <a16:creationId xmlns:a16="http://schemas.microsoft.com/office/drawing/2014/main" id="{99C9E11E-105C-4DEC-B127-8D978E69FF42}"/>
            </a:ext>
          </a:extLst>
        </xdr:cNvPr>
        <xdr:cNvSpPr/>
      </xdr:nvSpPr>
      <xdr:spPr>
        <a:xfrm>
          <a:off x="914400" y="1466849"/>
          <a:ext cx="23749907" cy="418966651"/>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6</xdr:row>
      <xdr:rowOff>104775</xdr:rowOff>
    </xdr:from>
    <xdr:to>
      <xdr:col>11</xdr:col>
      <xdr:colOff>2299607</xdr:colOff>
      <xdr:row>2005</xdr:row>
      <xdr:rowOff>171451</xdr:rowOff>
    </xdr:to>
    <xdr:sp macro="" textlink="">
      <xdr:nvSpPr>
        <xdr:cNvPr id="2" name="正方形/長方形 1">
          <a:extLst>
            <a:ext uri="{FF2B5EF4-FFF2-40B4-BE49-F238E27FC236}">
              <a16:creationId xmlns:a16="http://schemas.microsoft.com/office/drawing/2014/main" id="{7AA4FA61-D517-4A65-B222-A7D8D9A0990E}"/>
            </a:ext>
          </a:extLst>
        </xdr:cNvPr>
        <xdr:cNvSpPr/>
      </xdr:nvSpPr>
      <xdr:spPr>
        <a:xfrm>
          <a:off x="923925" y="1457325"/>
          <a:ext cx="23749907" cy="418966651"/>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347265</xdr:colOff>
      <xdr:row>13</xdr:row>
      <xdr:rowOff>119063</xdr:rowOff>
    </xdr:from>
    <xdr:to>
      <xdr:col>17</xdr:col>
      <xdr:colOff>646037</xdr:colOff>
      <xdr:row>101</xdr:row>
      <xdr:rowOff>99219</xdr:rowOff>
    </xdr:to>
    <xdr:sp macro="" textlink="">
      <xdr:nvSpPr>
        <xdr:cNvPr id="2" name="正方形/長方形 1">
          <a:extLst>
            <a:ext uri="{FF2B5EF4-FFF2-40B4-BE49-F238E27FC236}">
              <a16:creationId xmlns:a16="http://schemas.microsoft.com/office/drawing/2014/main" id="{863E9300-519D-4865-BE73-FBFCA820ACD9}"/>
            </a:ext>
          </a:extLst>
        </xdr:cNvPr>
        <xdr:cNvSpPr/>
      </xdr:nvSpPr>
      <xdr:spPr>
        <a:xfrm>
          <a:off x="14019609" y="4008438"/>
          <a:ext cx="9496350" cy="18315781"/>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276225</xdr:colOff>
      <xdr:row>15</xdr:row>
      <xdr:rowOff>85725</xdr:rowOff>
    </xdr:from>
    <xdr:to>
      <xdr:col>17</xdr:col>
      <xdr:colOff>609525</xdr:colOff>
      <xdr:row>123</xdr:row>
      <xdr:rowOff>104775</xdr:rowOff>
    </xdr:to>
    <xdr:sp macro="" textlink="">
      <xdr:nvSpPr>
        <xdr:cNvPr id="2" name="正方形/長方形 1">
          <a:extLst>
            <a:ext uri="{FF2B5EF4-FFF2-40B4-BE49-F238E27FC236}">
              <a16:creationId xmlns:a16="http://schemas.microsoft.com/office/drawing/2014/main" id="{27920A8F-6895-40AD-81A4-712FFA7559D0}"/>
            </a:ext>
          </a:extLst>
        </xdr:cNvPr>
        <xdr:cNvSpPr/>
      </xdr:nvSpPr>
      <xdr:spPr>
        <a:xfrm>
          <a:off x="13935075" y="4714875"/>
          <a:ext cx="9496350" cy="22650450"/>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523875</xdr:colOff>
      <xdr:row>1</xdr:row>
      <xdr:rowOff>38100</xdr:rowOff>
    </xdr:from>
    <xdr:to>
      <xdr:col>7</xdr:col>
      <xdr:colOff>766854</xdr:colOff>
      <xdr:row>8</xdr:row>
      <xdr:rowOff>159871</xdr:rowOff>
    </xdr:to>
    <xdr:sp macro="" textlink="">
      <xdr:nvSpPr>
        <xdr:cNvPr id="5" name="正方形/長方形 4">
          <a:extLst>
            <a:ext uri="{FF2B5EF4-FFF2-40B4-BE49-F238E27FC236}">
              <a16:creationId xmlns:a16="http://schemas.microsoft.com/office/drawing/2014/main" id="{8B38F7E9-F7CB-4AAE-8470-35D41805EA7E}"/>
            </a:ext>
          </a:extLst>
        </xdr:cNvPr>
        <xdr:cNvSpPr/>
      </xdr:nvSpPr>
      <xdr:spPr>
        <a:xfrm>
          <a:off x="5600700" y="247650"/>
          <a:ext cx="7186704" cy="1598146"/>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205222</xdr:colOff>
      <xdr:row>18</xdr:row>
      <xdr:rowOff>47625</xdr:rowOff>
    </xdr:from>
    <xdr:to>
      <xdr:col>6</xdr:col>
      <xdr:colOff>2369995</xdr:colOff>
      <xdr:row>97</xdr:row>
      <xdr:rowOff>101311</xdr:rowOff>
    </xdr:to>
    <xdr:sp macro="" textlink="">
      <xdr:nvSpPr>
        <xdr:cNvPr id="2" name="正方形/長方形 1">
          <a:extLst>
            <a:ext uri="{FF2B5EF4-FFF2-40B4-BE49-F238E27FC236}">
              <a16:creationId xmlns:a16="http://schemas.microsoft.com/office/drawing/2014/main" id="{29A93548-2777-4980-9214-930EEA2FD8E9}"/>
            </a:ext>
          </a:extLst>
        </xdr:cNvPr>
        <xdr:cNvSpPr/>
      </xdr:nvSpPr>
      <xdr:spPr>
        <a:xfrm>
          <a:off x="833872" y="3829050"/>
          <a:ext cx="8984673" cy="16608136"/>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142875</xdr:colOff>
      <xdr:row>6</xdr:row>
      <xdr:rowOff>38100</xdr:rowOff>
    </xdr:from>
    <xdr:to>
      <xdr:col>7</xdr:col>
      <xdr:colOff>3643312</xdr:colOff>
      <xdr:row>103</xdr:row>
      <xdr:rowOff>71437</xdr:rowOff>
    </xdr:to>
    <xdr:sp macro="" textlink="">
      <xdr:nvSpPr>
        <xdr:cNvPr id="5" name="正方形/長方形 4">
          <a:extLst>
            <a:ext uri="{FF2B5EF4-FFF2-40B4-BE49-F238E27FC236}">
              <a16:creationId xmlns:a16="http://schemas.microsoft.com/office/drawing/2014/main" id="{78D833FA-90B3-4228-8BB0-5E7E4DBFCC75}"/>
            </a:ext>
          </a:extLst>
        </xdr:cNvPr>
        <xdr:cNvSpPr/>
      </xdr:nvSpPr>
      <xdr:spPr>
        <a:xfrm>
          <a:off x="1219200" y="1895475"/>
          <a:ext cx="14406562" cy="20359687"/>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17D17-F026-4F31-A774-42A8F7BDED4B}">
  <sheetPr>
    <tabColor theme="9" tint="0.79998168889431442"/>
    <pageSetUpPr fitToPage="1"/>
  </sheetPr>
  <dimension ref="B2:G36"/>
  <sheetViews>
    <sheetView showGridLines="0" tabSelected="1" zoomScaleNormal="100" zoomScaleSheetLayoutView="85" workbookViewId="0">
      <selection activeCell="J1" sqref="J1"/>
    </sheetView>
  </sheetViews>
  <sheetFormatPr defaultColWidth="9" defaultRowHeight="17.25" x14ac:dyDescent="0.3"/>
  <cols>
    <col min="1" max="1" width="2.25" style="64" customWidth="1"/>
    <col min="2" max="2" width="2.875" style="64" customWidth="1"/>
    <col min="3" max="3" width="7.25" style="64" customWidth="1"/>
    <col min="4" max="4" width="90.25" style="64" customWidth="1"/>
    <col min="5" max="5" width="20" style="64" customWidth="1"/>
    <col min="6" max="6" width="46" style="65" customWidth="1"/>
    <col min="7" max="7" width="2.625" style="64" customWidth="1"/>
    <col min="8" max="16384" width="9" style="64"/>
  </cols>
  <sheetData>
    <row r="2" spans="2:7" x14ac:dyDescent="0.3">
      <c r="B2" s="62" t="s">
        <v>170</v>
      </c>
      <c r="C2" s="63"/>
    </row>
    <row r="4" spans="2:7" x14ac:dyDescent="0.3">
      <c r="C4" s="66" t="s">
        <v>161</v>
      </c>
    </row>
    <row r="5" spans="2:7" x14ac:dyDescent="0.3">
      <c r="C5" s="67"/>
    </row>
    <row r="6" spans="2:7" x14ac:dyDescent="0.3">
      <c r="C6" s="68" t="s">
        <v>102</v>
      </c>
      <c r="D6" s="69" t="s">
        <v>136</v>
      </c>
      <c r="E6" s="69" t="s">
        <v>198</v>
      </c>
      <c r="F6" s="69" t="s">
        <v>159</v>
      </c>
      <c r="G6" s="64" t="s">
        <v>1</v>
      </c>
    </row>
    <row r="7" spans="2:7" s="70" customFormat="1" ht="66" x14ac:dyDescent="0.3">
      <c r="C7" s="71">
        <v>1</v>
      </c>
      <c r="D7" s="91" t="s">
        <v>2244</v>
      </c>
      <c r="E7" s="23"/>
      <c r="F7" s="73" t="s">
        <v>165</v>
      </c>
      <c r="G7" s="64" t="s">
        <v>1</v>
      </c>
    </row>
    <row r="8" spans="2:7" s="70" customFormat="1" ht="57" customHeight="1" x14ac:dyDescent="0.3">
      <c r="C8" s="71">
        <v>2</v>
      </c>
      <c r="D8" s="91" t="s">
        <v>137</v>
      </c>
      <c r="E8" s="23"/>
      <c r="F8" s="73" t="s">
        <v>165</v>
      </c>
      <c r="G8" s="64" t="s">
        <v>1</v>
      </c>
    </row>
    <row r="9" spans="2:7" s="70" customFormat="1" ht="57" customHeight="1" x14ac:dyDescent="0.3">
      <c r="C9" s="71">
        <v>3</v>
      </c>
      <c r="D9" s="76" t="s">
        <v>5961</v>
      </c>
      <c r="E9" s="23"/>
      <c r="F9" s="73" t="s">
        <v>162</v>
      </c>
      <c r="G9" s="64" t="s">
        <v>1</v>
      </c>
    </row>
    <row r="10" spans="2:7" s="70" customFormat="1" ht="145.5" customHeight="1" x14ac:dyDescent="0.3">
      <c r="C10" s="75">
        <v>4</v>
      </c>
      <c r="D10" s="76" t="s">
        <v>5962</v>
      </c>
      <c r="E10" s="23"/>
      <c r="F10" s="73" t="s">
        <v>165</v>
      </c>
      <c r="G10" s="64" t="s">
        <v>1</v>
      </c>
    </row>
    <row r="11" spans="2:7" s="70" customFormat="1" ht="145.5" customHeight="1" x14ac:dyDescent="0.3">
      <c r="C11" s="75">
        <v>5</v>
      </c>
      <c r="D11" s="76" t="s">
        <v>5963</v>
      </c>
      <c r="E11" s="23"/>
      <c r="F11" s="73" t="s">
        <v>165</v>
      </c>
      <c r="G11" s="64" t="s">
        <v>1</v>
      </c>
    </row>
    <row r="12" spans="2:7" s="70" customFormat="1" ht="57" customHeight="1" x14ac:dyDescent="0.3">
      <c r="C12" s="232" t="s">
        <v>2245</v>
      </c>
      <c r="D12" s="91" t="s">
        <v>138</v>
      </c>
      <c r="E12" s="23"/>
      <c r="F12" s="73" t="s">
        <v>164</v>
      </c>
      <c r="G12" s="64" t="s">
        <v>1</v>
      </c>
    </row>
    <row r="13" spans="2:7" s="70" customFormat="1" ht="57" customHeight="1" x14ac:dyDescent="0.3">
      <c r="C13" s="233"/>
      <c r="D13" s="91" t="s">
        <v>139</v>
      </c>
      <c r="E13" s="23"/>
      <c r="F13" s="73" t="s">
        <v>162</v>
      </c>
      <c r="G13" s="64" t="s">
        <v>1</v>
      </c>
    </row>
    <row r="14" spans="2:7" s="70" customFormat="1" ht="57" customHeight="1" x14ac:dyDescent="0.3">
      <c r="C14" s="233"/>
      <c r="D14" s="76" t="s">
        <v>188</v>
      </c>
      <c r="E14" s="23"/>
      <c r="F14" s="73" t="s">
        <v>162</v>
      </c>
      <c r="G14" s="64" t="s">
        <v>1</v>
      </c>
    </row>
    <row r="15" spans="2:7" s="70" customFormat="1" ht="57" customHeight="1" x14ac:dyDescent="0.3">
      <c r="C15" s="234"/>
      <c r="D15" s="76" t="s">
        <v>6380</v>
      </c>
      <c r="E15" s="23"/>
      <c r="F15" s="73" t="s">
        <v>162</v>
      </c>
      <c r="G15" s="64" t="s">
        <v>1</v>
      </c>
    </row>
    <row r="16" spans="2:7" s="70" customFormat="1" ht="57" customHeight="1" x14ac:dyDescent="0.3">
      <c r="C16" s="71">
        <v>7</v>
      </c>
      <c r="D16" s="91" t="s">
        <v>168</v>
      </c>
      <c r="E16" s="23"/>
      <c r="F16" s="73" t="s">
        <v>163</v>
      </c>
      <c r="G16" s="64" t="s">
        <v>1</v>
      </c>
    </row>
    <row r="17" spans="3:7" s="70" customFormat="1" ht="57" customHeight="1" x14ac:dyDescent="0.3">
      <c r="C17" s="235">
        <v>8</v>
      </c>
      <c r="D17" s="237" t="s">
        <v>142</v>
      </c>
      <c r="E17" s="23"/>
      <c r="F17" s="73" t="s">
        <v>166</v>
      </c>
      <c r="G17" s="64" t="s">
        <v>1</v>
      </c>
    </row>
    <row r="18" spans="3:7" s="70" customFormat="1" ht="57" customHeight="1" x14ac:dyDescent="0.3">
      <c r="C18" s="236"/>
      <c r="D18" s="238"/>
      <c r="E18" s="23"/>
      <c r="F18" s="73" t="s">
        <v>167</v>
      </c>
      <c r="G18" s="64" t="s">
        <v>1</v>
      </c>
    </row>
    <row r="19" spans="3:7" s="70" customFormat="1" ht="57" customHeight="1" x14ac:dyDescent="0.3">
      <c r="C19" s="71">
        <v>9</v>
      </c>
      <c r="D19" s="76" t="s">
        <v>143</v>
      </c>
      <c r="E19" s="23"/>
      <c r="F19" s="73" t="s">
        <v>165</v>
      </c>
      <c r="G19" s="64" t="s">
        <v>1</v>
      </c>
    </row>
    <row r="20" spans="3:7" s="70" customFormat="1" ht="57" customHeight="1" x14ac:dyDescent="0.3">
      <c r="C20" s="71">
        <v>10</v>
      </c>
      <c r="D20" s="76" t="s">
        <v>199</v>
      </c>
      <c r="E20" s="23"/>
      <c r="F20" s="73" t="s">
        <v>165</v>
      </c>
      <c r="G20" s="64" t="s">
        <v>1</v>
      </c>
    </row>
    <row r="21" spans="3:7" s="70" customFormat="1" ht="57" customHeight="1" x14ac:dyDescent="0.3">
      <c r="C21" s="71">
        <v>11</v>
      </c>
      <c r="D21" s="231" t="s">
        <v>6374</v>
      </c>
      <c r="E21" s="23"/>
      <c r="F21" s="73" t="s">
        <v>162</v>
      </c>
      <c r="G21" s="64" t="s">
        <v>1</v>
      </c>
    </row>
    <row r="22" spans="3:7" s="70" customFormat="1" ht="57" customHeight="1" x14ac:dyDescent="0.3">
      <c r="C22" s="71">
        <v>12</v>
      </c>
      <c r="D22" s="76" t="s">
        <v>6375</v>
      </c>
      <c r="E22" s="23"/>
      <c r="F22" s="73" t="s">
        <v>162</v>
      </c>
      <c r="G22" s="64" t="s">
        <v>1</v>
      </c>
    </row>
    <row r="23" spans="3:7" s="70" customFormat="1" ht="57" customHeight="1" x14ac:dyDescent="0.3">
      <c r="C23" s="71">
        <v>13</v>
      </c>
      <c r="D23" s="76" t="s">
        <v>6376</v>
      </c>
      <c r="E23" s="23"/>
      <c r="F23" s="73" t="s">
        <v>162</v>
      </c>
      <c r="G23" s="64" t="s">
        <v>1</v>
      </c>
    </row>
    <row r="24" spans="3:7" s="70" customFormat="1" ht="57" customHeight="1" x14ac:dyDescent="0.3">
      <c r="C24" s="71">
        <v>14</v>
      </c>
      <c r="D24" s="76" t="s">
        <v>6377</v>
      </c>
      <c r="E24" s="23"/>
      <c r="F24" s="73" t="s">
        <v>162</v>
      </c>
      <c r="G24" s="64" t="s">
        <v>1</v>
      </c>
    </row>
    <row r="25" spans="3:7" s="70" customFormat="1" ht="57" customHeight="1" x14ac:dyDescent="0.3">
      <c r="C25" s="71">
        <v>15</v>
      </c>
      <c r="D25" s="76" t="s">
        <v>140</v>
      </c>
      <c r="E25" s="23"/>
      <c r="F25" s="73" t="s">
        <v>162</v>
      </c>
      <c r="G25" s="64" t="s">
        <v>1</v>
      </c>
    </row>
    <row r="26" spans="3:7" s="70" customFormat="1" ht="57" customHeight="1" x14ac:dyDescent="0.3">
      <c r="C26" s="71">
        <v>16</v>
      </c>
      <c r="D26" s="76" t="s">
        <v>141</v>
      </c>
      <c r="E26" s="23"/>
      <c r="F26" s="73" t="s">
        <v>162</v>
      </c>
      <c r="G26" s="64" t="s">
        <v>1</v>
      </c>
    </row>
    <row r="27" spans="3:7" x14ac:dyDescent="0.3">
      <c r="C27" s="77" t="s">
        <v>1</v>
      </c>
      <c r="D27" s="77" t="s">
        <v>1</v>
      </c>
      <c r="E27" s="77" t="s">
        <v>1</v>
      </c>
      <c r="F27" s="77" t="s">
        <v>1</v>
      </c>
      <c r="G27" s="64" t="s">
        <v>1</v>
      </c>
    </row>
    <row r="28" spans="3:7" x14ac:dyDescent="0.3">
      <c r="D28" s="78"/>
      <c r="E28" s="78"/>
      <c r="F28" s="79"/>
    </row>
    <row r="29" spans="3:7" x14ac:dyDescent="0.3">
      <c r="D29" s="80"/>
      <c r="E29" s="78"/>
      <c r="F29" s="79"/>
    </row>
    <row r="30" spans="3:7" x14ac:dyDescent="0.3">
      <c r="D30" s="80"/>
      <c r="E30" s="78"/>
      <c r="F30" s="79"/>
    </row>
    <row r="31" spans="3:7" x14ac:dyDescent="0.3">
      <c r="D31" s="80"/>
      <c r="E31" s="78"/>
      <c r="F31" s="79"/>
    </row>
    <row r="32" spans="3:7" x14ac:dyDescent="0.3">
      <c r="D32" s="78"/>
      <c r="E32" s="78"/>
      <c r="F32" s="79"/>
    </row>
    <row r="33" spans="4:6" x14ac:dyDescent="0.3">
      <c r="D33" s="78"/>
      <c r="E33" s="78"/>
      <c r="F33" s="79"/>
    </row>
    <row r="34" spans="4:6" x14ac:dyDescent="0.3">
      <c r="D34" s="78"/>
      <c r="E34" s="78"/>
      <c r="F34" s="79"/>
    </row>
    <row r="35" spans="4:6" x14ac:dyDescent="0.3">
      <c r="D35" s="78"/>
      <c r="E35" s="78"/>
      <c r="F35" s="79"/>
    </row>
    <row r="36" spans="4:6" x14ac:dyDescent="0.3">
      <c r="D36" s="81"/>
      <c r="E36" s="81"/>
      <c r="F36" s="82"/>
    </row>
  </sheetData>
  <sheetProtection algorithmName="SHA-512" hashValue="hp2yU7Nzg1J/QdRt/cPSh3tsdZvol7aeu7fB9Jp2EGtTEtxgaVBA5KVUfsq9GqWVrSP8+pXIgBtaJ8htIFxAfw==" saltValue="AZb/T3j3MWQog+vMFoUISw==" spinCount="100000" sheet="1" objects="1" scenarios="1"/>
  <mergeCells count="3">
    <mergeCell ref="C12:C15"/>
    <mergeCell ref="C17:C18"/>
    <mergeCell ref="D17:D18"/>
  </mergeCells>
  <phoneticPr fontId="1"/>
  <conditionalFormatting sqref="E17:E18">
    <cfRule type="expression" dxfId="19" priority="8">
      <formula>$E$17="はい"</formula>
    </cfRule>
  </conditionalFormatting>
  <conditionalFormatting sqref="E7:E26">
    <cfRule type="expression" dxfId="18" priority="2">
      <formula>$E7="はい"</formula>
    </cfRule>
  </conditionalFormatting>
  <dataValidations count="1">
    <dataValidation type="list" allowBlank="1" showInputMessage="1" showErrorMessage="1" sqref="E7:E26" xr:uid="{20524C71-EDE5-4B04-BD7F-C346A6C8D4CA}">
      <formula1>"はい"</formula1>
    </dataValidation>
  </dataValidations>
  <pageMargins left="0.7" right="0.7" top="0.75" bottom="0.75" header="0.3" footer="0.3"/>
  <pageSetup paperSize="9" scale="4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496AB2CF-F244-4605-915D-F21005826268}">
            <xm:f>NOT(ISERROR(SEARCH("はい",E7)))</xm:f>
            <xm:f>"はい"</xm:f>
            <x14:dxf>
              <fill>
                <patternFill>
                  <bgColor theme="0"/>
                </patternFill>
              </fill>
            </x14:dxf>
          </x14:cfRule>
          <xm:sqref>F7:F20 E8:E26</xm:sqref>
        </x14:conditionalFormatting>
        <x14:conditionalFormatting xmlns:xm="http://schemas.microsoft.com/office/excel/2006/main">
          <x14:cfRule type="containsText" priority="5" operator="containsText" id="{4A856559-8420-44FB-97F7-7D4A11FC7127}">
            <xm:f>NOT(ISERROR(SEARCH("はい",F24)))</xm:f>
            <xm:f>"はい"</xm:f>
            <x14:dxf>
              <fill>
                <patternFill>
                  <bgColor theme="0"/>
                </patternFill>
              </fill>
            </x14:dxf>
          </x14:cfRule>
          <xm:sqref>F24:F26</xm:sqref>
        </x14:conditionalFormatting>
        <x14:conditionalFormatting xmlns:xm="http://schemas.microsoft.com/office/excel/2006/main">
          <x14:cfRule type="containsText" priority="4" operator="containsText" id="{46A36D57-1901-46E7-9529-5C7C8CB7D71C}">
            <xm:f>NOT(ISERROR(SEARCH("はい",F17)))</xm:f>
            <xm:f>"はい"</xm:f>
            <x14:dxf>
              <fill>
                <patternFill>
                  <bgColor theme="0"/>
                </patternFill>
              </fill>
            </x14:dxf>
          </x14:cfRule>
          <xm:sqref>F17</xm:sqref>
        </x14:conditionalFormatting>
        <x14:conditionalFormatting xmlns:xm="http://schemas.microsoft.com/office/excel/2006/main">
          <x14:cfRule type="containsText" priority="3" operator="containsText" id="{AD2542C0-D93B-47FE-9858-BAD09BE75183}">
            <xm:f>NOT(ISERROR(SEARCH("はい",F18)))</xm:f>
            <xm:f>"はい"</xm:f>
            <x14:dxf>
              <fill>
                <patternFill>
                  <bgColor theme="0"/>
                </patternFill>
              </fill>
            </x14:dxf>
          </x14:cfRule>
          <xm:sqref>F18</xm:sqref>
        </x14:conditionalFormatting>
        <x14:conditionalFormatting xmlns:xm="http://schemas.microsoft.com/office/excel/2006/main">
          <x14:cfRule type="containsText" priority="1" operator="containsText" id="{63435F08-5066-4461-9FAB-F38DB39F8458}">
            <xm:f>NOT(ISERROR(SEARCH("はい",F21)))</xm:f>
            <xm:f>"はい"</xm:f>
            <x14:dxf>
              <fill>
                <patternFill>
                  <bgColor theme="0"/>
                </patternFill>
              </fill>
            </x14:dxf>
          </x14:cfRule>
          <xm:sqref>F21:F23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7DCB-E776-4ECC-BA29-F2A7076F7383}">
  <sheetPr codeName="Sheet5">
    <tabColor theme="9" tint="0.79998168889431442"/>
    <pageSetUpPr fitToPage="1"/>
  </sheetPr>
  <dimension ref="B2:J106"/>
  <sheetViews>
    <sheetView showGridLines="0" zoomScaleNormal="100" workbookViewId="0">
      <selection activeCell="B2" sqref="B2"/>
    </sheetView>
  </sheetViews>
  <sheetFormatPr defaultColWidth="9" defaultRowHeight="16.5" x14ac:dyDescent="0.4"/>
  <cols>
    <col min="1" max="2" width="3.75" style="94" customWidth="1"/>
    <col min="3" max="3" width="6.625" style="94" customWidth="1"/>
    <col min="4" max="7" width="28.625" style="94" customWidth="1"/>
    <col min="8" max="8" width="52.125" style="94" bestFit="1" customWidth="1"/>
    <col min="9" max="16384" width="9" style="94"/>
  </cols>
  <sheetData>
    <row r="2" spans="2:10" ht="17.25" x14ac:dyDescent="0.4">
      <c r="B2" s="92" t="s">
        <v>189</v>
      </c>
      <c r="J2" s="125"/>
    </row>
    <row r="3" spans="2:10" x14ac:dyDescent="0.4">
      <c r="B3" s="125"/>
      <c r="C3" s="125" t="s">
        <v>23</v>
      </c>
    </row>
    <row r="5" spans="2:10" ht="63" x14ac:dyDescent="0.4">
      <c r="C5" s="224" t="s">
        <v>0</v>
      </c>
      <c r="D5" s="224" t="s">
        <v>6373</v>
      </c>
      <c r="E5" s="224" t="s">
        <v>118</v>
      </c>
      <c r="F5" s="228" t="s">
        <v>2237</v>
      </c>
      <c r="G5" s="228" t="s">
        <v>2238</v>
      </c>
      <c r="H5" s="229" t="s">
        <v>191</v>
      </c>
      <c r="I5" s="230" t="s">
        <v>1</v>
      </c>
    </row>
    <row r="6" spans="2:10" x14ac:dyDescent="0.4">
      <c r="C6" s="121">
        <f>ROW()-5</f>
        <v>1</v>
      </c>
      <c r="D6" s="9"/>
      <c r="E6" s="7"/>
      <c r="F6" s="7"/>
      <c r="G6" s="8"/>
      <c r="H6" s="8"/>
      <c r="I6" s="230" t="s">
        <v>1</v>
      </c>
    </row>
    <row r="7" spans="2:10" x14ac:dyDescent="0.4">
      <c r="C7" s="121">
        <f t="shared" ref="C7:C70" si="0">ROW()-5</f>
        <v>2</v>
      </c>
      <c r="D7" s="9"/>
      <c r="E7" s="7"/>
      <c r="F7" s="7"/>
      <c r="G7" s="8"/>
      <c r="H7" s="8"/>
      <c r="I7" s="230" t="s">
        <v>1</v>
      </c>
    </row>
    <row r="8" spans="2:10" x14ac:dyDescent="0.4">
      <c r="C8" s="121">
        <f t="shared" si="0"/>
        <v>3</v>
      </c>
      <c r="D8" s="9"/>
      <c r="E8" s="7"/>
      <c r="F8" s="7"/>
      <c r="G8" s="8"/>
      <c r="H8" s="7"/>
      <c r="I8" s="230" t="s">
        <v>1</v>
      </c>
    </row>
    <row r="9" spans="2:10" x14ac:dyDescent="0.4">
      <c r="C9" s="121">
        <f t="shared" si="0"/>
        <v>4</v>
      </c>
      <c r="D9" s="9"/>
      <c r="E9" s="7"/>
      <c r="F9" s="7"/>
      <c r="G9" s="8"/>
      <c r="H9" s="7"/>
      <c r="I9" s="230" t="s">
        <v>1</v>
      </c>
    </row>
    <row r="10" spans="2:10" x14ac:dyDescent="0.4">
      <c r="C10" s="121">
        <f t="shared" si="0"/>
        <v>5</v>
      </c>
      <c r="D10" s="9"/>
      <c r="E10" s="7"/>
      <c r="F10" s="7"/>
      <c r="G10" s="8"/>
      <c r="H10" s="7"/>
      <c r="I10" s="230" t="s">
        <v>1</v>
      </c>
    </row>
    <row r="11" spans="2:10" x14ac:dyDescent="0.4">
      <c r="C11" s="121">
        <f t="shared" si="0"/>
        <v>6</v>
      </c>
      <c r="D11" s="9"/>
      <c r="E11" s="7"/>
      <c r="F11" s="7"/>
      <c r="G11" s="8"/>
      <c r="H11" s="7"/>
      <c r="I11" s="230" t="s">
        <v>1</v>
      </c>
    </row>
    <row r="12" spans="2:10" x14ac:dyDescent="0.4">
      <c r="C12" s="121">
        <f t="shared" si="0"/>
        <v>7</v>
      </c>
      <c r="D12" s="9"/>
      <c r="E12" s="7"/>
      <c r="F12" s="7"/>
      <c r="G12" s="8"/>
      <c r="H12" s="7"/>
      <c r="I12" s="230" t="s">
        <v>1</v>
      </c>
    </row>
    <row r="13" spans="2:10" x14ac:dyDescent="0.4">
      <c r="C13" s="121">
        <f t="shared" si="0"/>
        <v>8</v>
      </c>
      <c r="D13" s="9"/>
      <c r="E13" s="7"/>
      <c r="F13" s="7"/>
      <c r="G13" s="8"/>
      <c r="H13" s="7"/>
      <c r="I13" s="230" t="s">
        <v>1</v>
      </c>
    </row>
    <row r="14" spans="2:10" x14ac:dyDescent="0.4">
      <c r="C14" s="121">
        <f t="shared" si="0"/>
        <v>9</v>
      </c>
      <c r="D14" s="9"/>
      <c r="E14" s="7"/>
      <c r="F14" s="7"/>
      <c r="G14" s="8"/>
      <c r="H14" s="7"/>
      <c r="I14" s="230" t="s">
        <v>1</v>
      </c>
    </row>
    <row r="15" spans="2:10" x14ac:dyDescent="0.4">
      <c r="C15" s="121">
        <f t="shared" si="0"/>
        <v>10</v>
      </c>
      <c r="D15" s="9"/>
      <c r="E15" s="7"/>
      <c r="F15" s="7"/>
      <c r="G15" s="8"/>
      <c r="H15" s="7"/>
      <c r="I15" s="230" t="s">
        <v>1</v>
      </c>
    </row>
    <row r="16" spans="2:10" x14ac:dyDescent="0.4">
      <c r="C16" s="121">
        <f t="shared" si="0"/>
        <v>11</v>
      </c>
      <c r="D16" s="9"/>
      <c r="E16" s="7"/>
      <c r="F16" s="7"/>
      <c r="G16" s="8"/>
      <c r="H16" s="7"/>
      <c r="I16" s="230" t="s">
        <v>1</v>
      </c>
    </row>
    <row r="17" spans="3:9" x14ac:dyDescent="0.4">
      <c r="C17" s="121">
        <f t="shared" si="0"/>
        <v>12</v>
      </c>
      <c r="D17" s="9"/>
      <c r="E17" s="7"/>
      <c r="F17" s="7"/>
      <c r="G17" s="8"/>
      <c r="H17" s="7"/>
      <c r="I17" s="230" t="s">
        <v>1</v>
      </c>
    </row>
    <row r="18" spans="3:9" x14ac:dyDescent="0.4">
      <c r="C18" s="121">
        <f t="shared" si="0"/>
        <v>13</v>
      </c>
      <c r="D18" s="9"/>
      <c r="E18" s="7"/>
      <c r="F18" s="7"/>
      <c r="G18" s="8"/>
      <c r="H18" s="7"/>
      <c r="I18" s="230" t="s">
        <v>1</v>
      </c>
    </row>
    <row r="19" spans="3:9" x14ac:dyDescent="0.4">
      <c r="C19" s="121">
        <f t="shared" si="0"/>
        <v>14</v>
      </c>
      <c r="D19" s="9"/>
      <c r="E19" s="7"/>
      <c r="F19" s="7"/>
      <c r="G19" s="8"/>
      <c r="H19" s="7"/>
      <c r="I19" s="230" t="s">
        <v>1</v>
      </c>
    </row>
    <row r="20" spans="3:9" x14ac:dyDescent="0.4">
      <c r="C20" s="121">
        <f t="shared" si="0"/>
        <v>15</v>
      </c>
      <c r="D20" s="4"/>
      <c r="E20" s="7"/>
      <c r="F20" s="7"/>
      <c r="G20" s="8"/>
      <c r="H20" s="3"/>
      <c r="I20" s="230" t="s">
        <v>1</v>
      </c>
    </row>
    <row r="21" spans="3:9" x14ac:dyDescent="0.4">
      <c r="C21" s="121">
        <f t="shared" si="0"/>
        <v>16</v>
      </c>
      <c r="D21" s="9"/>
      <c r="E21" s="7"/>
      <c r="F21" s="7"/>
      <c r="G21" s="8"/>
      <c r="H21" s="7"/>
      <c r="I21" s="230" t="s">
        <v>1</v>
      </c>
    </row>
    <row r="22" spans="3:9" x14ac:dyDescent="0.4">
      <c r="C22" s="121">
        <f t="shared" si="0"/>
        <v>17</v>
      </c>
      <c r="D22" s="9"/>
      <c r="E22" s="7"/>
      <c r="F22" s="7"/>
      <c r="G22" s="8"/>
      <c r="H22" s="7"/>
      <c r="I22" s="230" t="s">
        <v>1</v>
      </c>
    </row>
    <row r="23" spans="3:9" x14ac:dyDescent="0.4">
      <c r="C23" s="121">
        <f t="shared" si="0"/>
        <v>18</v>
      </c>
      <c r="D23" s="9"/>
      <c r="E23" s="7"/>
      <c r="F23" s="7"/>
      <c r="G23" s="8"/>
      <c r="H23" s="7"/>
      <c r="I23" s="230" t="s">
        <v>1</v>
      </c>
    </row>
    <row r="24" spans="3:9" x14ac:dyDescent="0.4">
      <c r="C24" s="121">
        <f t="shared" si="0"/>
        <v>19</v>
      </c>
      <c r="D24" s="9"/>
      <c r="E24" s="7"/>
      <c r="F24" s="7"/>
      <c r="G24" s="8"/>
      <c r="H24" s="7"/>
      <c r="I24" s="230" t="s">
        <v>1</v>
      </c>
    </row>
    <row r="25" spans="3:9" x14ac:dyDescent="0.4">
      <c r="C25" s="121">
        <f t="shared" si="0"/>
        <v>20</v>
      </c>
      <c r="D25" s="9"/>
      <c r="E25" s="7"/>
      <c r="F25" s="7"/>
      <c r="G25" s="8"/>
      <c r="H25" s="7"/>
      <c r="I25" s="230" t="s">
        <v>1</v>
      </c>
    </row>
    <row r="26" spans="3:9" x14ac:dyDescent="0.4">
      <c r="C26" s="121">
        <f t="shared" si="0"/>
        <v>21</v>
      </c>
      <c r="D26" s="9"/>
      <c r="E26" s="7"/>
      <c r="F26" s="7"/>
      <c r="G26" s="8"/>
      <c r="H26" s="7"/>
      <c r="I26" s="230" t="s">
        <v>1</v>
      </c>
    </row>
    <row r="27" spans="3:9" x14ac:dyDescent="0.4">
      <c r="C27" s="121">
        <f t="shared" si="0"/>
        <v>22</v>
      </c>
      <c r="D27" s="9"/>
      <c r="E27" s="7"/>
      <c r="F27" s="7"/>
      <c r="G27" s="8"/>
      <c r="H27" s="7"/>
      <c r="I27" s="230" t="s">
        <v>1</v>
      </c>
    </row>
    <row r="28" spans="3:9" x14ac:dyDescent="0.4">
      <c r="C28" s="121">
        <f t="shared" si="0"/>
        <v>23</v>
      </c>
      <c r="D28" s="9"/>
      <c r="E28" s="7"/>
      <c r="F28" s="7"/>
      <c r="G28" s="8"/>
      <c r="H28" s="7"/>
      <c r="I28" s="230" t="s">
        <v>1</v>
      </c>
    </row>
    <row r="29" spans="3:9" x14ac:dyDescent="0.4">
      <c r="C29" s="121">
        <f t="shared" si="0"/>
        <v>24</v>
      </c>
      <c r="D29" s="9"/>
      <c r="E29" s="7"/>
      <c r="F29" s="7"/>
      <c r="G29" s="8"/>
      <c r="H29" s="7"/>
      <c r="I29" s="230" t="s">
        <v>1</v>
      </c>
    </row>
    <row r="30" spans="3:9" x14ac:dyDescent="0.4">
      <c r="C30" s="121">
        <f t="shared" si="0"/>
        <v>25</v>
      </c>
      <c r="D30" s="9"/>
      <c r="E30" s="7"/>
      <c r="F30" s="7"/>
      <c r="G30" s="8"/>
      <c r="H30" s="7"/>
      <c r="I30" s="230" t="s">
        <v>1</v>
      </c>
    </row>
    <row r="31" spans="3:9" x14ac:dyDescent="0.4">
      <c r="C31" s="121">
        <f t="shared" si="0"/>
        <v>26</v>
      </c>
      <c r="D31" s="9"/>
      <c r="E31" s="7"/>
      <c r="F31" s="7"/>
      <c r="G31" s="8"/>
      <c r="H31" s="7"/>
      <c r="I31" s="230" t="s">
        <v>1</v>
      </c>
    </row>
    <row r="32" spans="3:9" x14ac:dyDescent="0.4">
      <c r="C32" s="121">
        <f t="shared" si="0"/>
        <v>27</v>
      </c>
      <c r="D32" s="9"/>
      <c r="E32" s="7"/>
      <c r="F32" s="7"/>
      <c r="G32" s="8"/>
      <c r="H32" s="7"/>
      <c r="I32" s="230" t="s">
        <v>1</v>
      </c>
    </row>
    <row r="33" spans="3:9" x14ac:dyDescent="0.4">
      <c r="C33" s="121">
        <f t="shared" si="0"/>
        <v>28</v>
      </c>
      <c r="D33" s="9"/>
      <c r="E33" s="7"/>
      <c r="F33" s="7"/>
      <c r="G33" s="8"/>
      <c r="H33" s="7"/>
      <c r="I33" s="230" t="s">
        <v>1</v>
      </c>
    </row>
    <row r="34" spans="3:9" x14ac:dyDescent="0.4">
      <c r="C34" s="121">
        <f t="shared" si="0"/>
        <v>29</v>
      </c>
      <c r="D34" s="9"/>
      <c r="E34" s="7"/>
      <c r="F34" s="7"/>
      <c r="G34" s="8"/>
      <c r="H34" s="7"/>
      <c r="I34" s="230" t="s">
        <v>1</v>
      </c>
    </row>
    <row r="35" spans="3:9" x14ac:dyDescent="0.4">
      <c r="C35" s="121">
        <f t="shared" si="0"/>
        <v>30</v>
      </c>
      <c r="D35" s="9"/>
      <c r="E35" s="7"/>
      <c r="F35" s="7"/>
      <c r="G35" s="8"/>
      <c r="H35" s="7"/>
      <c r="I35" s="230" t="s">
        <v>1</v>
      </c>
    </row>
    <row r="36" spans="3:9" x14ac:dyDescent="0.4">
      <c r="C36" s="121">
        <f t="shared" si="0"/>
        <v>31</v>
      </c>
      <c r="D36" s="9"/>
      <c r="E36" s="7"/>
      <c r="F36" s="7"/>
      <c r="G36" s="8"/>
      <c r="H36" s="7"/>
      <c r="I36" s="230" t="s">
        <v>1</v>
      </c>
    </row>
    <row r="37" spans="3:9" x14ac:dyDescent="0.4">
      <c r="C37" s="121">
        <f t="shared" si="0"/>
        <v>32</v>
      </c>
      <c r="D37" s="9"/>
      <c r="E37" s="7"/>
      <c r="F37" s="7"/>
      <c r="G37" s="8"/>
      <c r="H37" s="7"/>
      <c r="I37" s="230" t="s">
        <v>1</v>
      </c>
    </row>
    <row r="38" spans="3:9" x14ac:dyDescent="0.4">
      <c r="C38" s="121">
        <f t="shared" si="0"/>
        <v>33</v>
      </c>
      <c r="D38" s="9"/>
      <c r="E38" s="7"/>
      <c r="F38" s="7"/>
      <c r="G38" s="8"/>
      <c r="H38" s="7"/>
      <c r="I38" s="230" t="s">
        <v>1</v>
      </c>
    </row>
    <row r="39" spans="3:9" x14ac:dyDescent="0.4">
      <c r="C39" s="121">
        <f t="shared" si="0"/>
        <v>34</v>
      </c>
      <c r="D39" s="9"/>
      <c r="E39" s="7"/>
      <c r="F39" s="7"/>
      <c r="G39" s="8"/>
      <c r="H39" s="7"/>
      <c r="I39" s="230" t="s">
        <v>1</v>
      </c>
    </row>
    <row r="40" spans="3:9" x14ac:dyDescent="0.4">
      <c r="C40" s="121">
        <f t="shared" si="0"/>
        <v>35</v>
      </c>
      <c r="D40" s="9"/>
      <c r="E40" s="7"/>
      <c r="F40" s="7"/>
      <c r="G40" s="8"/>
      <c r="H40" s="7"/>
      <c r="I40" s="230" t="s">
        <v>1</v>
      </c>
    </row>
    <row r="41" spans="3:9" x14ac:dyDescent="0.4">
      <c r="C41" s="121">
        <f t="shared" si="0"/>
        <v>36</v>
      </c>
      <c r="D41" s="9"/>
      <c r="E41" s="7"/>
      <c r="F41" s="7"/>
      <c r="G41" s="8"/>
      <c r="H41" s="7"/>
      <c r="I41" s="230" t="s">
        <v>1</v>
      </c>
    </row>
    <row r="42" spans="3:9" x14ac:dyDescent="0.4">
      <c r="C42" s="121">
        <f t="shared" si="0"/>
        <v>37</v>
      </c>
      <c r="D42" s="9"/>
      <c r="E42" s="7"/>
      <c r="F42" s="7"/>
      <c r="G42" s="8"/>
      <c r="H42" s="7"/>
      <c r="I42" s="230" t="s">
        <v>1</v>
      </c>
    </row>
    <row r="43" spans="3:9" x14ac:dyDescent="0.4">
      <c r="C43" s="121">
        <f t="shared" si="0"/>
        <v>38</v>
      </c>
      <c r="D43" s="9"/>
      <c r="E43" s="7"/>
      <c r="F43" s="7"/>
      <c r="G43" s="8"/>
      <c r="H43" s="7"/>
      <c r="I43" s="230" t="s">
        <v>1</v>
      </c>
    </row>
    <row r="44" spans="3:9" x14ac:dyDescent="0.4">
      <c r="C44" s="121">
        <f t="shared" si="0"/>
        <v>39</v>
      </c>
      <c r="D44" s="9"/>
      <c r="E44" s="7"/>
      <c r="F44" s="7"/>
      <c r="G44" s="8"/>
      <c r="H44" s="7"/>
      <c r="I44" s="230" t="s">
        <v>1</v>
      </c>
    </row>
    <row r="45" spans="3:9" x14ac:dyDescent="0.4">
      <c r="C45" s="121">
        <f t="shared" si="0"/>
        <v>40</v>
      </c>
      <c r="D45" s="9"/>
      <c r="E45" s="7"/>
      <c r="F45" s="7"/>
      <c r="G45" s="8"/>
      <c r="H45" s="7"/>
      <c r="I45" s="230" t="s">
        <v>1</v>
      </c>
    </row>
    <row r="46" spans="3:9" x14ac:dyDescent="0.4">
      <c r="C46" s="121">
        <f t="shared" si="0"/>
        <v>41</v>
      </c>
      <c r="D46" s="9"/>
      <c r="E46" s="7"/>
      <c r="F46" s="7"/>
      <c r="G46" s="8"/>
      <c r="H46" s="7"/>
      <c r="I46" s="230" t="s">
        <v>1</v>
      </c>
    </row>
    <row r="47" spans="3:9" x14ac:dyDescent="0.4">
      <c r="C47" s="121">
        <f t="shared" si="0"/>
        <v>42</v>
      </c>
      <c r="D47" s="9"/>
      <c r="E47" s="7"/>
      <c r="F47" s="7"/>
      <c r="G47" s="8"/>
      <c r="H47" s="7"/>
      <c r="I47" s="230" t="s">
        <v>1</v>
      </c>
    </row>
    <row r="48" spans="3:9" x14ac:dyDescent="0.4">
      <c r="C48" s="121">
        <f t="shared" si="0"/>
        <v>43</v>
      </c>
      <c r="D48" s="9"/>
      <c r="E48" s="7"/>
      <c r="F48" s="7"/>
      <c r="G48" s="8"/>
      <c r="H48" s="7"/>
      <c r="I48" s="230" t="s">
        <v>1</v>
      </c>
    </row>
    <row r="49" spans="3:9" x14ac:dyDescent="0.4">
      <c r="C49" s="121">
        <f t="shared" si="0"/>
        <v>44</v>
      </c>
      <c r="D49" s="9"/>
      <c r="E49" s="7"/>
      <c r="F49" s="7"/>
      <c r="G49" s="8"/>
      <c r="H49" s="7"/>
      <c r="I49" s="230" t="s">
        <v>1</v>
      </c>
    </row>
    <row r="50" spans="3:9" x14ac:dyDescent="0.4">
      <c r="C50" s="121">
        <f t="shared" si="0"/>
        <v>45</v>
      </c>
      <c r="D50" s="9"/>
      <c r="E50" s="7"/>
      <c r="F50" s="7"/>
      <c r="G50" s="8"/>
      <c r="H50" s="7"/>
      <c r="I50" s="230" t="s">
        <v>1</v>
      </c>
    </row>
    <row r="51" spans="3:9" x14ac:dyDescent="0.4">
      <c r="C51" s="121">
        <f t="shared" si="0"/>
        <v>46</v>
      </c>
      <c r="D51" s="9"/>
      <c r="E51" s="7"/>
      <c r="F51" s="7"/>
      <c r="G51" s="8"/>
      <c r="H51" s="7"/>
      <c r="I51" s="230" t="s">
        <v>1</v>
      </c>
    </row>
    <row r="52" spans="3:9" x14ac:dyDescent="0.4">
      <c r="C52" s="121">
        <f t="shared" si="0"/>
        <v>47</v>
      </c>
      <c r="D52" s="9"/>
      <c r="E52" s="7"/>
      <c r="F52" s="7"/>
      <c r="G52" s="8"/>
      <c r="H52" s="7"/>
      <c r="I52" s="230" t="s">
        <v>1</v>
      </c>
    </row>
    <row r="53" spans="3:9" x14ac:dyDescent="0.4">
      <c r="C53" s="121">
        <f t="shared" si="0"/>
        <v>48</v>
      </c>
      <c r="D53" s="9"/>
      <c r="E53" s="7"/>
      <c r="F53" s="7"/>
      <c r="G53" s="8"/>
      <c r="H53" s="7"/>
      <c r="I53" s="230" t="s">
        <v>1</v>
      </c>
    </row>
    <row r="54" spans="3:9" x14ac:dyDescent="0.4">
      <c r="C54" s="121">
        <f t="shared" si="0"/>
        <v>49</v>
      </c>
      <c r="D54" s="9"/>
      <c r="E54" s="7"/>
      <c r="F54" s="7"/>
      <c r="G54" s="8"/>
      <c r="H54" s="7"/>
      <c r="I54" s="230" t="s">
        <v>1</v>
      </c>
    </row>
    <row r="55" spans="3:9" x14ac:dyDescent="0.4">
      <c r="C55" s="121">
        <f t="shared" si="0"/>
        <v>50</v>
      </c>
      <c r="D55" s="9"/>
      <c r="E55" s="7"/>
      <c r="F55" s="7"/>
      <c r="G55" s="8"/>
      <c r="H55" s="7"/>
      <c r="I55" s="230" t="s">
        <v>1</v>
      </c>
    </row>
    <row r="56" spans="3:9" x14ac:dyDescent="0.4">
      <c r="C56" s="121">
        <f t="shared" si="0"/>
        <v>51</v>
      </c>
      <c r="D56" s="9"/>
      <c r="E56" s="7"/>
      <c r="F56" s="7"/>
      <c r="G56" s="8"/>
      <c r="H56" s="7"/>
      <c r="I56" s="230" t="s">
        <v>1</v>
      </c>
    </row>
    <row r="57" spans="3:9" x14ac:dyDescent="0.4">
      <c r="C57" s="121">
        <f t="shared" si="0"/>
        <v>52</v>
      </c>
      <c r="D57" s="9"/>
      <c r="E57" s="7"/>
      <c r="F57" s="7"/>
      <c r="G57" s="8"/>
      <c r="H57" s="7"/>
      <c r="I57" s="230" t="s">
        <v>1</v>
      </c>
    </row>
    <row r="58" spans="3:9" x14ac:dyDescent="0.4">
      <c r="C58" s="121">
        <f t="shared" si="0"/>
        <v>53</v>
      </c>
      <c r="D58" s="9"/>
      <c r="E58" s="7"/>
      <c r="F58" s="7"/>
      <c r="G58" s="8"/>
      <c r="H58" s="7"/>
      <c r="I58" s="230" t="s">
        <v>1</v>
      </c>
    </row>
    <row r="59" spans="3:9" x14ac:dyDescent="0.4">
      <c r="C59" s="121">
        <f t="shared" si="0"/>
        <v>54</v>
      </c>
      <c r="D59" s="9"/>
      <c r="E59" s="7"/>
      <c r="F59" s="7"/>
      <c r="G59" s="8"/>
      <c r="H59" s="7"/>
      <c r="I59" s="230" t="s">
        <v>1</v>
      </c>
    </row>
    <row r="60" spans="3:9" x14ac:dyDescent="0.4">
      <c r="C60" s="121">
        <f t="shared" si="0"/>
        <v>55</v>
      </c>
      <c r="D60" s="9"/>
      <c r="E60" s="7"/>
      <c r="F60" s="7"/>
      <c r="G60" s="8"/>
      <c r="H60" s="7"/>
      <c r="I60" s="230" t="s">
        <v>1</v>
      </c>
    </row>
    <row r="61" spans="3:9" x14ac:dyDescent="0.4">
      <c r="C61" s="121">
        <f t="shared" si="0"/>
        <v>56</v>
      </c>
      <c r="D61" s="9"/>
      <c r="E61" s="7"/>
      <c r="F61" s="7"/>
      <c r="G61" s="8"/>
      <c r="H61" s="7"/>
      <c r="I61" s="230" t="s">
        <v>1</v>
      </c>
    </row>
    <row r="62" spans="3:9" x14ac:dyDescent="0.4">
      <c r="C62" s="121">
        <f t="shared" si="0"/>
        <v>57</v>
      </c>
      <c r="D62" s="9"/>
      <c r="E62" s="7"/>
      <c r="F62" s="7"/>
      <c r="G62" s="8"/>
      <c r="H62" s="7"/>
      <c r="I62" s="230" t="s">
        <v>1</v>
      </c>
    </row>
    <row r="63" spans="3:9" x14ac:dyDescent="0.4">
      <c r="C63" s="121">
        <f t="shared" si="0"/>
        <v>58</v>
      </c>
      <c r="D63" s="9"/>
      <c r="E63" s="7"/>
      <c r="F63" s="7"/>
      <c r="G63" s="8"/>
      <c r="H63" s="7"/>
      <c r="I63" s="230" t="s">
        <v>1</v>
      </c>
    </row>
    <row r="64" spans="3:9" x14ac:dyDescent="0.4">
      <c r="C64" s="121">
        <f t="shared" si="0"/>
        <v>59</v>
      </c>
      <c r="D64" s="9"/>
      <c r="E64" s="7"/>
      <c r="F64" s="7"/>
      <c r="G64" s="8"/>
      <c r="H64" s="7"/>
      <c r="I64" s="230" t="s">
        <v>1</v>
      </c>
    </row>
    <row r="65" spans="3:9" x14ac:dyDescent="0.4">
      <c r="C65" s="121">
        <f t="shared" si="0"/>
        <v>60</v>
      </c>
      <c r="D65" s="9"/>
      <c r="E65" s="7"/>
      <c r="F65" s="7"/>
      <c r="G65" s="8"/>
      <c r="H65" s="7"/>
      <c r="I65" s="230" t="s">
        <v>1</v>
      </c>
    </row>
    <row r="66" spans="3:9" x14ac:dyDescent="0.4">
      <c r="C66" s="121">
        <f t="shared" si="0"/>
        <v>61</v>
      </c>
      <c r="D66" s="9"/>
      <c r="E66" s="7"/>
      <c r="F66" s="7"/>
      <c r="G66" s="8"/>
      <c r="H66" s="7"/>
      <c r="I66" s="230" t="s">
        <v>1</v>
      </c>
    </row>
    <row r="67" spans="3:9" x14ac:dyDescent="0.4">
      <c r="C67" s="121">
        <f t="shared" si="0"/>
        <v>62</v>
      </c>
      <c r="D67" s="9"/>
      <c r="E67" s="7"/>
      <c r="F67" s="7"/>
      <c r="G67" s="8"/>
      <c r="H67" s="7"/>
      <c r="I67" s="230" t="s">
        <v>1</v>
      </c>
    </row>
    <row r="68" spans="3:9" x14ac:dyDescent="0.4">
      <c r="C68" s="121">
        <f t="shared" si="0"/>
        <v>63</v>
      </c>
      <c r="D68" s="9"/>
      <c r="E68" s="7"/>
      <c r="F68" s="7"/>
      <c r="G68" s="8"/>
      <c r="H68" s="7"/>
      <c r="I68" s="230" t="s">
        <v>1</v>
      </c>
    </row>
    <row r="69" spans="3:9" x14ac:dyDescent="0.4">
      <c r="C69" s="121">
        <f t="shared" si="0"/>
        <v>64</v>
      </c>
      <c r="D69" s="9"/>
      <c r="E69" s="7"/>
      <c r="F69" s="7"/>
      <c r="G69" s="8"/>
      <c r="H69" s="7"/>
      <c r="I69" s="230" t="s">
        <v>1</v>
      </c>
    </row>
    <row r="70" spans="3:9" x14ac:dyDescent="0.4">
      <c r="C70" s="121">
        <f t="shared" si="0"/>
        <v>65</v>
      </c>
      <c r="D70" s="9"/>
      <c r="E70" s="7"/>
      <c r="F70" s="7"/>
      <c r="G70" s="8"/>
      <c r="H70" s="7"/>
      <c r="I70" s="230" t="s">
        <v>1</v>
      </c>
    </row>
    <row r="71" spans="3:9" x14ac:dyDescent="0.4">
      <c r="C71" s="121">
        <f t="shared" ref="C71:C105" si="1">ROW()-5</f>
        <v>66</v>
      </c>
      <c r="D71" s="9"/>
      <c r="E71" s="7"/>
      <c r="F71" s="7"/>
      <c r="G71" s="8"/>
      <c r="H71" s="7"/>
      <c r="I71" s="230" t="s">
        <v>1</v>
      </c>
    </row>
    <row r="72" spans="3:9" x14ac:dyDescent="0.4">
      <c r="C72" s="121">
        <f t="shared" si="1"/>
        <v>67</v>
      </c>
      <c r="D72" s="9"/>
      <c r="E72" s="7"/>
      <c r="F72" s="7"/>
      <c r="G72" s="8"/>
      <c r="H72" s="7"/>
      <c r="I72" s="230" t="s">
        <v>1</v>
      </c>
    </row>
    <row r="73" spans="3:9" x14ac:dyDescent="0.4">
      <c r="C73" s="121">
        <f t="shared" si="1"/>
        <v>68</v>
      </c>
      <c r="D73" s="9"/>
      <c r="E73" s="7"/>
      <c r="F73" s="7"/>
      <c r="G73" s="8"/>
      <c r="H73" s="7"/>
      <c r="I73" s="230" t="s">
        <v>1</v>
      </c>
    </row>
    <row r="74" spans="3:9" x14ac:dyDescent="0.4">
      <c r="C74" s="121">
        <f t="shared" si="1"/>
        <v>69</v>
      </c>
      <c r="D74" s="9"/>
      <c r="E74" s="7"/>
      <c r="F74" s="7"/>
      <c r="G74" s="8"/>
      <c r="H74" s="7"/>
      <c r="I74" s="230" t="s">
        <v>1</v>
      </c>
    </row>
    <row r="75" spans="3:9" x14ac:dyDescent="0.4">
      <c r="C75" s="121">
        <f t="shared" si="1"/>
        <v>70</v>
      </c>
      <c r="D75" s="9"/>
      <c r="E75" s="7"/>
      <c r="F75" s="7"/>
      <c r="G75" s="8"/>
      <c r="H75" s="7"/>
      <c r="I75" s="230" t="s">
        <v>1</v>
      </c>
    </row>
    <row r="76" spans="3:9" x14ac:dyDescent="0.4">
      <c r="C76" s="121">
        <f t="shared" si="1"/>
        <v>71</v>
      </c>
      <c r="D76" s="9"/>
      <c r="E76" s="7"/>
      <c r="F76" s="7"/>
      <c r="G76" s="8"/>
      <c r="H76" s="7"/>
      <c r="I76" s="230" t="s">
        <v>1</v>
      </c>
    </row>
    <row r="77" spans="3:9" x14ac:dyDescent="0.4">
      <c r="C77" s="121">
        <f t="shared" si="1"/>
        <v>72</v>
      </c>
      <c r="D77" s="9"/>
      <c r="E77" s="7"/>
      <c r="F77" s="7"/>
      <c r="G77" s="8"/>
      <c r="H77" s="7"/>
      <c r="I77" s="230" t="s">
        <v>1</v>
      </c>
    </row>
    <row r="78" spans="3:9" x14ac:dyDescent="0.4">
      <c r="C78" s="121">
        <f t="shared" si="1"/>
        <v>73</v>
      </c>
      <c r="D78" s="9"/>
      <c r="E78" s="7"/>
      <c r="F78" s="7"/>
      <c r="G78" s="8"/>
      <c r="H78" s="7"/>
      <c r="I78" s="230" t="s">
        <v>1</v>
      </c>
    </row>
    <row r="79" spans="3:9" x14ac:dyDescent="0.4">
      <c r="C79" s="121">
        <f t="shared" si="1"/>
        <v>74</v>
      </c>
      <c r="D79" s="9"/>
      <c r="E79" s="7"/>
      <c r="F79" s="7"/>
      <c r="G79" s="8"/>
      <c r="H79" s="7"/>
      <c r="I79" s="230" t="s">
        <v>1</v>
      </c>
    </row>
    <row r="80" spans="3:9" x14ac:dyDescent="0.4">
      <c r="C80" s="121">
        <f t="shared" si="1"/>
        <v>75</v>
      </c>
      <c r="D80" s="9"/>
      <c r="E80" s="7"/>
      <c r="F80" s="7"/>
      <c r="G80" s="8"/>
      <c r="H80" s="7"/>
      <c r="I80" s="230" t="s">
        <v>1</v>
      </c>
    </row>
    <row r="81" spans="3:9" x14ac:dyDescent="0.4">
      <c r="C81" s="121">
        <f t="shared" si="1"/>
        <v>76</v>
      </c>
      <c r="D81" s="9"/>
      <c r="E81" s="7"/>
      <c r="F81" s="7"/>
      <c r="G81" s="8"/>
      <c r="H81" s="7"/>
      <c r="I81" s="230" t="s">
        <v>1</v>
      </c>
    </row>
    <row r="82" spans="3:9" x14ac:dyDescent="0.4">
      <c r="C82" s="121">
        <f t="shared" si="1"/>
        <v>77</v>
      </c>
      <c r="D82" s="9"/>
      <c r="E82" s="7"/>
      <c r="F82" s="7"/>
      <c r="G82" s="8"/>
      <c r="H82" s="7"/>
      <c r="I82" s="230" t="s">
        <v>1</v>
      </c>
    </row>
    <row r="83" spans="3:9" x14ac:dyDescent="0.4">
      <c r="C83" s="121">
        <f t="shared" si="1"/>
        <v>78</v>
      </c>
      <c r="D83" s="9"/>
      <c r="E83" s="7"/>
      <c r="F83" s="7"/>
      <c r="G83" s="8"/>
      <c r="H83" s="7"/>
      <c r="I83" s="230" t="s">
        <v>1</v>
      </c>
    </row>
    <row r="84" spans="3:9" x14ac:dyDescent="0.4">
      <c r="C84" s="121">
        <f t="shared" si="1"/>
        <v>79</v>
      </c>
      <c r="D84" s="9"/>
      <c r="E84" s="7"/>
      <c r="F84" s="7"/>
      <c r="G84" s="8"/>
      <c r="H84" s="7"/>
      <c r="I84" s="230" t="s">
        <v>1</v>
      </c>
    </row>
    <row r="85" spans="3:9" x14ac:dyDescent="0.4">
      <c r="C85" s="121">
        <f t="shared" si="1"/>
        <v>80</v>
      </c>
      <c r="D85" s="9"/>
      <c r="E85" s="7"/>
      <c r="F85" s="7"/>
      <c r="G85" s="8"/>
      <c r="H85" s="7"/>
      <c r="I85" s="230" t="s">
        <v>1</v>
      </c>
    </row>
    <row r="86" spans="3:9" x14ac:dyDescent="0.4">
      <c r="C86" s="121">
        <f t="shared" si="1"/>
        <v>81</v>
      </c>
      <c r="D86" s="9"/>
      <c r="E86" s="7"/>
      <c r="F86" s="7"/>
      <c r="G86" s="8"/>
      <c r="H86" s="7"/>
      <c r="I86" s="230" t="s">
        <v>1</v>
      </c>
    </row>
    <row r="87" spans="3:9" x14ac:dyDescent="0.4">
      <c r="C87" s="121">
        <f t="shared" si="1"/>
        <v>82</v>
      </c>
      <c r="D87" s="9"/>
      <c r="E87" s="7"/>
      <c r="F87" s="7"/>
      <c r="G87" s="8"/>
      <c r="H87" s="7"/>
      <c r="I87" s="230" t="s">
        <v>1</v>
      </c>
    </row>
    <row r="88" spans="3:9" x14ac:dyDescent="0.4">
      <c r="C88" s="121">
        <f t="shared" si="1"/>
        <v>83</v>
      </c>
      <c r="D88" s="9"/>
      <c r="E88" s="7"/>
      <c r="F88" s="7"/>
      <c r="G88" s="8"/>
      <c r="H88" s="7"/>
      <c r="I88" s="230" t="s">
        <v>1</v>
      </c>
    </row>
    <row r="89" spans="3:9" x14ac:dyDescent="0.4">
      <c r="C89" s="121">
        <f t="shared" si="1"/>
        <v>84</v>
      </c>
      <c r="D89" s="9"/>
      <c r="E89" s="7"/>
      <c r="F89" s="7"/>
      <c r="G89" s="8"/>
      <c r="H89" s="7"/>
      <c r="I89" s="230" t="s">
        <v>1</v>
      </c>
    </row>
    <row r="90" spans="3:9" x14ac:dyDescent="0.4">
      <c r="C90" s="121">
        <f t="shared" si="1"/>
        <v>85</v>
      </c>
      <c r="D90" s="9"/>
      <c r="E90" s="7"/>
      <c r="F90" s="7"/>
      <c r="G90" s="8"/>
      <c r="H90" s="7"/>
      <c r="I90" s="230" t="s">
        <v>1</v>
      </c>
    </row>
    <row r="91" spans="3:9" x14ac:dyDescent="0.4">
      <c r="C91" s="121">
        <f t="shared" si="1"/>
        <v>86</v>
      </c>
      <c r="D91" s="9"/>
      <c r="E91" s="7"/>
      <c r="F91" s="7"/>
      <c r="G91" s="8"/>
      <c r="H91" s="7"/>
      <c r="I91" s="230" t="s">
        <v>1</v>
      </c>
    </row>
    <row r="92" spans="3:9" x14ac:dyDescent="0.4">
      <c r="C92" s="121">
        <f t="shared" si="1"/>
        <v>87</v>
      </c>
      <c r="D92" s="9"/>
      <c r="E92" s="7"/>
      <c r="F92" s="7"/>
      <c r="G92" s="8"/>
      <c r="H92" s="7"/>
      <c r="I92" s="230" t="s">
        <v>1</v>
      </c>
    </row>
    <row r="93" spans="3:9" x14ac:dyDescent="0.4">
      <c r="C93" s="121">
        <f t="shared" si="1"/>
        <v>88</v>
      </c>
      <c r="D93" s="9"/>
      <c r="E93" s="7"/>
      <c r="F93" s="7"/>
      <c r="G93" s="8"/>
      <c r="H93" s="7"/>
      <c r="I93" s="230" t="s">
        <v>1</v>
      </c>
    </row>
    <row r="94" spans="3:9" x14ac:dyDescent="0.4">
      <c r="C94" s="121">
        <f t="shared" si="1"/>
        <v>89</v>
      </c>
      <c r="D94" s="9"/>
      <c r="E94" s="7"/>
      <c r="F94" s="7"/>
      <c r="G94" s="8"/>
      <c r="H94" s="7"/>
      <c r="I94" s="230" t="s">
        <v>1</v>
      </c>
    </row>
    <row r="95" spans="3:9" x14ac:dyDescent="0.4">
      <c r="C95" s="121">
        <f t="shared" si="1"/>
        <v>90</v>
      </c>
      <c r="D95" s="9"/>
      <c r="E95" s="7"/>
      <c r="F95" s="7"/>
      <c r="G95" s="8"/>
      <c r="H95" s="7"/>
      <c r="I95" s="230" t="s">
        <v>1</v>
      </c>
    </row>
    <row r="96" spans="3:9" x14ac:dyDescent="0.4">
      <c r="C96" s="121">
        <f t="shared" si="1"/>
        <v>91</v>
      </c>
      <c r="D96" s="9"/>
      <c r="E96" s="7"/>
      <c r="F96" s="7"/>
      <c r="G96" s="8"/>
      <c r="H96" s="7"/>
      <c r="I96" s="230" t="s">
        <v>1</v>
      </c>
    </row>
    <row r="97" spans="3:9" x14ac:dyDescent="0.4">
      <c r="C97" s="121">
        <f t="shared" si="1"/>
        <v>92</v>
      </c>
      <c r="D97" s="9"/>
      <c r="E97" s="7"/>
      <c r="F97" s="7"/>
      <c r="G97" s="8"/>
      <c r="H97" s="7"/>
      <c r="I97" s="230" t="s">
        <v>1</v>
      </c>
    </row>
    <row r="98" spans="3:9" x14ac:dyDescent="0.4">
      <c r="C98" s="121">
        <f t="shared" si="1"/>
        <v>93</v>
      </c>
      <c r="D98" s="9"/>
      <c r="E98" s="7"/>
      <c r="F98" s="7"/>
      <c r="G98" s="8"/>
      <c r="H98" s="7"/>
      <c r="I98" s="230" t="s">
        <v>1</v>
      </c>
    </row>
    <row r="99" spans="3:9" x14ac:dyDescent="0.4">
      <c r="C99" s="121">
        <f t="shared" si="1"/>
        <v>94</v>
      </c>
      <c r="D99" s="9"/>
      <c r="E99" s="7"/>
      <c r="F99" s="7"/>
      <c r="G99" s="8"/>
      <c r="H99" s="7"/>
      <c r="I99" s="230" t="s">
        <v>1</v>
      </c>
    </row>
    <row r="100" spans="3:9" x14ac:dyDescent="0.4">
      <c r="C100" s="121">
        <f t="shared" si="1"/>
        <v>95</v>
      </c>
      <c r="D100" s="9"/>
      <c r="E100" s="7"/>
      <c r="F100" s="7"/>
      <c r="G100" s="8"/>
      <c r="H100" s="7"/>
      <c r="I100" s="230" t="s">
        <v>1</v>
      </c>
    </row>
    <row r="101" spans="3:9" x14ac:dyDescent="0.4">
      <c r="C101" s="121">
        <f t="shared" si="1"/>
        <v>96</v>
      </c>
      <c r="D101" s="9"/>
      <c r="E101" s="7"/>
      <c r="F101" s="7"/>
      <c r="G101" s="8"/>
      <c r="H101" s="7"/>
      <c r="I101" s="230" t="s">
        <v>1</v>
      </c>
    </row>
    <row r="102" spans="3:9" x14ac:dyDescent="0.4">
      <c r="C102" s="121">
        <f t="shared" si="1"/>
        <v>97</v>
      </c>
      <c r="D102" s="9"/>
      <c r="E102" s="7"/>
      <c r="F102" s="7"/>
      <c r="G102" s="8"/>
      <c r="H102" s="7"/>
      <c r="I102" s="230" t="s">
        <v>1</v>
      </c>
    </row>
    <row r="103" spans="3:9" x14ac:dyDescent="0.4">
      <c r="C103" s="121">
        <f t="shared" si="1"/>
        <v>98</v>
      </c>
      <c r="D103" s="9"/>
      <c r="E103" s="7"/>
      <c r="F103" s="7"/>
      <c r="G103" s="8"/>
      <c r="H103" s="7"/>
      <c r="I103" s="230" t="s">
        <v>1</v>
      </c>
    </row>
    <row r="104" spans="3:9" x14ac:dyDescent="0.4">
      <c r="C104" s="121">
        <f t="shared" si="1"/>
        <v>99</v>
      </c>
      <c r="D104" s="9"/>
      <c r="E104" s="7"/>
      <c r="F104" s="7"/>
      <c r="G104" s="8"/>
      <c r="H104" s="7"/>
      <c r="I104" s="230" t="s">
        <v>1</v>
      </c>
    </row>
    <row r="105" spans="3:9" x14ac:dyDescent="0.4">
      <c r="C105" s="121">
        <f t="shared" si="1"/>
        <v>100</v>
      </c>
      <c r="D105" s="9"/>
      <c r="E105" s="7"/>
      <c r="F105" s="7"/>
      <c r="G105" s="8"/>
      <c r="H105" s="7"/>
      <c r="I105" s="230" t="s">
        <v>1</v>
      </c>
    </row>
    <row r="106" spans="3:9" x14ac:dyDescent="0.4">
      <c r="C106" s="94" t="s">
        <v>1</v>
      </c>
      <c r="D106" s="94" t="s">
        <v>1</v>
      </c>
      <c r="E106" s="94" t="s">
        <v>1</v>
      </c>
      <c r="F106" s="94" t="s">
        <v>1</v>
      </c>
      <c r="G106" s="94" t="s">
        <v>1</v>
      </c>
      <c r="H106" s="94" t="s">
        <v>1</v>
      </c>
    </row>
  </sheetData>
  <sheetProtection algorithmName="SHA-512" hashValue="KbMy9Z/q+aCMUMxDac/IFzZqn045hf2rLd69/gN/9fwF8ci6tVFfoAStnf/XIi1zDeu+e70mgZnOfi+jDGU0lQ==" saltValue="VBEJfA4aSCAuvYnhgmKt1g==" spinCount="100000" sheet="1" objects="1" scenarios="1"/>
  <phoneticPr fontId="1"/>
  <pageMargins left="0.7" right="0.7" top="0.75" bottom="0.75" header="0.3" footer="0.3"/>
  <pageSetup paperSize="9" scale="7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40C4567-4565-4A4C-BFBA-9A15347F0057}">
          <x14:formula1>
            <xm:f>プルダウン!$W$3:$W$5</xm:f>
          </x14:formula1>
          <xm:sqref>E6:E105</xm:sqref>
        </x14:dataValidation>
        <x14:dataValidation type="list" allowBlank="1" showInputMessage="1" showErrorMessage="1" xr:uid="{856E49CF-A65A-4CDB-90E7-4FADF5802407}">
          <x14:formula1>
            <xm:f>プルダウン!$P$3:$P$7</xm:f>
          </x14:formula1>
          <xm:sqref>F6:F105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B6B5-ECD6-44BA-9D5C-46A82AB176FE}">
  <sheetPr codeName="Sheet12">
    <tabColor theme="1"/>
  </sheetPr>
  <dimension ref="A1"/>
  <sheetViews>
    <sheetView workbookViewId="0">
      <selection activeCell="F2" sqref="F2"/>
    </sheetView>
  </sheetViews>
  <sheetFormatPr defaultRowHeight="18.75" x14ac:dyDescent="0.4"/>
  <sheetData/>
  <phoneticPr fontId="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C37E0-E4B4-47E1-8B8C-01842FA5F150}">
  <dimension ref="A1:N1893"/>
  <sheetViews>
    <sheetView zoomScale="85" zoomScaleNormal="85" workbookViewId="0">
      <selection activeCell="F2" sqref="F2"/>
    </sheetView>
  </sheetViews>
  <sheetFormatPr defaultColWidth="9" defaultRowHeight="14.25" x14ac:dyDescent="0.25"/>
  <cols>
    <col min="1" max="2" width="9" style="28"/>
    <col min="3" max="3" width="18.25" style="28" customWidth="1"/>
    <col min="4" max="4" width="9" style="28"/>
    <col min="5" max="5" width="27.625" style="28" bestFit="1" customWidth="1"/>
    <col min="6" max="6" width="20.375" style="28" bestFit="1" customWidth="1"/>
    <col min="7" max="8" width="20.375" style="28" customWidth="1"/>
    <col min="9" max="9" width="25.25" style="28" bestFit="1" customWidth="1"/>
    <col min="10" max="10" width="20.75" style="28" bestFit="1" customWidth="1"/>
    <col min="11" max="11" width="20.75" style="28" customWidth="1"/>
    <col min="12" max="12" width="23.5" style="28" bestFit="1" customWidth="1"/>
    <col min="13" max="13" width="21.625" style="28" bestFit="1" customWidth="1"/>
    <col min="14" max="16384" width="9" style="28"/>
  </cols>
  <sheetData>
    <row r="1" spans="1:14" x14ac:dyDescent="0.25">
      <c r="B1" s="28" t="s">
        <v>201</v>
      </c>
      <c r="C1" s="28" t="s">
        <v>202</v>
      </c>
      <c r="E1" s="31" t="s">
        <v>2284</v>
      </c>
      <c r="F1" s="28" t="s">
        <v>2285</v>
      </c>
      <c r="I1" s="31" t="s">
        <v>2293</v>
      </c>
      <c r="J1" s="28" t="s">
        <v>2294</v>
      </c>
      <c r="L1" s="28" t="s">
        <v>2295</v>
      </c>
      <c r="M1" s="28" t="s">
        <v>2296</v>
      </c>
    </row>
    <row r="2" spans="1:14" x14ac:dyDescent="0.25">
      <c r="B2" s="28" t="s">
        <v>40</v>
      </c>
      <c r="C2" s="24" t="s">
        <v>203</v>
      </c>
      <c r="D2" s="24" t="s">
        <v>204</v>
      </c>
      <c r="E2" s="28" t="s">
        <v>2286</v>
      </c>
      <c r="F2" s="28" t="s">
        <v>230</v>
      </c>
      <c r="G2" s="28" t="s">
        <v>5974</v>
      </c>
      <c r="H2" s="28" t="str">
        <f>E2&amp;F2</f>
        <v>北海道夕張市</v>
      </c>
      <c r="I2" s="28" t="s">
        <v>2286</v>
      </c>
      <c r="J2" s="28" t="s">
        <v>239</v>
      </c>
      <c r="K2" s="28" t="str">
        <f>I2&amp;J2</f>
        <v>北海道赤平市</v>
      </c>
      <c r="L2" s="28" t="s">
        <v>2286</v>
      </c>
      <c r="M2" s="28" t="s">
        <v>230</v>
      </c>
      <c r="N2" s="28" t="str">
        <f>L2&amp;M2</f>
        <v>北海道夕張市</v>
      </c>
    </row>
    <row r="3" spans="1:14" s="24" customFormat="1" x14ac:dyDescent="0.25">
      <c r="A3" s="26"/>
      <c r="B3" s="28" t="s">
        <v>40</v>
      </c>
      <c r="C3" s="24" t="s">
        <v>205</v>
      </c>
      <c r="D3" s="24" t="s">
        <v>206</v>
      </c>
      <c r="E3" s="24" t="s">
        <v>2286</v>
      </c>
      <c r="F3" s="24" t="s">
        <v>237</v>
      </c>
      <c r="G3" s="28" t="s">
        <v>5974</v>
      </c>
      <c r="H3" s="28" t="str">
        <f t="shared" ref="H3:H66" si="0">E3&amp;F3</f>
        <v>北海道芦別市</v>
      </c>
      <c r="I3" s="24" t="s">
        <v>2286</v>
      </c>
      <c r="J3" s="24" t="s">
        <v>257</v>
      </c>
      <c r="K3" s="28" t="str">
        <f t="shared" ref="K3:K66" si="1">I3&amp;J3</f>
        <v>北海道当別町</v>
      </c>
      <c r="L3" s="24" t="s">
        <v>2286</v>
      </c>
      <c r="M3" s="24" t="s">
        <v>237</v>
      </c>
      <c r="N3" s="28" t="str">
        <f t="shared" ref="N3:N66" si="2">L3&amp;M3</f>
        <v>北海道芦別市</v>
      </c>
    </row>
    <row r="4" spans="1:14" s="24" customFormat="1" x14ac:dyDescent="0.25">
      <c r="A4" s="26"/>
      <c r="B4" s="28" t="s">
        <v>40</v>
      </c>
      <c r="C4" s="24" t="s">
        <v>207</v>
      </c>
      <c r="D4" s="24" t="s">
        <v>208</v>
      </c>
      <c r="E4" s="24" t="s">
        <v>2286</v>
      </c>
      <c r="F4" s="24" t="s">
        <v>239</v>
      </c>
      <c r="G4" s="28" t="s">
        <v>5974</v>
      </c>
      <c r="H4" s="28" t="str">
        <f t="shared" si="0"/>
        <v>北海道赤平市</v>
      </c>
      <c r="I4" s="24" t="s">
        <v>2286</v>
      </c>
      <c r="J4" s="24" t="s">
        <v>258</v>
      </c>
      <c r="K4" s="28" t="str">
        <f t="shared" si="1"/>
        <v>北海道新篠津村</v>
      </c>
      <c r="L4" s="24" t="s">
        <v>2286</v>
      </c>
      <c r="M4" s="24" t="s">
        <v>243</v>
      </c>
      <c r="N4" s="28" t="str">
        <f t="shared" si="2"/>
        <v>北海道三笠市</v>
      </c>
    </row>
    <row r="5" spans="1:14" s="24" customFormat="1" x14ac:dyDescent="0.25">
      <c r="A5" s="26"/>
      <c r="B5" s="28" t="s">
        <v>40</v>
      </c>
      <c r="C5" s="24" t="s">
        <v>209</v>
      </c>
      <c r="D5" s="24" t="s">
        <v>210</v>
      </c>
      <c r="E5" s="24" t="s">
        <v>2286</v>
      </c>
      <c r="F5" s="24" t="s">
        <v>243</v>
      </c>
      <c r="G5" s="28" t="s">
        <v>5974</v>
      </c>
      <c r="H5" s="28" t="str">
        <f t="shared" si="0"/>
        <v>北海道三笠市</v>
      </c>
      <c r="I5" s="24" t="s">
        <v>2286</v>
      </c>
      <c r="J5" s="24" t="s">
        <v>260</v>
      </c>
      <c r="K5" s="28" t="str">
        <f t="shared" si="1"/>
        <v>北海道福島町</v>
      </c>
      <c r="L5" s="24" t="s">
        <v>2286</v>
      </c>
      <c r="M5" s="24" t="s">
        <v>248</v>
      </c>
      <c r="N5" s="28" t="str">
        <f t="shared" si="2"/>
        <v>北海道歌志内市</v>
      </c>
    </row>
    <row r="6" spans="1:14" s="24" customFormat="1" x14ac:dyDescent="0.25">
      <c r="A6" s="26"/>
      <c r="B6" s="28" t="s">
        <v>40</v>
      </c>
      <c r="C6" s="24" t="s">
        <v>211</v>
      </c>
      <c r="D6" s="24" t="s">
        <v>212</v>
      </c>
      <c r="E6" s="24" t="s">
        <v>2286</v>
      </c>
      <c r="F6" s="24" t="s">
        <v>248</v>
      </c>
      <c r="G6" s="28" t="s">
        <v>5974</v>
      </c>
      <c r="H6" s="28" t="str">
        <f t="shared" si="0"/>
        <v>北海道歌志内市</v>
      </c>
      <c r="I6" s="24" t="s">
        <v>2286</v>
      </c>
      <c r="J6" s="24" t="s">
        <v>261</v>
      </c>
      <c r="K6" s="28" t="str">
        <f t="shared" si="1"/>
        <v>北海道知内町</v>
      </c>
      <c r="L6" s="24" t="s">
        <v>2286</v>
      </c>
      <c r="M6" s="24" t="s">
        <v>262</v>
      </c>
      <c r="N6" s="28" t="str">
        <f t="shared" si="2"/>
        <v>北海道木古内町</v>
      </c>
    </row>
    <row r="7" spans="1:14" s="24" customFormat="1" x14ac:dyDescent="0.25">
      <c r="A7" s="26"/>
      <c r="B7" s="28" t="s">
        <v>40</v>
      </c>
      <c r="C7" s="24" t="s">
        <v>213</v>
      </c>
      <c r="D7" s="24" t="s">
        <v>214</v>
      </c>
      <c r="E7" s="24" t="s">
        <v>2286</v>
      </c>
      <c r="F7" s="24" t="s">
        <v>257</v>
      </c>
      <c r="G7" s="28" t="s">
        <v>5974</v>
      </c>
      <c r="H7" s="28" t="str">
        <f t="shared" si="0"/>
        <v>北海道当別町</v>
      </c>
      <c r="I7" s="24" t="s">
        <v>2286</v>
      </c>
      <c r="J7" s="24" t="s">
        <v>264</v>
      </c>
      <c r="K7" s="28" t="str">
        <f t="shared" si="1"/>
        <v>北海道鹿部町</v>
      </c>
      <c r="L7" s="24" t="s">
        <v>2286</v>
      </c>
      <c r="M7" s="24" t="s">
        <v>263</v>
      </c>
      <c r="N7" s="28" t="str">
        <f t="shared" si="2"/>
        <v>北海道七飯町</v>
      </c>
    </row>
    <row r="8" spans="1:14" s="24" customFormat="1" x14ac:dyDescent="0.25">
      <c r="A8" s="26"/>
      <c r="B8" s="28" t="s">
        <v>40</v>
      </c>
      <c r="C8" s="24" t="s">
        <v>215</v>
      </c>
      <c r="D8" s="24" t="s">
        <v>216</v>
      </c>
      <c r="E8" s="24" t="s">
        <v>2286</v>
      </c>
      <c r="F8" s="24" t="s">
        <v>258</v>
      </c>
      <c r="G8" s="28" t="s">
        <v>5974</v>
      </c>
      <c r="H8" s="28" t="str">
        <f t="shared" si="0"/>
        <v>北海道新篠津村</v>
      </c>
      <c r="I8" s="24" t="s">
        <v>2286</v>
      </c>
      <c r="J8" s="24" t="s">
        <v>267</v>
      </c>
      <c r="K8" s="28" t="str">
        <f t="shared" si="1"/>
        <v>北海道長万部町</v>
      </c>
      <c r="L8" s="24" t="s">
        <v>2286</v>
      </c>
      <c r="M8" s="24" t="s">
        <v>269</v>
      </c>
      <c r="N8" s="28" t="str">
        <f t="shared" si="2"/>
        <v>北海道上ノ国町</v>
      </c>
    </row>
    <row r="9" spans="1:14" s="24" customFormat="1" x14ac:dyDescent="0.25">
      <c r="A9" s="26"/>
      <c r="B9" s="28" t="s">
        <v>40</v>
      </c>
      <c r="C9" s="24" t="s">
        <v>217</v>
      </c>
      <c r="D9" s="24" t="s">
        <v>218</v>
      </c>
      <c r="E9" s="24" t="s">
        <v>2286</v>
      </c>
      <c r="F9" s="24" t="s">
        <v>260</v>
      </c>
      <c r="G9" s="28" t="s">
        <v>5974</v>
      </c>
      <c r="H9" s="28" t="str">
        <f t="shared" si="0"/>
        <v>北海道福島町</v>
      </c>
      <c r="I9" s="24" t="s">
        <v>2286</v>
      </c>
      <c r="J9" s="24" t="s">
        <v>270</v>
      </c>
      <c r="K9" s="28" t="str">
        <f t="shared" si="1"/>
        <v>北海道厚沢部町</v>
      </c>
      <c r="L9" s="24" t="s">
        <v>2286</v>
      </c>
      <c r="M9" s="24" t="s">
        <v>271</v>
      </c>
      <c r="N9" s="28" t="str">
        <f t="shared" si="2"/>
        <v>北海道乙部町</v>
      </c>
    </row>
    <row r="10" spans="1:14" s="24" customFormat="1" x14ac:dyDescent="0.25">
      <c r="A10" s="26"/>
      <c r="B10" s="28" t="s">
        <v>40</v>
      </c>
      <c r="C10" s="24" t="s">
        <v>219</v>
      </c>
      <c r="D10" s="24" t="s">
        <v>220</v>
      </c>
      <c r="E10" s="24" t="s">
        <v>2286</v>
      </c>
      <c r="F10" s="24" t="s">
        <v>261</v>
      </c>
      <c r="G10" s="28" t="s">
        <v>5974</v>
      </c>
      <c r="H10" s="28" t="str">
        <f t="shared" si="0"/>
        <v>北海道知内町</v>
      </c>
      <c r="I10" s="24" t="s">
        <v>2286</v>
      </c>
      <c r="J10" s="24" t="s">
        <v>272</v>
      </c>
      <c r="K10" s="28" t="str">
        <f t="shared" si="1"/>
        <v>北海道奥尻町</v>
      </c>
      <c r="L10" s="24" t="s">
        <v>2286</v>
      </c>
      <c r="M10" s="24" t="s">
        <v>274</v>
      </c>
      <c r="N10" s="28" t="str">
        <f t="shared" si="2"/>
        <v>北海道せたな町</v>
      </c>
    </row>
    <row r="11" spans="1:14" s="24" customFormat="1" x14ac:dyDescent="0.25">
      <c r="A11" s="26"/>
      <c r="B11" s="28" t="s">
        <v>40</v>
      </c>
      <c r="C11" s="24" t="s">
        <v>221</v>
      </c>
      <c r="D11" s="24" t="s">
        <v>222</v>
      </c>
      <c r="E11" s="24" t="s">
        <v>2286</v>
      </c>
      <c r="F11" s="24" t="s">
        <v>262</v>
      </c>
      <c r="G11" s="28" t="s">
        <v>5974</v>
      </c>
      <c r="H11" s="28" t="str">
        <f t="shared" si="0"/>
        <v>北海道木古内町</v>
      </c>
      <c r="I11" s="24" t="s">
        <v>2286</v>
      </c>
      <c r="J11" s="24" t="s">
        <v>273</v>
      </c>
      <c r="K11" s="28" t="str">
        <f t="shared" si="1"/>
        <v>北海道今金町</v>
      </c>
      <c r="L11" s="24" t="s">
        <v>2286</v>
      </c>
      <c r="M11" s="24" t="s">
        <v>278</v>
      </c>
      <c r="N11" s="28" t="str">
        <f t="shared" si="2"/>
        <v>北海道蘭越町</v>
      </c>
    </row>
    <row r="12" spans="1:14" x14ac:dyDescent="0.25">
      <c r="B12" s="28" t="s">
        <v>40</v>
      </c>
      <c r="C12" s="28" t="s">
        <v>223</v>
      </c>
      <c r="E12" s="28" t="s">
        <v>2286</v>
      </c>
      <c r="F12" s="28" t="s">
        <v>263</v>
      </c>
      <c r="G12" s="28" t="s">
        <v>5974</v>
      </c>
      <c r="H12" s="28" t="str">
        <f t="shared" si="0"/>
        <v>北海道七飯町</v>
      </c>
      <c r="I12" s="28" t="s">
        <v>2286</v>
      </c>
      <c r="J12" s="28" t="s">
        <v>275</v>
      </c>
      <c r="K12" s="28" t="str">
        <f t="shared" si="1"/>
        <v>北海道島牧村</v>
      </c>
      <c r="L12" s="28" t="s">
        <v>2286</v>
      </c>
      <c r="M12" s="28" t="s">
        <v>280</v>
      </c>
      <c r="N12" s="28" t="str">
        <f t="shared" si="2"/>
        <v>北海道真狩村</v>
      </c>
    </row>
    <row r="13" spans="1:14" x14ac:dyDescent="0.25">
      <c r="B13" s="28" t="s">
        <v>40</v>
      </c>
      <c r="C13" s="28" t="s">
        <v>224</v>
      </c>
      <c r="E13" s="28" t="s">
        <v>2286</v>
      </c>
      <c r="F13" s="28" t="s">
        <v>264</v>
      </c>
      <c r="G13" s="28" t="s">
        <v>5974</v>
      </c>
      <c r="H13" s="28" t="str">
        <f t="shared" si="0"/>
        <v>北海道鹿部町</v>
      </c>
      <c r="I13" s="28" t="s">
        <v>2286</v>
      </c>
      <c r="J13" s="28" t="s">
        <v>276</v>
      </c>
      <c r="K13" s="28" t="str">
        <f t="shared" si="1"/>
        <v>北海道寿都町</v>
      </c>
      <c r="L13" s="28" t="s">
        <v>2286</v>
      </c>
      <c r="M13" s="28" t="s">
        <v>286</v>
      </c>
      <c r="N13" s="28" t="str">
        <f t="shared" si="2"/>
        <v>北海道岩内町</v>
      </c>
    </row>
    <row r="14" spans="1:14" x14ac:dyDescent="0.25">
      <c r="B14" s="28" t="s">
        <v>40</v>
      </c>
      <c r="C14" s="28" t="s">
        <v>225</v>
      </c>
      <c r="E14" s="28" t="s">
        <v>2286</v>
      </c>
      <c r="F14" s="28" t="s">
        <v>267</v>
      </c>
      <c r="G14" s="28" t="s">
        <v>5974</v>
      </c>
      <c r="H14" s="28" t="str">
        <f t="shared" si="0"/>
        <v>北海道長万部町</v>
      </c>
      <c r="I14" s="28" t="s">
        <v>2286</v>
      </c>
      <c r="J14" s="28" t="s">
        <v>277</v>
      </c>
      <c r="K14" s="28" t="str">
        <f t="shared" si="1"/>
        <v>北海道黒松内町</v>
      </c>
      <c r="L14" s="28" t="s">
        <v>2286</v>
      </c>
      <c r="M14" s="28" t="s">
        <v>288</v>
      </c>
      <c r="N14" s="28" t="str">
        <f t="shared" si="2"/>
        <v>北海道神恵内村</v>
      </c>
    </row>
    <row r="15" spans="1:14" x14ac:dyDescent="0.25">
      <c r="B15" s="28" t="s">
        <v>40</v>
      </c>
      <c r="C15" s="28" t="s">
        <v>226</v>
      </c>
      <c r="E15" s="28" t="s">
        <v>2286</v>
      </c>
      <c r="F15" s="28" t="s">
        <v>269</v>
      </c>
      <c r="G15" s="28" t="s">
        <v>5974</v>
      </c>
      <c r="H15" s="28" t="str">
        <f t="shared" si="0"/>
        <v>北海道上ノ国町</v>
      </c>
      <c r="I15" s="28" t="s">
        <v>2286</v>
      </c>
      <c r="J15" s="28" t="s">
        <v>279</v>
      </c>
      <c r="K15" s="28" t="str">
        <f t="shared" si="1"/>
        <v>北海道ニセコ町</v>
      </c>
      <c r="L15" s="28" t="s">
        <v>2286</v>
      </c>
      <c r="M15" s="28" t="s">
        <v>294</v>
      </c>
      <c r="N15" s="28" t="str">
        <f t="shared" si="2"/>
        <v>北海道南幌町</v>
      </c>
    </row>
    <row r="16" spans="1:14" x14ac:dyDescent="0.25">
      <c r="B16" s="28" t="s">
        <v>40</v>
      </c>
      <c r="C16" s="28" t="s">
        <v>227</v>
      </c>
      <c r="E16" s="28" t="s">
        <v>2286</v>
      </c>
      <c r="F16" s="28" t="s">
        <v>270</v>
      </c>
      <c r="G16" s="28" t="s">
        <v>5974</v>
      </c>
      <c r="H16" s="28" t="str">
        <f t="shared" si="0"/>
        <v>北海道厚沢部町</v>
      </c>
      <c r="I16" s="28" t="s">
        <v>2286</v>
      </c>
      <c r="J16" s="28" t="s">
        <v>281</v>
      </c>
      <c r="K16" s="28" t="str">
        <f t="shared" si="1"/>
        <v>北海道留寿都村</v>
      </c>
      <c r="L16" s="28" t="s">
        <v>2286</v>
      </c>
      <c r="M16" s="28" t="s">
        <v>296</v>
      </c>
      <c r="N16" s="28" t="str">
        <f t="shared" si="2"/>
        <v>北海道上砂川町</v>
      </c>
    </row>
    <row r="17" spans="2:14" x14ac:dyDescent="0.25">
      <c r="B17" s="28" t="s">
        <v>40</v>
      </c>
      <c r="C17" s="28" t="s">
        <v>228</v>
      </c>
      <c r="E17" s="28" t="s">
        <v>2286</v>
      </c>
      <c r="F17" s="28" t="s">
        <v>271</v>
      </c>
      <c r="G17" s="28" t="s">
        <v>5974</v>
      </c>
      <c r="H17" s="28" t="str">
        <f t="shared" si="0"/>
        <v>北海道乙部町</v>
      </c>
      <c r="I17" s="28" t="s">
        <v>2286</v>
      </c>
      <c r="J17" s="28" t="s">
        <v>282</v>
      </c>
      <c r="K17" s="28" t="str">
        <f t="shared" si="1"/>
        <v>北海道喜茂別町</v>
      </c>
      <c r="L17" s="28" t="s">
        <v>2286</v>
      </c>
      <c r="M17" s="28" t="s">
        <v>298</v>
      </c>
      <c r="N17" s="28" t="str">
        <f t="shared" si="2"/>
        <v>北海道長沼町</v>
      </c>
    </row>
    <row r="18" spans="2:14" x14ac:dyDescent="0.25">
      <c r="B18" s="28" t="s">
        <v>40</v>
      </c>
      <c r="C18" s="28" t="s">
        <v>229</v>
      </c>
      <c r="E18" s="28" t="s">
        <v>2286</v>
      </c>
      <c r="F18" s="28" t="s">
        <v>272</v>
      </c>
      <c r="G18" s="28" t="s">
        <v>5974</v>
      </c>
      <c r="H18" s="28" t="str">
        <f t="shared" si="0"/>
        <v>北海道奥尻町</v>
      </c>
      <c r="I18" s="28" t="s">
        <v>2286</v>
      </c>
      <c r="J18" s="28" t="s">
        <v>283</v>
      </c>
      <c r="K18" s="28" t="str">
        <f t="shared" si="1"/>
        <v>北海道京極町</v>
      </c>
      <c r="L18" s="28" t="s">
        <v>2286</v>
      </c>
      <c r="M18" s="28" t="s">
        <v>300</v>
      </c>
      <c r="N18" s="28" t="str">
        <f t="shared" si="2"/>
        <v>北海道月形町</v>
      </c>
    </row>
    <row r="19" spans="2:14" x14ac:dyDescent="0.25">
      <c r="B19" s="28" t="s">
        <v>40</v>
      </c>
      <c r="C19" s="28" t="s">
        <v>230</v>
      </c>
      <c r="E19" s="28" t="s">
        <v>2286</v>
      </c>
      <c r="F19" s="28" t="s">
        <v>273</v>
      </c>
      <c r="G19" s="28" t="s">
        <v>5974</v>
      </c>
      <c r="H19" s="28" t="str">
        <f t="shared" si="0"/>
        <v>北海道今金町</v>
      </c>
      <c r="I19" s="28" t="s">
        <v>2286</v>
      </c>
      <c r="J19" s="28" t="s">
        <v>287</v>
      </c>
      <c r="K19" s="28" t="str">
        <f t="shared" si="1"/>
        <v>北海道泊村</v>
      </c>
      <c r="L19" s="28" t="s">
        <v>2286</v>
      </c>
      <c r="M19" s="28" t="s">
        <v>301</v>
      </c>
      <c r="N19" s="28" t="str">
        <f t="shared" si="2"/>
        <v>北海道浦臼町</v>
      </c>
    </row>
    <row r="20" spans="2:14" x14ac:dyDescent="0.25">
      <c r="B20" s="28" t="s">
        <v>40</v>
      </c>
      <c r="C20" s="28" t="s">
        <v>231</v>
      </c>
      <c r="E20" s="28" t="s">
        <v>2286</v>
      </c>
      <c r="F20" s="28" t="s">
        <v>274</v>
      </c>
      <c r="G20" s="28" t="s">
        <v>5974</v>
      </c>
      <c r="H20" s="28" t="str">
        <f t="shared" si="0"/>
        <v>北海道せたな町</v>
      </c>
      <c r="I20" s="28" t="s">
        <v>2286</v>
      </c>
      <c r="J20" s="28" t="s">
        <v>289</v>
      </c>
      <c r="K20" s="28" t="str">
        <f t="shared" si="1"/>
        <v>北海道積丹町</v>
      </c>
      <c r="L20" s="28" t="s">
        <v>2286</v>
      </c>
      <c r="M20" s="28" t="s">
        <v>303</v>
      </c>
      <c r="N20" s="28" t="str">
        <f t="shared" si="2"/>
        <v>北海道妹背牛町</v>
      </c>
    </row>
    <row r="21" spans="2:14" x14ac:dyDescent="0.25">
      <c r="B21" s="28" t="s">
        <v>40</v>
      </c>
      <c r="C21" s="28" t="s">
        <v>232</v>
      </c>
      <c r="E21" s="28" t="s">
        <v>2286</v>
      </c>
      <c r="F21" s="28" t="s">
        <v>275</v>
      </c>
      <c r="G21" s="28" t="s">
        <v>5974</v>
      </c>
      <c r="H21" s="28" t="str">
        <f t="shared" si="0"/>
        <v>北海道島牧村</v>
      </c>
      <c r="I21" s="28" t="s">
        <v>2286</v>
      </c>
      <c r="J21" s="28" t="s">
        <v>290</v>
      </c>
      <c r="K21" s="28" t="str">
        <f t="shared" si="1"/>
        <v>北海道古平町</v>
      </c>
      <c r="L21" s="28" t="s">
        <v>2286</v>
      </c>
      <c r="M21" s="28" t="s">
        <v>304</v>
      </c>
      <c r="N21" s="28" t="str">
        <f t="shared" si="2"/>
        <v>北海道秩父別町</v>
      </c>
    </row>
    <row r="22" spans="2:14" x14ac:dyDescent="0.25">
      <c r="B22" s="28" t="s">
        <v>40</v>
      </c>
      <c r="C22" s="28" t="s">
        <v>233</v>
      </c>
      <c r="E22" s="28" t="s">
        <v>2286</v>
      </c>
      <c r="F22" s="28" t="s">
        <v>276</v>
      </c>
      <c r="G22" s="28" t="s">
        <v>5974</v>
      </c>
      <c r="H22" s="28" t="str">
        <f t="shared" si="0"/>
        <v>北海道寿都町</v>
      </c>
      <c r="I22" s="28" t="s">
        <v>2286</v>
      </c>
      <c r="J22" s="28" t="s">
        <v>291</v>
      </c>
      <c r="K22" s="28" t="str">
        <f t="shared" si="1"/>
        <v>北海道仁木町</v>
      </c>
      <c r="L22" s="28" t="s">
        <v>2286</v>
      </c>
      <c r="M22" s="28" t="s">
        <v>309</v>
      </c>
      <c r="N22" s="28" t="str">
        <f t="shared" si="2"/>
        <v>北海道東神楽町</v>
      </c>
    </row>
    <row r="23" spans="2:14" x14ac:dyDescent="0.25">
      <c r="B23" s="28" t="s">
        <v>40</v>
      </c>
      <c r="C23" s="28" t="s">
        <v>234</v>
      </c>
      <c r="E23" s="28" t="s">
        <v>2286</v>
      </c>
      <c r="F23" s="28" t="s">
        <v>277</v>
      </c>
      <c r="G23" s="28" t="s">
        <v>5974</v>
      </c>
      <c r="H23" s="28" t="str">
        <f t="shared" si="0"/>
        <v>北海道黒松内町</v>
      </c>
      <c r="I23" s="28" t="s">
        <v>2286</v>
      </c>
      <c r="J23" s="28" t="s">
        <v>293</v>
      </c>
      <c r="K23" s="28" t="str">
        <f t="shared" si="1"/>
        <v>北海道赤井川村</v>
      </c>
      <c r="L23" s="28" t="s">
        <v>2286</v>
      </c>
      <c r="M23" s="28" t="s">
        <v>311</v>
      </c>
      <c r="N23" s="28" t="str">
        <f t="shared" si="2"/>
        <v>北海道比布町</v>
      </c>
    </row>
    <row r="24" spans="2:14" x14ac:dyDescent="0.25">
      <c r="B24" s="28" t="s">
        <v>40</v>
      </c>
      <c r="C24" s="28" t="s">
        <v>235</v>
      </c>
      <c r="E24" s="28" t="s">
        <v>2286</v>
      </c>
      <c r="F24" s="28" t="s">
        <v>278</v>
      </c>
      <c r="G24" s="28" t="s">
        <v>5974</v>
      </c>
      <c r="H24" s="28" t="str">
        <f t="shared" si="0"/>
        <v>北海道蘭越町</v>
      </c>
      <c r="I24" s="28" t="s">
        <v>2286</v>
      </c>
      <c r="J24" s="28" t="s">
        <v>295</v>
      </c>
      <c r="K24" s="28" t="str">
        <f t="shared" si="1"/>
        <v>北海道奈井江町</v>
      </c>
      <c r="L24" s="28" t="s">
        <v>2286</v>
      </c>
      <c r="M24" s="28" t="s">
        <v>312</v>
      </c>
      <c r="N24" s="28" t="str">
        <f t="shared" si="2"/>
        <v>北海道愛別町</v>
      </c>
    </row>
    <row r="25" spans="2:14" x14ac:dyDescent="0.25">
      <c r="B25" s="28" t="s">
        <v>40</v>
      </c>
      <c r="C25" s="28" t="s">
        <v>236</v>
      </c>
      <c r="E25" s="28" t="s">
        <v>2286</v>
      </c>
      <c r="F25" s="28" t="s">
        <v>279</v>
      </c>
      <c r="G25" s="28" t="s">
        <v>5974</v>
      </c>
      <c r="H25" s="28" t="str">
        <f t="shared" si="0"/>
        <v>北海道ニセコ町</v>
      </c>
      <c r="I25" s="28" t="s">
        <v>2286</v>
      </c>
      <c r="J25" s="28" t="s">
        <v>297</v>
      </c>
      <c r="K25" s="28" t="str">
        <f t="shared" si="1"/>
        <v>北海道由仁町</v>
      </c>
      <c r="L25" s="28" t="s">
        <v>2286</v>
      </c>
      <c r="M25" s="28" t="s">
        <v>313</v>
      </c>
      <c r="N25" s="28" t="str">
        <f t="shared" si="2"/>
        <v>北海道上川町</v>
      </c>
    </row>
    <row r="26" spans="2:14" x14ac:dyDescent="0.25">
      <c r="B26" s="28" t="s">
        <v>40</v>
      </c>
      <c r="C26" s="28" t="s">
        <v>237</v>
      </c>
      <c r="E26" s="28" t="s">
        <v>2286</v>
      </c>
      <c r="F26" s="28" t="s">
        <v>280</v>
      </c>
      <c r="G26" s="28" t="s">
        <v>5974</v>
      </c>
      <c r="H26" s="28" t="str">
        <f t="shared" si="0"/>
        <v>北海道真狩村</v>
      </c>
      <c r="I26" s="28" t="s">
        <v>2286</v>
      </c>
      <c r="J26" s="28" t="s">
        <v>302</v>
      </c>
      <c r="K26" s="28" t="str">
        <f t="shared" si="1"/>
        <v>北海道新十津川町</v>
      </c>
      <c r="L26" s="28" t="s">
        <v>2286</v>
      </c>
      <c r="M26" s="28" t="s">
        <v>315</v>
      </c>
      <c r="N26" s="28" t="str">
        <f t="shared" si="2"/>
        <v>北海道美瑛町</v>
      </c>
    </row>
    <row r="27" spans="2:14" x14ac:dyDescent="0.25">
      <c r="B27" s="28" t="s">
        <v>40</v>
      </c>
      <c r="C27" s="28" t="s">
        <v>238</v>
      </c>
      <c r="E27" s="28" t="s">
        <v>2286</v>
      </c>
      <c r="F27" s="28" t="s">
        <v>281</v>
      </c>
      <c r="G27" s="28" t="s">
        <v>5974</v>
      </c>
      <c r="H27" s="28" t="str">
        <f t="shared" si="0"/>
        <v>北海道留寿都村</v>
      </c>
      <c r="I27" s="28" t="s">
        <v>2286</v>
      </c>
      <c r="J27" s="28" t="s">
        <v>305</v>
      </c>
      <c r="K27" s="28" t="str">
        <f t="shared" si="1"/>
        <v>北海道雨竜町</v>
      </c>
      <c r="L27" s="28" t="s">
        <v>2286</v>
      </c>
      <c r="M27" s="28" t="s">
        <v>321</v>
      </c>
      <c r="N27" s="28" t="str">
        <f t="shared" si="2"/>
        <v>北海道剣淵町</v>
      </c>
    </row>
    <row r="28" spans="2:14" x14ac:dyDescent="0.25">
      <c r="B28" s="28" t="s">
        <v>40</v>
      </c>
      <c r="C28" s="28" t="s">
        <v>239</v>
      </c>
      <c r="E28" s="28" t="s">
        <v>2286</v>
      </c>
      <c r="F28" s="28" t="s">
        <v>282</v>
      </c>
      <c r="G28" s="28" t="s">
        <v>5974</v>
      </c>
      <c r="H28" s="28" t="str">
        <f t="shared" si="0"/>
        <v>北海道喜茂別町</v>
      </c>
      <c r="I28" s="28" t="s">
        <v>2286</v>
      </c>
      <c r="J28" s="28" t="s">
        <v>306</v>
      </c>
      <c r="K28" s="28" t="str">
        <f t="shared" si="1"/>
        <v>北海道北竜町</v>
      </c>
      <c r="L28" s="28" t="s">
        <v>2286</v>
      </c>
      <c r="M28" s="28" t="s">
        <v>328</v>
      </c>
      <c r="N28" s="28" t="str">
        <f t="shared" si="2"/>
        <v>北海道小平町</v>
      </c>
    </row>
    <row r="29" spans="2:14" x14ac:dyDescent="0.25">
      <c r="B29" s="28" t="s">
        <v>40</v>
      </c>
      <c r="C29" s="28" t="s">
        <v>240</v>
      </c>
      <c r="E29" s="28" t="s">
        <v>2286</v>
      </c>
      <c r="F29" s="28" t="s">
        <v>283</v>
      </c>
      <c r="G29" s="28" t="s">
        <v>5974</v>
      </c>
      <c r="H29" s="28" t="str">
        <f t="shared" si="0"/>
        <v>北海道京極町</v>
      </c>
      <c r="I29" s="28" t="s">
        <v>2286</v>
      </c>
      <c r="J29" s="28" t="s">
        <v>307</v>
      </c>
      <c r="K29" s="28" t="str">
        <f t="shared" si="1"/>
        <v>北海道沼田町</v>
      </c>
      <c r="L29" s="28" t="s">
        <v>2286</v>
      </c>
      <c r="M29" s="28" t="s">
        <v>329</v>
      </c>
      <c r="N29" s="28" t="str">
        <f t="shared" si="2"/>
        <v>北海道苫前町</v>
      </c>
    </row>
    <row r="30" spans="2:14" x14ac:dyDescent="0.25">
      <c r="B30" s="28" t="s">
        <v>40</v>
      </c>
      <c r="C30" s="28" t="s">
        <v>241</v>
      </c>
      <c r="E30" s="28" t="s">
        <v>2286</v>
      </c>
      <c r="F30" s="28" t="s">
        <v>286</v>
      </c>
      <c r="G30" s="28" t="s">
        <v>5974</v>
      </c>
      <c r="H30" s="28" t="str">
        <f t="shared" si="0"/>
        <v>北海道岩内町</v>
      </c>
      <c r="I30" s="28" t="s">
        <v>2286</v>
      </c>
      <c r="J30" s="28" t="s">
        <v>308</v>
      </c>
      <c r="K30" s="28" t="str">
        <f t="shared" si="1"/>
        <v>北海道鷹栖町</v>
      </c>
      <c r="L30" s="28" t="s">
        <v>2286</v>
      </c>
      <c r="M30" s="28" t="s">
        <v>333</v>
      </c>
      <c r="N30" s="28" t="str">
        <f t="shared" si="2"/>
        <v>北海道天塩町</v>
      </c>
    </row>
    <row r="31" spans="2:14" x14ac:dyDescent="0.25">
      <c r="B31" s="28" t="s">
        <v>40</v>
      </c>
      <c r="C31" s="28" t="s">
        <v>242</v>
      </c>
      <c r="E31" s="28" t="s">
        <v>2286</v>
      </c>
      <c r="F31" s="28" t="s">
        <v>287</v>
      </c>
      <c r="G31" s="28" t="s">
        <v>5974</v>
      </c>
      <c r="H31" s="28" t="str">
        <f t="shared" si="0"/>
        <v>北海道泊村</v>
      </c>
      <c r="I31" s="28" t="s">
        <v>2286</v>
      </c>
      <c r="J31" s="28" t="s">
        <v>310</v>
      </c>
      <c r="K31" s="28" t="str">
        <f t="shared" si="1"/>
        <v>北海道当麻町</v>
      </c>
      <c r="L31" s="28" t="s">
        <v>2286</v>
      </c>
      <c r="M31" s="28" t="s">
        <v>347</v>
      </c>
      <c r="N31" s="28" t="str">
        <f t="shared" si="2"/>
        <v>北海道小清水町</v>
      </c>
    </row>
    <row r="32" spans="2:14" x14ac:dyDescent="0.25">
      <c r="B32" s="28" t="s">
        <v>40</v>
      </c>
      <c r="C32" s="28" t="s">
        <v>243</v>
      </c>
      <c r="E32" s="28" t="s">
        <v>2286</v>
      </c>
      <c r="F32" s="28" t="s">
        <v>288</v>
      </c>
      <c r="G32" s="28" t="s">
        <v>5974</v>
      </c>
      <c r="H32" s="28" t="str">
        <f t="shared" si="0"/>
        <v>北海道神恵内村</v>
      </c>
      <c r="I32" s="28" t="s">
        <v>2286</v>
      </c>
      <c r="J32" s="28" t="s">
        <v>314</v>
      </c>
      <c r="K32" s="28" t="str">
        <f t="shared" si="1"/>
        <v>北海道東川町</v>
      </c>
      <c r="L32" s="28" t="s">
        <v>2286</v>
      </c>
      <c r="M32" s="28" t="s">
        <v>348</v>
      </c>
      <c r="N32" s="28" t="str">
        <f t="shared" si="2"/>
        <v>北海道訓子府町</v>
      </c>
    </row>
    <row r="33" spans="2:14" x14ac:dyDescent="0.25">
      <c r="B33" s="28" t="s">
        <v>40</v>
      </c>
      <c r="C33" s="28" t="s">
        <v>244</v>
      </c>
      <c r="E33" s="28" t="s">
        <v>2286</v>
      </c>
      <c r="F33" s="28" t="s">
        <v>289</v>
      </c>
      <c r="G33" s="28" t="s">
        <v>5974</v>
      </c>
      <c r="H33" s="28" t="str">
        <f t="shared" si="0"/>
        <v>北海道積丹町</v>
      </c>
      <c r="I33" s="28" t="s">
        <v>2286</v>
      </c>
      <c r="J33" s="28" t="s">
        <v>316</v>
      </c>
      <c r="K33" s="28" t="str">
        <f t="shared" si="1"/>
        <v>北海道上富良野町</v>
      </c>
      <c r="L33" s="28" t="s">
        <v>2286</v>
      </c>
      <c r="M33" s="28" t="s">
        <v>353</v>
      </c>
      <c r="N33" s="28" t="str">
        <f t="shared" si="2"/>
        <v>北海道滝上町</v>
      </c>
    </row>
    <row r="34" spans="2:14" x14ac:dyDescent="0.25">
      <c r="B34" s="28" t="s">
        <v>40</v>
      </c>
      <c r="C34" s="28" t="s">
        <v>245</v>
      </c>
      <c r="E34" s="28" t="s">
        <v>2286</v>
      </c>
      <c r="F34" s="28" t="s">
        <v>290</v>
      </c>
      <c r="G34" s="28" t="s">
        <v>5974</v>
      </c>
      <c r="H34" s="28" t="str">
        <f t="shared" si="0"/>
        <v>北海道古平町</v>
      </c>
      <c r="I34" s="28" t="s">
        <v>2286</v>
      </c>
      <c r="J34" s="28" t="s">
        <v>317</v>
      </c>
      <c r="K34" s="28" t="str">
        <f t="shared" si="1"/>
        <v>北海道中富良野町</v>
      </c>
      <c r="L34" s="28" t="s">
        <v>2286</v>
      </c>
      <c r="M34" s="28" t="s">
        <v>356</v>
      </c>
      <c r="N34" s="28" t="str">
        <f t="shared" si="2"/>
        <v>北海道雄武町</v>
      </c>
    </row>
    <row r="35" spans="2:14" x14ac:dyDescent="0.25">
      <c r="B35" s="28" t="s">
        <v>40</v>
      </c>
      <c r="C35" s="28" t="s">
        <v>246</v>
      </c>
      <c r="E35" s="28" t="s">
        <v>2286</v>
      </c>
      <c r="F35" s="28" t="s">
        <v>291</v>
      </c>
      <c r="G35" s="28" t="s">
        <v>5974</v>
      </c>
      <c r="H35" s="28" t="str">
        <f t="shared" si="0"/>
        <v>北海道仁木町</v>
      </c>
      <c r="I35" s="28" t="s">
        <v>2286</v>
      </c>
      <c r="J35" s="28" t="s">
        <v>318</v>
      </c>
      <c r="K35" s="28" t="str">
        <f t="shared" si="1"/>
        <v>北海道南富良野町</v>
      </c>
      <c r="L35" s="28" t="s">
        <v>2286</v>
      </c>
      <c r="M35" s="28" t="s">
        <v>360</v>
      </c>
      <c r="N35" s="28" t="str">
        <f t="shared" si="2"/>
        <v>北海道白老町</v>
      </c>
    </row>
    <row r="36" spans="2:14" x14ac:dyDescent="0.25">
      <c r="B36" s="28" t="s">
        <v>40</v>
      </c>
      <c r="C36" s="28" t="s">
        <v>247</v>
      </c>
      <c r="E36" s="28" t="s">
        <v>2286</v>
      </c>
      <c r="F36" s="28" t="s">
        <v>293</v>
      </c>
      <c r="G36" s="28" t="s">
        <v>5974</v>
      </c>
      <c r="H36" s="28" t="str">
        <f t="shared" si="0"/>
        <v>北海道赤井川村</v>
      </c>
      <c r="I36" s="28" t="s">
        <v>2286</v>
      </c>
      <c r="J36" s="28" t="s">
        <v>319</v>
      </c>
      <c r="K36" s="28" t="str">
        <f t="shared" si="1"/>
        <v>北海道占冠村</v>
      </c>
      <c r="L36" s="28" t="s">
        <v>2286</v>
      </c>
      <c r="M36" s="28" t="s">
        <v>362</v>
      </c>
      <c r="N36" s="28" t="str">
        <f t="shared" si="2"/>
        <v>北海道洞爺湖町</v>
      </c>
    </row>
    <row r="37" spans="2:14" x14ac:dyDescent="0.25">
      <c r="B37" s="28" t="s">
        <v>40</v>
      </c>
      <c r="C37" s="28" t="s">
        <v>248</v>
      </c>
      <c r="E37" s="28" t="s">
        <v>2286</v>
      </c>
      <c r="F37" s="28" t="s">
        <v>294</v>
      </c>
      <c r="G37" s="28" t="s">
        <v>5974</v>
      </c>
      <c r="H37" s="28" t="str">
        <f t="shared" si="0"/>
        <v>北海道南幌町</v>
      </c>
      <c r="I37" s="28" t="s">
        <v>2286</v>
      </c>
      <c r="J37" s="28" t="s">
        <v>320</v>
      </c>
      <c r="K37" s="28" t="str">
        <f t="shared" si="1"/>
        <v>北海道和寒町</v>
      </c>
      <c r="L37" s="28" t="s">
        <v>2286</v>
      </c>
      <c r="M37" s="28" t="s">
        <v>363</v>
      </c>
      <c r="N37" s="28" t="str">
        <f t="shared" si="2"/>
        <v>北海道安平町</v>
      </c>
    </row>
    <row r="38" spans="2:14" x14ac:dyDescent="0.25">
      <c r="B38" s="28" t="s">
        <v>40</v>
      </c>
      <c r="C38" s="28" t="s">
        <v>249</v>
      </c>
      <c r="E38" s="28" t="s">
        <v>2286</v>
      </c>
      <c r="F38" s="28" t="s">
        <v>295</v>
      </c>
      <c r="G38" s="28" t="s">
        <v>5974</v>
      </c>
      <c r="H38" s="28" t="str">
        <f t="shared" si="0"/>
        <v>北海道奈井江町</v>
      </c>
      <c r="I38" s="28" t="s">
        <v>2286</v>
      </c>
      <c r="J38" s="28" t="s">
        <v>322</v>
      </c>
      <c r="K38" s="28" t="str">
        <f t="shared" si="1"/>
        <v>北海道下川町</v>
      </c>
      <c r="L38" s="28" t="s">
        <v>2286</v>
      </c>
      <c r="M38" s="28" t="s">
        <v>373</v>
      </c>
      <c r="N38" s="28" t="str">
        <f t="shared" si="2"/>
        <v>北海道士幌町</v>
      </c>
    </row>
    <row r="39" spans="2:14" x14ac:dyDescent="0.25">
      <c r="B39" s="28" t="s">
        <v>40</v>
      </c>
      <c r="C39" s="28" t="s">
        <v>250</v>
      </c>
      <c r="E39" s="28" t="s">
        <v>2286</v>
      </c>
      <c r="F39" s="28" t="s">
        <v>296</v>
      </c>
      <c r="G39" s="28" t="s">
        <v>5974</v>
      </c>
      <c r="H39" s="28" t="str">
        <f t="shared" si="0"/>
        <v>北海道上砂川町</v>
      </c>
      <c r="I39" s="28" t="s">
        <v>2286</v>
      </c>
      <c r="J39" s="28" t="s">
        <v>323</v>
      </c>
      <c r="K39" s="28" t="str">
        <f t="shared" si="1"/>
        <v>北海道美深町</v>
      </c>
      <c r="L39" s="28" t="s">
        <v>2286</v>
      </c>
      <c r="M39" s="28" t="s">
        <v>374</v>
      </c>
      <c r="N39" s="28" t="str">
        <f t="shared" si="2"/>
        <v>北海道上士幌町</v>
      </c>
    </row>
    <row r="40" spans="2:14" x14ac:dyDescent="0.25">
      <c r="B40" s="28" t="s">
        <v>40</v>
      </c>
      <c r="C40" s="28" t="s">
        <v>251</v>
      </c>
      <c r="E40" s="28" t="s">
        <v>2286</v>
      </c>
      <c r="F40" s="28" t="s">
        <v>297</v>
      </c>
      <c r="G40" s="28" t="s">
        <v>5974</v>
      </c>
      <c r="H40" s="28" t="str">
        <f t="shared" si="0"/>
        <v>北海道由仁町</v>
      </c>
      <c r="I40" s="28" t="s">
        <v>2286</v>
      </c>
      <c r="J40" s="28" t="s">
        <v>324</v>
      </c>
      <c r="K40" s="28" t="str">
        <f t="shared" si="1"/>
        <v>北海道音威子府村</v>
      </c>
      <c r="L40" s="28" t="s">
        <v>2286</v>
      </c>
      <c r="M40" s="28" t="s">
        <v>375</v>
      </c>
      <c r="N40" s="28" t="str">
        <f t="shared" si="2"/>
        <v>北海道鹿追町</v>
      </c>
    </row>
    <row r="41" spans="2:14" x14ac:dyDescent="0.25">
      <c r="B41" s="28" t="s">
        <v>40</v>
      </c>
      <c r="C41" s="28" t="s">
        <v>252</v>
      </c>
      <c r="E41" s="28" t="s">
        <v>2286</v>
      </c>
      <c r="F41" s="28" t="s">
        <v>298</v>
      </c>
      <c r="G41" s="28" t="s">
        <v>5974</v>
      </c>
      <c r="H41" s="28" t="str">
        <f t="shared" si="0"/>
        <v>北海道長沼町</v>
      </c>
      <c r="I41" s="28" t="s">
        <v>2286</v>
      </c>
      <c r="J41" s="28" t="s">
        <v>325</v>
      </c>
      <c r="K41" s="28" t="str">
        <f t="shared" si="1"/>
        <v>北海道中川町</v>
      </c>
      <c r="L41" s="28" t="s">
        <v>2286</v>
      </c>
      <c r="M41" s="28" t="s">
        <v>379</v>
      </c>
      <c r="N41" s="28" t="str">
        <f t="shared" si="2"/>
        <v>北海道中札内村</v>
      </c>
    </row>
    <row r="42" spans="2:14" x14ac:dyDescent="0.25">
      <c r="B42" s="28" t="s">
        <v>40</v>
      </c>
      <c r="C42" s="28" t="s">
        <v>253</v>
      </c>
      <c r="E42" s="28" t="s">
        <v>2286</v>
      </c>
      <c r="F42" s="28" t="s">
        <v>300</v>
      </c>
      <c r="G42" s="28" t="s">
        <v>5974</v>
      </c>
      <c r="H42" s="28" t="str">
        <f t="shared" si="0"/>
        <v>北海道月形町</v>
      </c>
      <c r="I42" s="28" t="s">
        <v>2286</v>
      </c>
      <c r="J42" s="28" t="s">
        <v>326</v>
      </c>
      <c r="K42" s="28" t="str">
        <f t="shared" si="1"/>
        <v>北海道幌加内町</v>
      </c>
      <c r="L42" s="28" t="s">
        <v>2286</v>
      </c>
      <c r="M42" s="28" t="s">
        <v>380</v>
      </c>
      <c r="N42" s="28" t="str">
        <f t="shared" si="2"/>
        <v>北海道更別村</v>
      </c>
    </row>
    <row r="43" spans="2:14" x14ac:dyDescent="0.25">
      <c r="B43" s="28" t="s">
        <v>40</v>
      </c>
      <c r="C43" s="28" t="s">
        <v>254</v>
      </c>
      <c r="E43" s="28" t="s">
        <v>2286</v>
      </c>
      <c r="F43" s="28" t="s">
        <v>301</v>
      </c>
      <c r="G43" s="28" t="s">
        <v>5974</v>
      </c>
      <c r="H43" s="28" t="str">
        <f t="shared" si="0"/>
        <v>北海道浦臼町</v>
      </c>
      <c r="I43" s="28" t="s">
        <v>2286</v>
      </c>
      <c r="J43" s="28" t="s">
        <v>327</v>
      </c>
      <c r="K43" s="28" t="str">
        <f t="shared" si="1"/>
        <v>北海道増毛町</v>
      </c>
      <c r="L43" s="28" t="s">
        <v>2286</v>
      </c>
      <c r="M43" s="28" t="s">
        <v>393</v>
      </c>
      <c r="N43" s="28" t="str">
        <f t="shared" si="2"/>
        <v>北海道標茶町</v>
      </c>
    </row>
    <row r="44" spans="2:14" x14ac:dyDescent="0.25">
      <c r="B44" s="28" t="s">
        <v>40</v>
      </c>
      <c r="C44" s="28" t="s">
        <v>255</v>
      </c>
      <c r="E44" s="28" t="s">
        <v>2286</v>
      </c>
      <c r="F44" s="28" t="s">
        <v>302</v>
      </c>
      <c r="G44" s="28" t="s">
        <v>5974</v>
      </c>
      <c r="H44" s="28" t="str">
        <f t="shared" si="0"/>
        <v>北海道新十津川町</v>
      </c>
      <c r="I44" s="28" t="s">
        <v>2286</v>
      </c>
      <c r="J44" s="28" t="s">
        <v>330</v>
      </c>
      <c r="K44" s="28" t="str">
        <f t="shared" si="1"/>
        <v>北海道羽幌町</v>
      </c>
      <c r="L44" s="28" t="s">
        <v>2286</v>
      </c>
      <c r="M44" s="28" t="s">
        <v>394</v>
      </c>
      <c r="N44" s="28" t="str">
        <f t="shared" si="2"/>
        <v>北海道弟子屈町</v>
      </c>
    </row>
    <row r="45" spans="2:14" x14ac:dyDescent="0.25">
      <c r="B45" s="28" t="s">
        <v>40</v>
      </c>
      <c r="C45" s="28" t="s">
        <v>256</v>
      </c>
      <c r="E45" s="28" t="s">
        <v>2286</v>
      </c>
      <c r="F45" s="28" t="s">
        <v>303</v>
      </c>
      <c r="G45" s="28" t="s">
        <v>5974</v>
      </c>
      <c r="H45" s="28" t="str">
        <f t="shared" si="0"/>
        <v>北海道妹背牛町</v>
      </c>
      <c r="I45" s="28" t="s">
        <v>2286</v>
      </c>
      <c r="J45" s="28" t="s">
        <v>331</v>
      </c>
      <c r="K45" s="28" t="str">
        <f t="shared" si="1"/>
        <v>北海道初山別村</v>
      </c>
      <c r="L45" s="28" t="s">
        <v>2286</v>
      </c>
      <c r="M45" s="28" t="s">
        <v>396</v>
      </c>
      <c r="N45" s="28" t="str">
        <f t="shared" si="2"/>
        <v>北海道白糠町</v>
      </c>
    </row>
    <row r="46" spans="2:14" x14ac:dyDescent="0.25">
      <c r="B46" s="28" t="s">
        <v>40</v>
      </c>
      <c r="C46" s="28" t="s">
        <v>257</v>
      </c>
      <c r="E46" s="28" t="s">
        <v>2286</v>
      </c>
      <c r="F46" s="28" t="s">
        <v>304</v>
      </c>
      <c r="G46" s="28" t="s">
        <v>5974</v>
      </c>
      <c r="H46" s="28" t="str">
        <f t="shared" si="0"/>
        <v>北海道秩父別町</v>
      </c>
      <c r="I46" s="28" t="s">
        <v>2286</v>
      </c>
      <c r="J46" s="28" t="s">
        <v>332</v>
      </c>
      <c r="K46" s="28" t="str">
        <f t="shared" si="1"/>
        <v>北海道遠別町</v>
      </c>
      <c r="L46" s="28" t="s">
        <v>2286</v>
      </c>
      <c r="M46" s="28" t="s">
        <v>399</v>
      </c>
      <c r="N46" s="28" t="str">
        <f t="shared" si="2"/>
        <v>北海道標津町</v>
      </c>
    </row>
    <row r="47" spans="2:14" x14ac:dyDescent="0.25">
      <c r="B47" s="28" t="s">
        <v>40</v>
      </c>
      <c r="C47" s="28" t="s">
        <v>258</v>
      </c>
      <c r="E47" s="28" t="s">
        <v>2286</v>
      </c>
      <c r="F47" s="28" t="s">
        <v>305</v>
      </c>
      <c r="G47" s="28" t="s">
        <v>5974</v>
      </c>
      <c r="H47" s="28" t="str">
        <f t="shared" si="0"/>
        <v>北海道雨竜町</v>
      </c>
      <c r="I47" s="28" t="s">
        <v>2286</v>
      </c>
      <c r="J47" s="28" t="s">
        <v>334</v>
      </c>
      <c r="K47" s="28" t="str">
        <f t="shared" si="1"/>
        <v>北海道猿払村</v>
      </c>
      <c r="L47" s="28" t="s">
        <v>41</v>
      </c>
      <c r="M47" s="28" t="s">
        <v>410</v>
      </c>
      <c r="N47" s="28" t="str">
        <f t="shared" si="2"/>
        <v>青森県平川市</v>
      </c>
    </row>
    <row r="48" spans="2:14" x14ac:dyDescent="0.25">
      <c r="B48" s="28" t="s">
        <v>40</v>
      </c>
      <c r="C48" s="28" t="s">
        <v>259</v>
      </c>
      <c r="E48" s="28" t="s">
        <v>2286</v>
      </c>
      <c r="F48" s="28" t="s">
        <v>306</v>
      </c>
      <c r="G48" s="28" t="s">
        <v>5974</v>
      </c>
      <c r="H48" s="28" t="str">
        <f t="shared" si="0"/>
        <v>北海道北竜町</v>
      </c>
      <c r="I48" s="28" t="s">
        <v>2286</v>
      </c>
      <c r="J48" s="28" t="s">
        <v>335</v>
      </c>
      <c r="K48" s="28" t="str">
        <f t="shared" si="1"/>
        <v>北海道浜頓別町</v>
      </c>
      <c r="L48" s="28" t="s">
        <v>41</v>
      </c>
      <c r="M48" s="28" t="s">
        <v>419</v>
      </c>
      <c r="N48" s="28" t="str">
        <f t="shared" si="2"/>
        <v>青森県大鰐町</v>
      </c>
    </row>
    <row r="49" spans="2:14" x14ac:dyDescent="0.25">
      <c r="B49" s="28" t="s">
        <v>40</v>
      </c>
      <c r="C49" s="28" t="s">
        <v>260</v>
      </c>
      <c r="E49" s="28" t="s">
        <v>2286</v>
      </c>
      <c r="F49" s="28" t="s">
        <v>307</v>
      </c>
      <c r="G49" s="28" t="s">
        <v>5974</v>
      </c>
      <c r="H49" s="28" t="str">
        <f t="shared" si="0"/>
        <v>北海道沼田町</v>
      </c>
      <c r="I49" s="28" t="s">
        <v>2286</v>
      </c>
      <c r="J49" s="28" t="s">
        <v>336</v>
      </c>
      <c r="K49" s="28" t="str">
        <f t="shared" si="1"/>
        <v>北海道中頓別町</v>
      </c>
      <c r="L49" s="28" t="s">
        <v>41</v>
      </c>
      <c r="M49" s="28" t="s">
        <v>422</v>
      </c>
      <c r="N49" s="28" t="str">
        <f t="shared" si="2"/>
        <v>青森県鶴田町</v>
      </c>
    </row>
    <row r="50" spans="2:14" x14ac:dyDescent="0.25">
      <c r="B50" s="28" t="s">
        <v>40</v>
      </c>
      <c r="C50" s="28" t="s">
        <v>261</v>
      </c>
      <c r="E50" s="28" t="s">
        <v>2286</v>
      </c>
      <c r="F50" s="28" t="s">
        <v>308</v>
      </c>
      <c r="G50" s="28" t="s">
        <v>5974</v>
      </c>
      <c r="H50" s="28" t="str">
        <f t="shared" si="0"/>
        <v>北海道鷹栖町</v>
      </c>
      <c r="I50" s="28" t="s">
        <v>2286</v>
      </c>
      <c r="J50" s="28" t="s">
        <v>337</v>
      </c>
      <c r="K50" s="28" t="str">
        <f t="shared" si="1"/>
        <v>北海道枝幸町</v>
      </c>
      <c r="L50" s="28" t="s">
        <v>41</v>
      </c>
      <c r="M50" s="28" t="s">
        <v>425</v>
      </c>
      <c r="N50" s="28" t="str">
        <f t="shared" si="2"/>
        <v>青森県七戸町</v>
      </c>
    </row>
    <row r="51" spans="2:14" x14ac:dyDescent="0.25">
      <c r="B51" s="28" t="s">
        <v>40</v>
      </c>
      <c r="C51" s="28" t="s">
        <v>262</v>
      </c>
      <c r="E51" s="28" t="s">
        <v>2286</v>
      </c>
      <c r="F51" s="28" t="s">
        <v>309</v>
      </c>
      <c r="G51" s="28" t="s">
        <v>5974</v>
      </c>
      <c r="H51" s="28" t="str">
        <f t="shared" si="0"/>
        <v>北海道東神楽町</v>
      </c>
      <c r="I51" s="28" t="s">
        <v>2286</v>
      </c>
      <c r="J51" s="28" t="s">
        <v>338</v>
      </c>
      <c r="K51" s="28" t="str">
        <f t="shared" si="1"/>
        <v>北海道豊富町</v>
      </c>
      <c r="L51" s="28" t="s">
        <v>41</v>
      </c>
      <c r="M51" s="28" t="s">
        <v>428</v>
      </c>
      <c r="N51" s="28" t="str">
        <f t="shared" si="2"/>
        <v>青森県東北町</v>
      </c>
    </row>
    <row r="52" spans="2:14" x14ac:dyDescent="0.25">
      <c r="B52" s="28" t="s">
        <v>40</v>
      </c>
      <c r="C52" s="28" t="s">
        <v>263</v>
      </c>
      <c r="E52" s="28" t="s">
        <v>2286</v>
      </c>
      <c r="F52" s="28" t="s">
        <v>310</v>
      </c>
      <c r="G52" s="28" t="s">
        <v>5974</v>
      </c>
      <c r="H52" s="28" t="str">
        <f t="shared" si="0"/>
        <v>北海道当麻町</v>
      </c>
      <c r="I52" s="28" t="s">
        <v>2286</v>
      </c>
      <c r="J52" s="28" t="s">
        <v>339</v>
      </c>
      <c r="K52" s="28" t="str">
        <f t="shared" si="1"/>
        <v>北海道礼文町</v>
      </c>
      <c r="L52" s="28" t="s">
        <v>41</v>
      </c>
      <c r="M52" s="28" t="s">
        <v>439</v>
      </c>
      <c r="N52" s="28" t="str">
        <f t="shared" si="2"/>
        <v>青森県階上町</v>
      </c>
    </row>
    <row r="53" spans="2:14" x14ac:dyDescent="0.25">
      <c r="B53" s="28" t="s">
        <v>40</v>
      </c>
      <c r="C53" s="28" t="s">
        <v>264</v>
      </c>
      <c r="E53" s="28" t="s">
        <v>2286</v>
      </c>
      <c r="F53" s="28" t="s">
        <v>311</v>
      </c>
      <c r="G53" s="28" t="s">
        <v>5974</v>
      </c>
      <c r="H53" s="28" t="str">
        <f t="shared" si="0"/>
        <v>北海道比布町</v>
      </c>
      <c r="I53" s="28" t="s">
        <v>2286</v>
      </c>
      <c r="J53" s="28" t="s">
        <v>340</v>
      </c>
      <c r="K53" s="28" t="str">
        <f t="shared" si="1"/>
        <v>北海道利尻町</v>
      </c>
      <c r="L53" s="28" t="s">
        <v>42</v>
      </c>
      <c r="M53" s="28" t="s">
        <v>2288</v>
      </c>
      <c r="N53" s="28" t="str">
        <f t="shared" si="2"/>
        <v>岩手県滝沢市</v>
      </c>
    </row>
    <row r="54" spans="2:14" x14ac:dyDescent="0.25">
      <c r="B54" s="28" t="s">
        <v>40</v>
      </c>
      <c r="C54" s="28" t="s">
        <v>265</v>
      </c>
      <c r="E54" s="28" t="s">
        <v>2286</v>
      </c>
      <c r="F54" s="28" t="s">
        <v>312</v>
      </c>
      <c r="G54" s="28" t="s">
        <v>5974</v>
      </c>
      <c r="H54" s="28" t="str">
        <f t="shared" si="0"/>
        <v>北海道愛別町</v>
      </c>
      <c r="I54" s="28" t="s">
        <v>2286</v>
      </c>
      <c r="J54" s="28" t="s">
        <v>341</v>
      </c>
      <c r="K54" s="28" t="str">
        <f t="shared" si="1"/>
        <v>北海道利尻富士町</v>
      </c>
      <c r="L54" s="28" t="s">
        <v>42</v>
      </c>
      <c r="M54" s="28" t="s">
        <v>456</v>
      </c>
      <c r="N54" s="28" t="str">
        <f t="shared" si="2"/>
        <v>岩手県葛巻町</v>
      </c>
    </row>
    <row r="55" spans="2:14" x14ac:dyDescent="0.25">
      <c r="B55" s="28" t="s">
        <v>40</v>
      </c>
      <c r="C55" s="28" t="s">
        <v>266</v>
      </c>
      <c r="E55" s="28" t="s">
        <v>2286</v>
      </c>
      <c r="F55" s="28" t="s">
        <v>313</v>
      </c>
      <c r="G55" s="28" t="s">
        <v>5974</v>
      </c>
      <c r="H55" s="28" t="str">
        <f t="shared" si="0"/>
        <v>北海道上川町</v>
      </c>
      <c r="I55" s="28" t="s">
        <v>2286</v>
      </c>
      <c r="J55" s="28" t="s">
        <v>342</v>
      </c>
      <c r="K55" s="28" t="str">
        <f t="shared" si="1"/>
        <v>北海道幌延町</v>
      </c>
      <c r="L55" s="28" t="s">
        <v>42</v>
      </c>
      <c r="M55" s="28" t="s">
        <v>457</v>
      </c>
      <c r="N55" s="28" t="str">
        <f t="shared" si="2"/>
        <v>岩手県岩手町</v>
      </c>
    </row>
    <row r="56" spans="2:14" x14ac:dyDescent="0.25">
      <c r="B56" s="28" t="s">
        <v>40</v>
      </c>
      <c r="C56" s="28" t="s">
        <v>267</v>
      </c>
      <c r="E56" s="28" t="s">
        <v>2286</v>
      </c>
      <c r="F56" s="28" t="s">
        <v>314</v>
      </c>
      <c r="G56" s="28" t="s">
        <v>5974</v>
      </c>
      <c r="H56" s="28" t="str">
        <f t="shared" si="0"/>
        <v>北海道東川町</v>
      </c>
      <c r="I56" s="28" t="s">
        <v>2286</v>
      </c>
      <c r="J56" s="28" t="s">
        <v>344</v>
      </c>
      <c r="K56" s="28" t="str">
        <f t="shared" si="1"/>
        <v>北海道津別町</v>
      </c>
      <c r="L56" s="28" t="s">
        <v>42</v>
      </c>
      <c r="M56" s="28" t="s">
        <v>463</v>
      </c>
      <c r="N56" s="28" t="str">
        <f t="shared" si="2"/>
        <v>岩手県住田町</v>
      </c>
    </row>
    <row r="57" spans="2:14" x14ac:dyDescent="0.25">
      <c r="B57" s="28" t="s">
        <v>40</v>
      </c>
      <c r="C57" s="28" t="s">
        <v>268</v>
      </c>
      <c r="E57" s="28" t="s">
        <v>2286</v>
      </c>
      <c r="F57" s="28" t="s">
        <v>315</v>
      </c>
      <c r="G57" s="28" t="s">
        <v>5974</v>
      </c>
      <c r="H57" s="28" t="str">
        <f t="shared" si="0"/>
        <v>北海道美瑛町</v>
      </c>
      <c r="I57" s="28" t="s">
        <v>2286</v>
      </c>
      <c r="J57" s="28" t="s">
        <v>346</v>
      </c>
      <c r="K57" s="28" t="str">
        <f t="shared" si="1"/>
        <v>北海道清里町</v>
      </c>
      <c r="L57" s="28" t="s">
        <v>42</v>
      </c>
      <c r="M57" s="28" t="s">
        <v>467</v>
      </c>
      <c r="N57" s="28" t="str">
        <f t="shared" si="2"/>
        <v>岩手県田野畑村</v>
      </c>
    </row>
    <row r="58" spans="2:14" x14ac:dyDescent="0.25">
      <c r="B58" s="28" t="s">
        <v>40</v>
      </c>
      <c r="C58" s="28" t="s">
        <v>269</v>
      </c>
      <c r="E58" s="28" t="s">
        <v>2286</v>
      </c>
      <c r="F58" s="28" t="s">
        <v>316</v>
      </c>
      <c r="G58" s="28" t="s">
        <v>5974</v>
      </c>
      <c r="H58" s="28" t="str">
        <f t="shared" si="0"/>
        <v>北海道上富良野町</v>
      </c>
      <c r="I58" s="28" t="s">
        <v>2286</v>
      </c>
      <c r="J58" s="28" t="s">
        <v>349</v>
      </c>
      <c r="K58" s="28" t="str">
        <f t="shared" si="1"/>
        <v>北海道置戸町</v>
      </c>
      <c r="L58" s="28" t="s">
        <v>42</v>
      </c>
      <c r="M58" s="28" t="s">
        <v>471</v>
      </c>
      <c r="N58" s="28" t="str">
        <f t="shared" si="2"/>
        <v>岩手県九戸村</v>
      </c>
    </row>
    <row r="59" spans="2:14" x14ac:dyDescent="0.25">
      <c r="B59" s="28" t="s">
        <v>40</v>
      </c>
      <c r="C59" s="28" t="s">
        <v>270</v>
      </c>
      <c r="E59" s="28" t="s">
        <v>2286</v>
      </c>
      <c r="F59" s="28" t="s">
        <v>317</v>
      </c>
      <c r="G59" s="28" t="s">
        <v>5974</v>
      </c>
      <c r="H59" s="28" t="str">
        <f t="shared" si="0"/>
        <v>北海道中富良野町</v>
      </c>
      <c r="I59" s="28" t="s">
        <v>2286</v>
      </c>
      <c r="J59" s="28" t="s">
        <v>350</v>
      </c>
      <c r="K59" s="28" t="str">
        <f t="shared" si="1"/>
        <v>北海道佐呂間町</v>
      </c>
      <c r="L59" s="28" t="s">
        <v>42</v>
      </c>
      <c r="M59" s="28" t="s">
        <v>472</v>
      </c>
      <c r="N59" s="28" t="str">
        <f t="shared" si="2"/>
        <v>岩手県洋野町</v>
      </c>
    </row>
    <row r="60" spans="2:14" x14ac:dyDescent="0.25">
      <c r="B60" s="28" t="s">
        <v>40</v>
      </c>
      <c r="C60" s="28" t="s">
        <v>271</v>
      </c>
      <c r="E60" s="28" t="s">
        <v>2286</v>
      </c>
      <c r="F60" s="28" t="s">
        <v>318</v>
      </c>
      <c r="G60" s="28" t="s">
        <v>5974</v>
      </c>
      <c r="H60" s="28" t="str">
        <f t="shared" si="0"/>
        <v>北海道南富良野町</v>
      </c>
      <c r="I60" s="28" t="s">
        <v>2286</v>
      </c>
      <c r="J60" s="28" t="s">
        <v>352</v>
      </c>
      <c r="K60" s="28" t="str">
        <f t="shared" si="1"/>
        <v>北海道湧別町</v>
      </c>
      <c r="L60" s="28" t="s">
        <v>42</v>
      </c>
      <c r="M60" s="28" t="s">
        <v>473</v>
      </c>
      <c r="N60" s="28" t="str">
        <f t="shared" si="2"/>
        <v>岩手県一戸町</v>
      </c>
    </row>
    <row r="61" spans="2:14" x14ac:dyDescent="0.25">
      <c r="B61" s="28" t="s">
        <v>40</v>
      </c>
      <c r="C61" s="28" t="s">
        <v>272</v>
      </c>
      <c r="E61" s="28" t="s">
        <v>2286</v>
      </c>
      <c r="F61" s="28" t="s">
        <v>319</v>
      </c>
      <c r="G61" s="28" t="s">
        <v>5974</v>
      </c>
      <c r="H61" s="28" t="str">
        <f t="shared" si="0"/>
        <v>北海道占冠村</v>
      </c>
      <c r="I61" s="28" t="s">
        <v>2286</v>
      </c>
      <c r="J61" s="28" t="s">
        <v>354</v>
      </c>
      <c r="K61" s="28" t="str">
        <f t="shared" si="1"/>
        <v>北海道興部町</v>
      </c>
      <c r="L61" s="28" t="s">
        <v>43</v>
      </c>
      <c r="M61" s="28" t="s">
        <v>497</v>
      </c>
      <c r="N61" s="28" t="str">
        <f t="shared" si="2"/>
        <v>宮城県蔵王町</v>
      </c>
    </row>
    <row r="62" spans="2:14" x14ac:dyDescent="0.25">
      <c r="B62" s="28" t="s">
        <v>40</v>
      </c>
      <c r="C62" s="28" t="s">
        <v>273</v>
      </c>
      <c r="E62" s="28" t="s">
        <v>2286</v>
      </c>
      <c r="F62" s="28" t="s">
        <v>320</v>
      </c>
      <c r="G62" s="28" t="s">
        <v>5974</v>
      </c>
      <c r="H62" s="28" t="str">
        <f t="shared" si="0"/>
        <v>北海道和寒町</v>
      </c>
      <c r="I62" s="28" t="s">
        <v>2286</v>
      </c>
      <c r="J62" s="28" t="s">
        <v>355</v>
      </c>
      <c r="K62" s="28" t="str">
        <f t="shared" si="1"/>
        <v>北海道西興部村</v>
      </c>
      <c r="L62" s="28" t="s">
        <v>43</v>
      </c>
      <c r="M62" s="28" t="s">
        <v>500</v>
      </c>
      <c r="N62" s="28" t="str">
        <f t="shared" si="2"/>
        <v>宮城県村田町</v>
      </c>
    </row>
    <row r="63" spans="2:14" x14ac:dyDescent="0.25">
      <c r="B63" s="28" t="s">
        <v>40</v>
      </c>
      <c r="C63" s="28" t="s">
        <v>274</v>
      </c>
      <c r="E63" s="28" t="s">
        <v>2286</v>
      </c>
      <c r="F63" s="28" t="s">
        <v>321</v>
      </c>
      <c r="G63" s="28" t="s">
        <v>5974</v>
      </c>
      <c r="H63" s="28" t="str">
        <f t="shared" si="0"/>
        <v>北海道剣淵町</v>
      </c>
      <c r="I63" s="28" t="s">
        <v>2286</v>
      </c>
      <c r="J63" s="28" t="s">
        <v>357</v>
      </c>
      <c r="K63" s="28" t="str">
        <f t="shared" si="1"/>
        <v>北海道大空町</v>
      </c>
      <c r="L63" s="28" t="s">
        <v>43</v>
      </c>
      <c r="M63" s="28" t="s">
        <v>501</v>
      </c>
      <c r="N63" s="28" t="str">
        <f t="shared" si="2"/>
        <v>宮城県柴田町</v>
      </c>
    </row>
    <row r="64" spans="2:14" x14ac:dyDescent="0.25">
      <c r="B64" s="28" t="s">
        <v>40</v>
      </c>
      <c r="C64" s="28" t="s">
        <v>275</v>
      </c>
      <c r="E64" s="28" t="s">
        <v>2286</v>
      </c>
      <c r="F64" s="28" t="s">
        <v>322</v>
      </c>
      <c r="G64" s="28" t="s">
        <v>5974</v>
      </c>
      <c r="H64" s="28" t="str">
        <f t="shared" si="0"/>
        <v>北海道下川町</v>
      </c>
      <c r="I64" s="28" t="s">
        <v>2286</v>
      </c>
      <c r="J64" s="28" t="s">
        <v>358</v>
      </c>
      <c r="K64" s="28" t="str">
        <f t="shared" si="1"/>
        <v>北海道豊浦町</v>
      </c>
      <c r="L64" s="28" t="s">
        <v>43</v>
      </c>
      <c r="M64" s="28" t="s">
        <v>503</v>
      </c>
      <c r="N64" s="28" t="str">
        <f t="shared" si="2"/>
        <v>宮城県丸森町</v>
      </c>
    </row>
    <row r="65" spans="2:14" x14ac:dyDescent="0.25">
      <c r="B65" s="28" t="s">
        <v>40</v>
      </c>
      <c r="C65" s="28" t="s">
        <v>276</v>
      </c>
      <c r="E65" s="28" t="s">
        <v>2286</v>
      </c>
      <c r="F65" s="28" t="s">
        <v>323</v>
      </c>
      <c r="G65" s="28" t="s">
        <v>5974</v>
      </c>
      <c r="H65" s="28" t="str">
        <f t="shared" si="0"/>
        <v>北海道美深町</v>
      </c>
      <c r="I65" s="28" t="s">
        <v>2286</v>
      </c>
      <c r="J65" s="28" t="s">
        <v>359</v>
      </c>
      <c r="K65" s="28" t="str">
        <f t="shared" si="1"/>
        <v>北海道壮瞥町</v>
      </c>
      <c r="L65" s="28" t="s">
        <v>43</v>
      </c>
      <c r="M65" s="28" t="s">
        <v>506</v>
      </c>
      <c r="N65" s="28" t="str">
        <f t="shared" si="2"/>
        <v>宮城県松島町</v>
      </c>
    </row>
    <row r="66" spans="2:14" x14ac:dyDescent="0.25">
      <c r="B66" s="28" t="s">
        <v>40</v>
      </c>
      <c r="C66" s="28" t="s">
        <v>277</v>
      </c>
      <c r="E66" s="28" t="s">
        <v>2286</v>
      </c>
      <c r="F66" s="28" t="s">
        <v>324</v>
      </c>
      <c r="G66" s="28" t="s">
        <v>5974</v>
      </c>
      <c r="H66" s="28" t="str">
        <f t="shared" si="0"/>
        <v>北海道音威子府村</v>
      </c>
      <c r="I66" s="28" t="s">
        <v>2286</v>
      </c>
      <c r="J66" s="28" t="s">
        <v>361</v>
      </c>
      <c r="K66" s="28" t="str">
        <f t="shared" si="1"/>
        <v>北海道厚真町</v>
      </c>
      <c r="L66" s="28" t="s">
        <v>43</v>
      </c>
      <c r="M66" s="28" t="s">
        <v>507</v>
      </c>
      <c r="N66" s="28" t="str">
        <f t="shared" si="2"/>
        <v>宮城県七ヶ浜町</v>
      </c>
    </row>
    <row r="67" spans="2:14" x14ac:dyDescent="0.25">
      <c r="B67" s="28" t="s">
        <v>40</v>
      </c>
      <c r="C67" s="28" t="s">
        <v>278</v>
      </c>
      <c r="E67" s="28" t="s">
        <v>2286</v>
      </c>
      <c r="F67" s="28" t="s">
        <v>325</v>
      </c>
      <c r="G67" s="28" t="s">
        <v>5974</v>
      </c>
      <c r="H67" s="28" t="str">
        <f t="shared" ref="H67:H130" si="3">E67&amp;F67</f>
        <v>北海道中川町</v>
      </c>
      <c r="I67" s="28" t="s">
        <v>2286</v>
      </c>
      <c r="J67" s="28" t="s">
        <v>364</v>
      </c>
      <c r="K67" s="28" t="str">
        <f t="shared" ref="K67:K130" si="4">I67&amp;J67</f>
        <v>北海道むかわ町</v>
      </c>
      <c r="L67" s="28" t="s">
        <v>43</v>
      </c>
      <c r="M67" s="28" t="s">
        <v>510</v>
      </c>
      <c r="N67" s="28" t="str">
        <f t="shared" ref="N67:N130" si="5">L67&amp;M67</f>
        <v>宮城県大郷町</v>
      </c>
    </row>
    <row r="68" spans="2:14" x14ac:dyDescent="0.25">
      <c r="B68" s="28" t="s">
        <v>40</v>
      </c>
      <c r="C68" s="28" t="s">
        <v>279</v>
      </c>
      <c r="E68" s="28" t="s">
        <v>2286</v>
      </c>
      <c r="F68" s="28" t="s">
        <v>326</v>
      </c>
      <c r="G68" s="28" t="s">
        <v>5974</v>
      </c>
      <c r="H68" s="28" t="str">
        <f t="shared" si="3"/>
        <v>北海道幌加内町</v>
      </c>
      <c r="I68" s="28" t="s">
        <v>2286</v>
      </c>
      <c r="J68" s="28" t="s">
        <v>366</v>
      </c>
      <c r="K68" s="28" t="str">
        <f t="shared" si="4"/>
        <v>北海道平取町</v>
      </c>
      <c r="L68" s="28" t="s">
        <v>43</v>
      </c>
      <c r="M68" s="28" t="s">
        <v>513</v>
      </c>
      <c r="N68" s="28" t="str">
        <f t="shared" si="5"/>
        <v>宮城県加美町</v>
      </c>
    </row>
    <row r="69" spans="2:14" x14ac:dyDescent="0.25">
      <c r="B69" s="28" t="s">
        <v>40</v>
      </c>
      <c r="C69" s="28" t="s">
        <v>280</v>
      </c>
      <c r="E69" s="28" t="s">
        <v>2286</v>
      </c>
      <c r="F69" s="28" t="s">
        <v>327</v>
      </c>
      <c r="G69" s="28" t="s">
        <v>5974</v>
      </c>
      <c r="H69" s="28" t="str">
        <f t="shared" si="3"/>
        <v>北海道増毛町</v>
      </c>
      <c r="I69" s="28" t="s">
        <v>2286</v>
      </c>
      <c r="J69" s="28" t="s">
        <v>367</v>
      </c>
      <c r="K69" s="28" t="str">
        <f t="shared" si="4"/>
        <v>北海道新冠町</v>
      </c>
      <c r="L69" s="28" t="s">
        <v>44</v>
      </c>
      <c r="M69" s="28" t="s">
        <v>538</v>
      </c>
      <c r="N69" s="28" t="str">
        <f t="shared" si="5"/>
        <v>秋田県井川町</v>
      </c>
    </row>
    <row r="70" spans="2:14" x14ac:dyDescent="0.25">
      <c r="B70" s="28" t="s">
        <v>40</v>
      </c>
      <c r="C70" s="28" t="s">
        <v>281</v>
      </c>
      <c r="E70" s="28" t="s">
        <v>2286</v>
      </c>
      <c r="F70" s="28" t="s">
        <v>328</v>
      </c>
      <c r="G70" s="28" t="s">
        <v>5974</v>
      </c>
      <c r="H70" s="28" t="str">
        <f t="shared" si="3"/>
        <v>北海道小平町</v>
      </c>
      <c r="I70" s="28" t="s">
        <v>2286</v>
      </c>
      <c r="J70" s="28" t="s">
        <v>369</v>
      </c>
      <c r="K70" s="28" t="str">
        <f t="shared" si="4"/>
        <v>北海道様似町</v>
      </c>
      <c r="L70" s="28" t="s">
        <v>44</v>
      </c>
      <c r="M70" s="28" t="s">
        <v>541</v>
      </c>
      <c r="N70" s="28" t="str">
        <f t="shared" si="5"/>
        <v>秋田県羽後町</v>
      </c>
    </row>
    <row r="71" spans="2:14" x14ac:dyDescent="0.25">
      <c r="B71" s="28" t="s">
        <v>40</v>
      </c>
      <c r="C71" s="28" t="s">
        <v>282</v>
      </c>
      <c r="E71" s="28" t="s">
        <v>2286</v>
      </c>
      <c r="F71" s="28" t="s">
        <v>329</v>
      </c>
      <c r="G71" s="28" t="s">
        <v>5974</v>
      </c>
      <c r="H71" s="28" t="str">
        <f t="shared" si="3"/>
        <v>北海道苫前町</v>
      </c>
      <c r="I71" s="28" t="s">
        <v>2286</v>
      </c>
      <c r="J71" s="28" t="s">
        <v>370</v>
      </c>
      <c r="K71" s="28" t="str">
        <f t="shared" si="4"/>
        <v>北海道えりも町</v>
      </c>
      <c r="L71" s="28" t="s">
        <v>45</v>
      </c>
      <c r="M71" s="28" t="s">
        <v>559</v>
      </c>
      <c r="N71" s="28" t="str">
        <f t="shared" si="5"/>
        <v>山形県西川町</v>
      </c>
    </row>
    <row r="72" spans="2:14" x14ac:dyDescent="0.25">
      <c r="B72" s="28" t="s">
        <v>40</v>
      </c>
      <c r="C72" s="28" t="s">
        <v>283</v>
      </c>
      <c r="E72" s="28" t="s">
        <v>2286</v>
      </c>
      <c r="F72" s="28" t="s">
        <v>330</v>
      </c>
      <c r="G72" s="28" t="s">
        <v>5974</v>
      </c>
      <c r="H72" s="28" t="str">
        <f t="shared" si="3"/>
        <v>北海道羽幌町</v>
      </c>
      <c r="I72" s="28" t="s">
        <v>2286</v>
      </c>
      <c r="J72" s="28" t="s">
        <v>376</v>
      </c>
      <c r="K72" s="28" t="str">
        <f t="shared" si="4"/>
        <v>北海道新得町</v>
      </c>
      <c r="L72" s="28" t="s">
        <v>45</v>
      </c>
      <c r="M72" s="28" t="s">
        <v>562</v>
      </c>
      <c r="N72" s="28" t="str">
        <f t="shared" si="5"/>
        <v>山形県大石田町</v>
      </c>
    </row>
    <row r="73" spans="2:14" x14ac:dyDescent="0.25">
      <c r="B73" s="28" t="s">
        <v>40</v>
      </c>
      <c r="C73" s="28" t="s">
        <v>284</v>
      </c>
      <c r="E73" s="28" t="s">
        <v>2286</v>
      </c>
      <c r="F73" s="28" t="s">
        <v>331</v>
      </c>
      <c r="G73" s="28" t="s">
        <v>5974</v>
      </c>
      <c r="H73" s="28" t="str">
        <f t="shared" si="3"/>
        <v>北海道初山別村</v>
      </c>
      <c r="I73" s="28" t="s">
        <v>2286</v>
      </c>
      <c r="J73" s="28" t="s">
        <v>377</v>
      </c>
      <c r="K73" s="28" t="str">
        <f t="shared" si="4"/>
        <v>北海道清水町</v>
      </c>
      <c r="L73" s="28" t="s">
        <v>45</v>
      </c>
      <c r="M73" s="28" t="s">
        <v>563</v>
      </c>
      <c r="N73" s="28" t="str">
        <f t="shared" si="5"/>
        <v>山形県金山町</v>
      </c>
    </row>
    <row r="74" spans="2:14" x14ac:dyDescent="0.25">
      <c r="B74" s="28" t="s">
        <v>40</v>
      </c>
      <c r="C74" s="28" t="s">
        <v>285</v>
      </c>
      <c r="E74" s="28" t="s">
        <v>2286</v>
      </c>
      <c r="F74" s="28" t="s">
        <v>332</v>
      </c>
      <c r="G74" s="28" t="s">
        <v>5974</v>
      </c>
      <c r="H74" s="28" t="str">
        <f t="shared" si="3"/>
        <v>北海道遠別町</v>
      </c>
      <c r="I74" s="28" t="s">
        <v>2286</v>
      </c>
      <c r="J74" s="28" t="s">
        <v>381</v>
      </c>
      <c r="K74" s="28" t="str">
        <f t="shared" si="4"/>
        <v>北海道大樹町</v>
      </c>
      <c r="L74" s="28" t="s">
        <v>45</v>
      </c>
      <c r="M74" s="28" t="s">
        <v>564</v>
      </c>
      <c r="N74" s="28" t="str">
        <f t="shared" si="5"/>
        <v>山形県最上町</v>
      </c>
    </row>
    <row r="75" spans="2:14" x14ac:dyDescent="0.25">
      <c r="B75" s="28" t="s">
        <v>40</v>
      </c>
      <c r="C75" s="28" t="s">
        <v>286</v>
      </c>
      <c r="E75" s="28" t="s">
        <v>2286</v>
      </c>
      <c r="F75" s="28" t="s">
        <v>333</v>
      </c>
      <c r="G75" s="28" t="s">
        <v>5974</v>
      </c>
      <c r="H75" s="28" t="str">
        <f t="shared" si="3"/>
        <v>北海道天塩町</v>
      </c>
      <c r="I75" s="28" t="s">
        <v>2286</v>
      </c>
      <c r="J75" s="28" t="s">
        <v>382</v>
      </c>
      <c r="K75" s="28" t="str">
        <f t="shared" si="4"/>
        <v>北海道広尾町</v>
      </c>
      <c r="L75" s="28" t="s">
        <v>45</v>
      </c>
      <c r="M75" s="28" t="s">
        <v>565</v>
      </c>
      <c r="N75" s="28" t="str">
        <f t="shared" si="5"/>
        <v>山形県舟形町</v>
      </c>
    </row>
    <row r="76" spans="2:14" x14ac:dyDescent="0.25">
      <c r="B76" s="28" t="s">
        <v>40</v>
      </c>
      <c r="C76" s="28" t="s">
        <v>287</v>
      </c>
      <c r="E76" s="28" t="s">
        <v>2286</v>
      </c>
      <c r="F76" s="28" t="s">
        <v>334</v>
      </c>
      <c r="G76" s="28" t="s">
        <v>5974</v>
      </c>
      <c r="H76" s="28" t="str">
        <f t="shared" si="3"/>
        <v>北海道猿払村</v>
      </c>
      <c r="I76" s="28" t="s">
        <v>2286</v>
      </c>
      <c r="J76" s="28" t="s">
        <v>385</v>
      </c>
      <c r="K76" s="28" t="str">
        <f t="shared" si="4"/>
        <v>北海道豊頃町</v>
      </c>
      <c r="L76" s="28" t="s">
        <v>45</v>
      </c>
      <c r="M76" s="28" t="s">
        <v>566</v>
      </c>
      <c r="N76" s="28" t="str">
        <f t="shared" si="5"/>
        <v>山形県真室川町</v>
      </c>
    </row>
    <row r="77" spans="2:14" x14ac:dyDescent="0.25">
      <c r="B77" s="28" t="s">
        <v>40</v>
      </c>
      <c r="C77" s="28" t="s">
        <v>288</v>
      </c>
      <c r="E77" s="28" t="s">
        <v>2286</v>
      </c>
      <c r="F77" s="28" t="s">
        <v>335</v>
      </c>
      <c r="G77" s="28" t="s">
        <v>5974</v>
      </c>
      <c r="H77" s="28" t="str">
        <f t="shared" si="3"/>
        <v>北海道浜頓別町</v>
      </c>
      <c r="I77" s="28" t="s">
        <v>2286</v>
      </c>
      <c r="J77" s="28" t="s">
        <v>386</v>
      </c>
      <c r="K77" s="28" t="str">
        <f t="shared" si="4"/>
        <v>北海道本別町</v>
      </c>
      <c r="L77" s="28" t="s">
        <v>45</v>
      </c>
      <c r="M77" s="28" t="s">
        <v>567</v>
      </c>
      <c r="N77" s="28" t="str">
        <f t="shared" si="5"/>
        <v>山形県大蔵村</v>
      </c>
    </row>
    <row r="78" spans="2:14" x14ac:dyDescent="0.25">
      <c r="B78" s="28" t="s">
        <v>40</v>
      </c>
      <c r="C78" s="28" t="s">
        <v>289</v>
      </c>
      <c r="E78" s="28" t="s">
        <v>2286</v>
      </c>
      <c r="F78" s="28" t="s">
        <v>336</v>
      </c>
      <c r="G78" s="28" t="s">
        <v>5974</v>
      </c>
      <c r="H78" s="28" t="str">
        <f t="shared" si="3"/>
        <v>北海道中頓別町</v>
      </c>
      <c r="I78" s="28" t="s">
        <v>2286</v>
      </c>
      <c r="J78" s="28" t="s">
        <v>388</v>
      </c>
      <c r="K78" s="28" t="str">
        <f t="shared" si="4"/>
        <v>北海道陸別町</v>
      </c>
      <c r="L78" s="28" t="s">
        <v>45</v>
      </c>
      <c r="M78" s="28" t="s">
        <v>573</v>
      </c>
      <c r="N78" s="28" t="str">
        <f t="shared" si="5"/>
        <v>山形県白鷹町</v>
      </c>
    </row>
    <row r="79" spans="2:14" x14ac:dyDescent="0.25">
      <c r="B79" s="28" t="s">
        <v>40</v>
      </c>
      <c r="C79" s="28" t="s">
        <v>290</v>
      </c>
      <c r="E79" s="28" t="s">
        <v>2286</v>
      </c>
      <c r="F79" s="28" t="s">
        <v>337</v>
      </c>
      <c r="G79" s="28" t="s">
        <v>5974</v>
      </c>
      <c r="H79" s="28" t="str">
        <f t="shared" si="3"/>
        <v>北海道枝幸町</v>
      </c>
      <c r="I79" s="28" t="s">
        <v>2286</v>
      </c>
      <c r="J79" s="28" t="s">
        <v>389</v>
      </c>
      <c r="K79" s="28" t="str">
        <f t="shared" si="4"/>
        <v>北海道浦幌町</v>
      </c>
      <c r="L79" s="28" t="s">
        <v>45</v>
      </c>
      <c r="M79" s="28" t="s">
        <v>574</v>
      </c>
      <c r="N79" s="28" t="str">
        <f t="shared" si="5"/>
        <v>山形県飯豊町</v>
      </c>
    </row>
    <row r="80" spans="2:14" x14ac:dyDescent="0.25">
      <c r="B80" s="28" t="s">
        <v>40</v>
      </c>
      <c r="C80" s="28" t="s">
        <v>291</v>
      </c>
      <c r="E80" s="28" t="s">
        <v>2286</v>
      </c>
      <c r="F80" s="28" t="s">
        <v>338</v>
      </c>
      <c r="G80" s="28" t="s">
        <v>5974</v>
      </c>
      <c r="H80" s="28" t="str">
        <f t="shared" si="3"/>
        <v>北海道豊富町</v>
      </c>
      <c r="I80" s="28" t="s">
        <v>2286</v>
      </c>
      <c r="J80" s="28" t="s">
        <v>392</v>
      </c>
      <c r="K80" s="28" t="str">
        <f t="shared" si="4"/>
        <v>北海道浜中町</v>
      </c>
      <c r="L80" s="28" t="s">
        <v>45</v>
      </c>
      <c r="M80" s="28" t="s">
        <v>577</v>
      </c>
      <c r="N80" s="28" t="str">
        <f t="shared" si="5"/>
        <v>山形県遊佐町</v>
      </c>
    </row>
    <row r="81" spans="2:14" x14ac:dyDescent="0.25">
      <c r="B81" s="28" t="s">
        <v>40</v>
      </c>
      <c r="C81" s="28" t="s">
        <v>292</v>
      </c>
      <c r="E81" s="28" t="s">
        <v>2286</v>
      </c>
      <c r="F81" s="28" t="s">
        <v>339</v>
      </c>
      <c r="G81" s="28" t="s">
        <v>5974</v>
      </c>
      <c r="H81" s="28" t="str">
        <f t="shared" si="3"/>
        <v>北海道礼文町</v>
      </c>
      <c r="I81" s="28" t="s">
        <v>2286</v>
      </c>
      <c r="J81" s="28" t="s">
        <v>395</v>
      </c>
      <c r="K81" s="28" t="str">
        <f t="shared" si="4"/>
        <v>北海道鶴居村</v>
      </c>
      <c r="L81" s="28" t="s">
        <v>46</v>
      </c>
      <c r="M81" s="28" t="s">
        <v>590</v>
      </c>
      <c r="N81" s="28" t="str">
        <f t="shared" si="5"/>
        <v>福島県桑折町</v>
      </c>
    </row>
    <row r="82" spans="2:14" x14ac:dyDescent="0.25">
      <c r="B82" s="28" t="s">
        <v>40</v>
      </c>
      <c r="C82" s="28" t="s">
        <v>293</v>
      </c>
      <c r="E82" s="28" t="s">
        <v>2286</v>
      </c>
      <c r="F82" s="28" t="s">
        <v>340</v>
      </c>
      <c r="G82" s="28" t="s">
        <v>5974</v>
      </c>
      <c r="H82" s="28" t="str">
        <f t="shared" si="3"/>
        <v>北海道利尻町</v>
      </c>
      <c r="I82" s="28" t="s">
        <v>2286</v>
      </c>
      <c r="J82" s="28" t="s">
        <v>397</v>
      </c>
      <c r="K82" s="28" t="str">
        <f t="shared" si="4"/>
        <v>北海道別海町</v>
      </c>
      <c r="L82" s="28" t="s">
        <v>46</v>
      </c>
      <c r="M82" s="28" t="s">
        <v>592</v>
      </c>
      <c r="N82" s="28" t="str">
        <f t="shared" si="5"/>
        <v>福島県川俣町</v>
      </c>
    </row>
    <row r="83" spans="2:14" x14ac:dyDescent="0.25">
      <c r="B83" s="28" t="s">
        <v>40</v>
      </c>
      <c r="C83" s="28" t="s">
        <v>294</v>
      </c>
      <c r="E83" s="28" t="s">
        <v>2286</v>
      </c>
      <c r="F83" s="28" t="s">
        <v>341</v>
      </c>
      <c r="G83" s="28" t="s">
        <v>5974</v>
      </c>
      <c r="H83" s="28" t="str">
        <f t="shared" si="3"/>
        <v>北海道利尻富士町</v>
      </c>
      <c r="I83" s="28" t="s">
        <v>2286</v>
      </c>
      <c r="J83" s="28" t="s">
        <v>400</v>
      </c>
      <c r="K83" s="28" t="str">
        <f t="shared" si="4"/>
        <v>北海道羅臼町</v>
      </c>
      <c r="L83" s="28" t="s">
        <v>46</v>
      </c>
      <c r="M83" s="28" t="s">
        <v>593</v>
      </c>
      <c r="N83" s="28" t="str">
        <f t="shared" si="5"/>
        <v>福島県大玉村</v>
      </c>
    </row>
    <row r="84" spans="2:14" x14ac:dyDescent="0.25">
      <c r="B84" s="28" t="s">
        <v>40</v>
      </c>
      <c r="C84" s="28" t="s">
        <v>295</v>
      </c>
      <c r="E84" s="28" t="s">
        <v>2286</v>
      </c>
      <c r="F84" s="28" t="s">
        <v>342</v>
      </c>
      <c r="G84" s="28" t="s">
        <v>5974</v>
      </c>
      <c r="H84" s="28" t="str">
        <f t="shared" si="3"/>
        <v>北海道幌延町</v>
      </c>
      <c r="I84" s="28" t="s">
        <v>41</v>
      </c>
      <c r="J84" s="28" t="s">
        <v>411</v>
      </c>
      <c r="K84" s="28" t="str">
        <f t="shared" si="4"/>
        <v>青森県平内町</v>
      </c>
      <c r="L84" s="28" t="s">
        <v>46</v>
      </c>
      <c r="M84" s="28" t="s">
        <v>595</v>
      </c>
      <c r="N84" s="28" t="str">
        <f t="shared" si="5"/>
        <v>福島県天栄村</v>
      </c>
    </row>
    <row r="85" spans="2:14" x14ac:dyDescent="0.25">
      <c r="B85" s="28" t="s">
        <v>40</v>
      </c>
      <c r="C85" s="28" t="s">
        <v>296</v>
      </c>
      <c r="E85" s="28" t="s">
        <v>2286</v>
      </c>
      <c r="F85" s="28" t="s">
        <v>344</v>
      </c>
      <c r="G85" s="28" t="s">
        <v>5974</v>
      </c>
      <c r="H85" s="28" t="str">
        <f t="shared" si="3"/>
        <v>北海道津別町</v>
      </c>
      <c r="I85" s="28" t="s">
        <v>41</v>
      </c>
      <c r="J85" s="28" t="s">
        <v>412</v>
      </c>
      <c r="K85" s="28" t="str">
        <f t="shared" si="4"/>
        <v>青森県今別町</v>
      </c>
      <c r="L85" s="28" t="s">
        <v>46</v>
      </c>
      <c r="M85" s="28" t="s">
        <v>598</v>
      </c>
      <c r="N85" s="28" t="str">
        <f t="shared" si="5"/>
        <v>福島県只見町</v>
      </c>
    </row>
    <row r="86" spans="2:14" x14ac:dyDescent="0.25">
      <c r="B86" s="28" t="s">
        <v>40</v>
      </c>
      <c r="C86" s="28" t="s">
        <v>297</v>
      </c>
      <c r="E86" s="28" t="s">
        <v>2286</v>
      </c>
      <c r="F86" s="28" t="s">
        <v>346</v>
      </c>
      <c r="G86" s="28" t="s">
        <v>5974</v>
      </c>
      <c r="H86" s="28" t="str">
        <f t="shared" si="3"/>
        <v>北海道清里町</v>
      </c>
      <c r="I86" s="28" t="s">
        <v>41</v>
      </c>
      <c r="J86" s="28" t="s">
        <v>413</v>
      </c>
      <c r="K86" s="28" t="str">
        <f t="shared" si="4"/>
        <v>青森県蓬田村</v>
      </c>
      <c r="L86" s="28" t="s">
        <v>46</v>
      </c>
      <c r="M86" s="28" t="s">
        <v>601</v>
      </c>
      <c r="N86" s="28" t="str">
        <f t="shared" si="5"/>
        <v>福島県西会津町</v>
      </c>
    </row>
    <row r="87" spans="2:14" x14ac:dyDescent="0.25">
      <c r="B87" s="28" t="s">
        <v>40</v>
      </c>
      <c r="C87" s="28" t="s">
        <v>298</v>
      </c>
      <c r="E87" s="28" t="s">
        <v>2286</v>
      </c>
      <c r="F87" s="28" t="s">
        <v>347</v>
      </c>
      <c r="G87" s="28" t="s">
        <v>5974</v>
      </c>
      <c r="H87" s="28" t="str">
        <f t="shared" si="3"/>
        <v>北海道小清水町</v>
      </c>
      <c r="I87" s="28" t="s">
        <v>41</v>
      </c>
      <c r="J87" s="28" t="s">
        <v>414</v>
      </c>
      <c r="K87" s="28" t="str">
        <f t="shared" si="4"/>
        <v>青森県外ヶ浜町</v>
      </c>
      <c r="L87" s="28" t="s">
        <v>46</v>
      </c>
      <c r="M87" s="28" t="s">
        <v>602</v>
      </c>
      <c r="N87" s="28" t="str">
        <f t="shared" si="5"/>
        <v>福島県磐梯町</v>
      </c>
    </row>
    <row r="88" spans="2:14" x14ac:dyDescent="0.25">
      <c r="B88" s="28" t="s">
        <v>40</v>
      </c>
      <c r="C88" s="28" t="s">
        <v>299</v>
      </c>
      <c r="E88" s="28" t="s">
        <v>2286</v>
      </c>
      <c r="F88" s="28" t="s">
        <v>348</v>
      </c>
      <c r="G88" s="28" t="s">
        <v>5974</v>
      </c>
      <c r="H88" s="28" t="str">
        <f t="shared" si="3"/>
        <v>北海道訓子府町</v>
      </c>
      <c r="I88" s="28" t="s">
        <v>41</v>
      </c>
      <c r="J88" s="28" t="s">
        <v>415</v>
      </c>
      <c r="K88" s="28" t="str">
        <f t="shared" si="4"/>
        <v>青森県鰺ヶ沢町</v>
      </c>
      <c r="L88" s="28" t="s">
        <v>46</v>
      </c>
      <c r="M88" s="28" t="s">
        <v>603</v>
      </c>
      <c r="N88" s="28" t="str">
        <f t="shared" si="5"/>
        <v>福島県猪苗代町</v>
      </c>
    </row>
    <row r="89" spans="2:14" x14ac:dyDescent="0.25">
      <c r="B89" s="28" t="s">
        <v>40</v>
      </c>
      <c r="C89" s="28" t="s">
        <v>300</v>
      </c>
      <c r="E89" s="28" t="s">
        <v>2286</v>
      </c>
      <c r="F89" s="28" t="s">
        <v>349</v>
      </c>
      <c r="G89" s="28" t="s">
        <v>5974</v>
      </c>
      <c r="H89" s="28" t="str">
        <f t="shared" si="3"/>
        <v>北海道置戸町</v>
      </c>
      <c r="I89" s="28" t="s">
        <v>41</v>
      </c>
      <c r="J89" s="28" t="s">
        <v>416</v>
      </c>
      <c r="K89" s="28" t="str">
        <f t="shared" si="4"/>
        <v>青森県深浦町</v>
      </c>
      <c r="L89" s="28" t="s">
        <v>46</v>
      </c>
      <c r="M89" s="28" t="s">
        <v>607</v>
      </c>
      <c r="N89" s="28" t="str">
        <f t="shared" si="5"/>
        <v>福島県三島町</v>
      </c>
    </row>
    <row r="90" spans="2:14" x14ac:dyDescent="0.25">
      <c r="B90" s="28" t="s">
        <v>40</v>
      </c>
      <c r="C90" s="28" t="s">
        <v>301</v>
      </c>
      <c r="E90" s="28" t="s">
        <v>2286</v>
      </c>
      <c r="F90" s="28" t="s">
        <v>350</v>
      </c>
      <c r="G90" s="28" t="s">
        <v>5974</v>
      </c>
      <c r="H90" s="28" t="str">
        <f t="shared" si="3"/>
        <v>北海道佐呂間町</v>
      </c>
      <c r="I90" s="28" t="s">
        <v>41</v>
      </c>
      <c r="J90" s="28" t="s">
        <v>417</v>
      </c>
      <c r="K90" s="28" t="str">
        <f t="shared" si="4"/>
        <v>青森県西目屋村</v>
      </c>
      <c r="L90" s="28" t="s">
        <v>46</v>
      </c>
      <c r="M90" s="28" t="s">
        <v>563</v>
      </c>
      <c r="N90" s="28" t="str">
        <f t="shared" si="5"/>
        <v>福島県金山町</v>
      </c>
    </row>
    <row r="91" spans="2:14" x14ac:dyDescent="0.25">
      <c r="B91" s="28" t="s">
        <v>40</v>
      </c>
      <c r="C91" s="28" t="s">
        <v>302</v>
      </c>
      <c r="E91" s="28" t="s">
        <v>2286</v>
      </c>
      <c r="F91" s="28" t="s">
        <v>352</v>
      </c>
      <c r="G91" s="28" t="s">
        <v>5974</v>
      </c>
      <c r="H91" s="28" t="str">
        <f t="shared" si="3"/>
        <v>北海道湧別町</v>
      </c>
      <c r="I91" s="28" t="s">
        <v>41</v>
      </c>
      <c r="J91" s="28" t="s">
        <v>418</v>
      </c>
      <c r="K91" s="28" t="str">
        <f t="shared" si="4"/>
        <v>青森県藤崎町</v>
      </c>
      <c r="L91" s="28" t="s">
        <v>46</v>
      </c>
      <c r="M91" s="28" t="s">
        <v>608</v>
      </c>
      <c r="N91" s="28" t="str">
        <f t="shared" si="5"/>
        <v>福島県昭和村</v>
      </c>
    </row>
    <row r="92" spans="2:14" x14ac:dyDescent="0.25">
      <c r="B92" s="28" t="s">
        <v>40</v>
      </c>
      <c r="C92" s="28" t="s">
        <v>303</v>
      </c>
      <c r="E92" s="28" t="s">
        <v>2286</v>
      </c>
      <c r="F92" s="28" t="s">
        <v>353</v>
      </c>
      <c r="G92" s="28" t="s">
        <v>5974</v>
      </c>
      <c r="H92" s="28" t="str">
        <f t="shared" si="3"/>
        <v>北海道滝上町</v>
      </c>
      <c r="I92" s="28" t="s">
        <v>41</v>
      </c>
      <c r="J92" s="28" t="s">
        <v>420</v>
      </c>
      <c r="K92" s="28" t="str">
        <f t="shared" si="4"/>
        <v>青森県田舎館村</v>
      </c>
      <c r="L92" s="28" t="s">
        <v>46</v>
      </c>
      <c r="M92" s="28" t="s">
        <v>609</v>
      </c>
      <c r="N92" s="28" t="str">
        <f t="shared" si="5"/>
        <v>福島県会津美里町</v>
      </c>
    </row>
    <row r="93" spans="2:14" x14ac:dyDescent="0.25">
      <c r="B93" s="28" t="s">
        <v>40</v>
      </c>
      <c r="C93" s="28" t="s">
        <v>304</v>
      </c>
      <c r="E93" s="28" t="s">
        <v>2286</v>
      </c>
      <c r="F93" s="28" t="s">
        <v>354</v>
      </c>
      <c r="G93" s="28" t="s">
        <v>5974</v>
      </c>
      <c r="H93" s="28" t="str">
        <f t="shared" si="3"/>
        <v>北海道興部町</v>
      </c>
      <c r="I93" s="28" t="s">
        <v>41</v>
      </c>
      <c r="J93" s="28" t="s">
        <v>421</v>
      </c>
      <c r="K93" s="28" t="str">
        <f t="shared" si="4"/>
        <v>青森県板柳町</v>
      </c>
      <c r="L93" s="28" t="s">
        <v>46</v>
      </c>
      <c r="M93" s="28" t="s">
        <v>611</v>
      </c>
      <c r="N93" s="28" t="str">
        <f t="shared" si="5"/>
        <v>福島県泉崎村</v>
      </c>
    </row>
    <row r="94" spans="2:14" x14ac:dyDescent="0.25">
      <c r="B94" s="28" t="s">
        <v>40</v>
      </c>
      <c r="C94" s="28" t="s">
        <v>305</v>
      </c>
      <c r="E94" s="28" t="s">
        <v>2286</v>
      </c>
      <c r="F94" s="28" t="s">
        <v>355</v>
      </c>
      <c r="G94" s="28" t="s">
        <v>5974</v>
      </c>
      <c r="H94" s="28" t="str">
        <f t="shared" si="3"/>
        <v>北海道西興部村</v>
      </c>
      <c r="I94" s="28" t="s">
        <v>41</v>
      </c>
      <c r="J94" s="28" t="s">
        <v>423</v>
      </c>
      <c r="K94" s="28" t="str">
        <f t="shared" si="4"/>
        <v>青森県中泊町</v>
      </c>
      <c r="L94" s="28" t="s">
        <v>46</v>
      </c>
      <c r="M94" s="28" t="s">
        <v>612</v>
      </c>
      <c r="N94" s="28" t="str">
        <f t="shared" si="5"/>
        <v>福島県中島村</v>
      </c>
    </row>
    <row r="95" spans="2:14" x14ac:dyDescent="0.25">
      <c r="B95" s="28" t="s">
        <v>40</v>
      </c>
      <c r="C95" s="28" t="s">
        <v>306</v>
      </c>
      <c r="E95" s="28" t="s">
        <v>2286</v>
      </c>
      <c r="F95" s="28" t="s">
        <v>356</v>
      </c>
      <c r="G95" s="28" t="s">
        <v>5974</v>
      </c>
      <c r="H95" s="28" t="str">
        <f t="shared" si="3"/>
        <v>北海道雄武町</v>
      </c>
      <c r="I95" s="28" t="s">
        <v>41</v>
      </c>
      <c r="J95" s="28" t="s">
        <v>426</v>
      </c>
      <c r="K95" s="28" t="str">
        <f t="shared" si="4"/>
        <v>青森県六戸町</v>
      </c>
      <c r="L95" s="28" t="s">
        <v>46</v>
      </c>
      <c r="M95" s="28" t="s">
        <v>620</v>
      </c>
      <c r="N95" s="28" t="str">
        <f t="shared" si="5"/>
        <v>福島県平田村</v>
      </c>
    </row>
    <row r="96" spans="2:14" x14ac:dyDescent="0.25">
      <c r="B96" s="28" t="s">
        <v>40</v>
      </c>
      <c r="C96" s="28" t="s">
        <v>307</v>
      </c>
      <c r="E96" s="28" t="s">
        <v>2286</v>
      </c>
      <c r="F96" s="28" t="s">
        <v>357</v>
      </c>
      <c r="G96" s="28" t="s">
        <v>5974</v>
      </c>
      <c r="H96" s="28" t="str">
        <f t="shared" si="3"/>
        <v>北海道大空町</v>
      </c>
      <c r="I96" s="28" t="s">
        <v>41</v>
      </c>
      <c r="J96" s="28" t="s">
        <v>427</v>
      </c>
      <c r="K96" s="28" t="str">
        <f t="shared" si="4"/>
        <v>青森県横浜町</v>
      </c>
      <c r="L96" s="28" t="s">
        <v>46</v>
      </c>
      <c r="M96" s="28" t="s">
        <v>621</v>
      </c>
      <c r="N96" s="28" t="str">
        <f t="shared" si="5"/>
        <v>福島県浅川町</v>
      </c>
    </row>
    <row r="97" spans="2:14" x14ac:dyDescent="0.25">
      <c r="B97" s="28" t="s">
        <v>40</v>
      </c>
      <c r="C97" s="28" t="s">
        <v>308</v>
      </c>
      <c r="E97" s="28" t="s">
        <v>2286</v>
      </c>
      <c r="F97" s="28" t="s">
        <v>358</v>
      </c>
      <c r="G97" s="28" t="s">
        <v>5974</v>
      </c>
      <c r="H97" s="28" t="str">
        <f t="shared" si="3"/>
        <v>北海道豊浦町</v>
      </c>
      <c r="I97" s="28" t="s">
        <v>41</v>
      </c>
      <c r="J97" s="28" t="s">
        <v>429</v>
      </c>
      <c r="K97" s="28" t="str">
        <f t="shared" si="4"/>
        <v>青森県六ヶ所村</v>
      </c>
      <c r="L97" s="28" t="s">
        <v>46</v>
      </c>
      <c r="M97" s="28" t="s">
        <v>623</v>
      </c>
      <c r="N97" s="28" t="str">
        <f t="shared" si="5"/>
        <v>福島県三春町</v>
      </c>
    </row>
    <row r="98" spans="2:14" x14ac:dyDescent="0.25">
      <c r="B98" s="28" t="s">
        <v>40</v>
      </c>
      <c r="C98" s="28" t="s">
        <v>309</v>
      </c>
      <c r="E98" s="28" t="s">
        <v>2286</v>
      </c>
      <c r="F98" s="28" t="s">
        <v>359</v>
      </c>
      <c r="G98" s="28" t="s">
        <v>5974</v>
      </c>
      <c r="H98" s="28" t="str">
        <f t="shared" si="3"/>
        <v>北海道壮瞥町</v>
      </c>
      <c r="I98" s="28" t="s">
        <v>41</v>
      </c>
      <c r="J98" s="28" t="s">
        <v>431</v>
      </c>
      <c r="K98" s="28" t="str">
        <f t="shared" si="4"/>
        <v>青森県大間町</v>
      </c>
      <c r="L98" s="28" t="s">
        <v>46</v>
      </c>
      <c r="M98" s="28" t="s">
        <v>624</v>
      </c>
      <c r="N98" s="28" t="str">
        <f t="shared" si="5"/>
        <v>福島県小野町</v>
      </c>
    </row>
    <row r="99" spans="2:14" x14ac:dyDescent="0.25">
      <c r="B99" s="28" t="s">
        <v>40</v>
      </c>
      <c r="C99" s="28" t="s">
        <v>310</v>
      </c>
      <c r="E99" s="28" t="s">
        <v>2286</v>
      </c>
      <c r="F99" s="28" t="s">
        <v>360</v>
      </c>
      <c r="G99" s="28" t="s">
        <v>5974</v>
      </c>
      <c r="H99" s="28" t="str">
        <f t="shared" si="3"/>
        <v>北海道白老町</v>
      </c>
      <c r="I99" s="28" t="s">
        <v>41</v>
      </c>
      <c r="J99" s="28" t="s">
        <v>432</v>
      </c>
      <c r="K99" s="28" t="str">
        <f t="shared" si="4"/>
        <v>青森県東通村</v>
      </c>
      <c r="L99" s="28" t="s">
        <v>46</v>
      </c>
      <c r="M99" s="28" t="s">
        <v>627</v>
      </c>
      <c r="N99" s="28" t="str">
        <f t="shared" si="5"/>
        <v>福島県富岡町</v>
      </c>
    </row>
    <row r="100" spans="2:14" x14ac:dyDescent="0.25">
      <c r="B100" s="28" t="s">
        <v>40</v>
      </c>
      <c r="C100" s="28" t="s">
        <v>311</v>
      </c>
      <c r="E100" s="28" t="s">
        <v>2286</v>
      </c>
      <c r="F100" s="28" t="s">
        <v>361</v>
      </c>
      <c r="G100" s="28" t="s">
        <v>5974</v>
      </c>
      <c r="H100" s="28" t="str">
        <f t="shared" si="3"/>
        <v>北海道厚真町</v>
      </c>
      <c r="I100" s="28" t="s">
        <v>41</v>
      </c>
      <c r="J100" s="28" t="s">
        <v>433</v>
      </c>
      <c r="K100" s="28" t="str">
        <f t="shared" si="4"/>
        <v>青森県風間浦村</v>
      </c>
      <c r="L100" s="28" t="s">
        <v>46</v>
      </c>
      <c r="M100" s="28" t="s">
        <v>628</v>
      </c>
      <c r="N100" s="28" t="str">
        <f t="shared" si="5"/>
        <v>福島県川内村</v>
      </c>
    </row>
    <row r="101" spans="2:14" x14ac:dyDescent="0.25">
      <c r="B101" s="28" t="s">
        <v>40</v>
      </c>
      <c r="C101" s="28" t="s">
        <v>312</v>
      </c>
      <c r="E101" s="28" t="s">
        <v>2286</v>
      </c>
      <c r="F101" s="28" t="s">
        <v>362</v>
      </c>
      <c r="G101" s="28" t="s">
        <v>5974</v>
      </c>
      <c r="H101" s="28" t="str">
        <f t="shared" si="3"/>
        <v>北海道洞爺湖町</v>
      </c>
      <c r="I101" s="28" t="s">
        <v>41</v>
      </c>
      <c r="J101" s="28" t="s">
        <v>434</v>
      </c>
      <c r="K101" s="28" t="str">
        <f t="shared" si="4"/>
        <v>青森県佐井村</v>
      </c>
      <c r="L101" s="28" t="s">
        <v>46</v>
      </c>
      <c r="M101" s="28" t="s">
        <v>630</v>
      </c>
      <c r="N101" s="28" t="str">
        <f t="shared" si="5"/>
        <v>福島県双葉町</v>
      </c>
    </row>
    <row r="102" spans="2:14" x14ac:dyDescent="0.25">
      <c r="B102" s="28" t="s">
        <v>40</v>
      </c>
      <c r="C102" s="28" t="s">
        <v>313</v>
      </c>
      <c r="E102" s="28" t="s">
        <v>2286</v>
      </c>
      <c r="F102" s="28" t="s">
        <v>363</v>
      </c>
      <c r="G102" s="28" t="s">
        <v>5974</v>
      </c>
      <c r="H102" s="28" t="str">
        <f t="shared" si="3"/>
        <v>北海道安平町</v>
      </c>
      <c r="I102" s="28" t="s">
        <v>41</v>
      </c>
      <c r="J102" s="28" t="s">
        <v>436</v>
      </c>
      <c r="K102" s="28" t="str">
        <f t="shared" si="4"/>
        <v>青森県五戸町</v>
      </c>
      <c r="L102" s="28" t="s">
        <v>46</v>
      </c>
      <c r="M102" s="28" t="s">
        <v>631</v>
      </c>
      <c r="N102" s="28" t="str">
        <f t="shared" si="5"/>
        <v>福島県浪江町</v>
      </c>
    </row>
    <row r="103" spans="2:14" x14ac:dyDescent="0.25">
      <c r="B103" s="28" t="s">
        <v>40</v>
      </c>
      <c r="C103" s="28" t="s">
        <v>314</v>
      </c>
      <c r="E103" s="28" t="s">
        <v>2286</v>
      </c>
      <c r="F103" s="28" t="s">
        <v>364</v>
      </c>
      <c r="G103" s="28" t="s">
        <v>5974</v>
      </c>
      <c r="H103" s="28" t="str">
        <f t="shared" si="3"/>
        <v>北海道むかわ町</v>
      </c>
      <c r="I103" s="28" t="s">
        <v>41</v>
      </c>
      <c r="J103" s="28" t="s">
        <v>437</v>
      </c>
      <c r="K103" s="28" t="str">
        <f t="shared" si="4"/>
        <v>青森県田子町</v>
      </c>
      <c r="L103" s="28" t="s">
        <v>46</v>
      </c>
      <c r="M103" s="28" t="s">
        <v>632</v>
      </c>
      <c r="N103" s="28" t="str">
        <f t="shared" si="5"/>
        <v>福島県葛尾村</v>
      </c>
    </row>
    <row r="104" spans="2:14" x14ac:dyDescent="0.25">
      <c r="B104" s="28" t="s">
        <v>40</v>
      </c>
      <c r="C104" s="28" t="s">
        <v>315</v>
      </c>
      <c r="E104" s="28" t="s">
        <v>2286</v>
      </c>
      <c r="F104" s="28" t="s">
        <v>366</v>
      </c>
      <c r="G104" s="28" t="s">
        <v>5974</v>
      </c>
      <c r="H104" s="28" t="str">
        <f t="shared" si="3"/>
        <v>北海道平取町</v>
      </c>
      <c r="I104" s="28" t="s">
        <v>41</v>
      </c>
      <c r="J104" s="28" t="s">
        <v>438</v>
      </c>
      <c r="K104" s="28" t="str">
        <f t="shared" si="4"/>
        <v>青森県南部町</v>
      </c>
      <c r="L104" s="28" t="s">
        <v>46</v>
      </c>
      <c r="M104" s="28" t="s">
        <v>634</v>
      </c>
      <c r="N104" s="28" t="str">
        <f t="shared" si="5"/>
        <v>福島県飯舘村</v>
      </c>
    </row>
    <row r="105" spans="2:14" x14ac:dyDescent="0.25">
      <c r="B105" s="28" t="s">
        <v>40</v>
      </c>
      <c r="C105" s="28" t="s">
        <v>316</v>
      </c>
      <c r="E105" s="28" t="s">
        <v>2286</v>
      </c>
      <c r="F105" s="28" t="s">
        <v>367</v>
      </c>
      <c r="G105" s="28" t="s">
        <v>5974</v>
      </c>
      <c r="H105" s="28" t="str">
        <f t="shared" si="3"/>
        <v>北海道新冠町</v>
      </c>
      <c r="I105" s="28" t="s">
        <v>41</v>
      </c>
      <c r="J105" s="28" t="s">
        <v>440</v>
      </c>
      <c r="K105" s="28" t="str">
        <f t="shared" si="4"/>
        <v>青森県新郷村</v>
      </c>
      <c r="L105" s="28" t="s">
        <v>47</v>
      </c>
      <c r="M105" s="28" t="s">
        <v>663</v>
      </c>
      <c r="N105" s="28" t="str">
        <f t="shared" si="5"/>
        <v>茨城県行方市</v>
      </c>
    </row>
    <row r="106" spans="2:14" x14ac:dyDescent="0.25">
      <c r="B106" s="28" t="s">
        <v>40</v>
      </c>
      <c r="C106" s="28" t="s">
        <v>317</v>
      </c>
      <c r="E106" s="28" t="s">
        <v>2286</v>
      </c>
      <c r="F106" s="28" t="s">
        <v>369</v>
      </c>
      <c r="G106" s="28" t="s">
        <v>5974</v>
      </c>
      <c r="H106" s="28" t="str">
        <f t="shared" si="3"/>
        <v>北海道様似町</v>
      </c>
      <c r="I106" s="28" t="s">
        <v>2287</v>
      </c>
      <c r="J106" s="28" t="s">
        <v>449</v>
      </c>
      <c r="K106" s="28" t="str">
        <f t="shared" si="4"/>
        <v>岩手県陸前高田市</v>
      </c>
      <c r="L106" s="28" t="s">
        <v>47</v>
      </c>
      <c r="M106" s="28" t="s">
        <v>671</v>
      </c>
      <c r="N106" s="28" t="str">
        <f t="shared" si="5"/>
        <v>茨城県大子町</v>
      </c>
    </row>
    <row r="107" spans="2:14" x14ac:dyDescent="0.25">
      <c r="B107" s="28" t="s">
        <v>40</v>
      </c>
      <c r="C107" s="28" t="s">
        <v>318</v>
      </c>
      <c r="E107" s="28" t="s">
        <v>2286</v>
      </c>
      <c r="F107" s="28" t="s">
        <v>370</v>
      </c>
      <c r="G107" s="28" t="s">
        <v>5974</v>
      </c>
      <c r="H107" s="28" t="str">
        <f t="shared" si="3"/>
        <v>北海道えりも町</v>
      </c>
      <c r="I107" s="28" t="s">
        <v>42</v>
      </c>
      <c r="J107" s="28" t="s">
        <v>455</v>
      </c>
      <c r="K107" s="28" t="str">
        <f t="shared" si="4"/>
        <v>岩手県雫石町</v>
      </c>
      <c r="L107" s="28" t="s">
        <v>47</v>
      </c>
      <c r="M107" s="28" t="s">
        <v>673</v>
      </c>
      <c r="N107" s="28" t="str">
        <f t="shared" si="5"/>
        <v>茨城県阿見町</v>
      </c>
    </row>
    <row r="108" spans="2:14" x14ac:dyDescent="0.25">
      <c r="B108" s="28" t="s">
        <v>40</v>
      </c>
      <c r="C108" s="28" t="s">
        <v>319</v>
      </c>
      <c r="E108" s="28" t="s">
        <v>2286</v>
      </c>
      <c r="F108" s="28" t="s">
        <v>373</v>
      </c>
      <c r="G108" s="28" t="s">
        <v>5974</v>
      </c>
      <c r="H108" s="28" t="str">
        <f t="shared" si="3"/>
        <v>北海道士幌町</v>
      </c>
      <c r="I108" s="28" t="s">
        <v>42</v>
      </c>
      <c r="J108" s="28" t="s">
        <v>460</v>
      </c>
      <c r="K108" s="28" t="str">
        <f t="shared" si="4"/>
        <v>岩手県西和賀町</v>
      </c>
      <c r="L108" s="28" t="s">
        <v>47</v>
      </c>
      <c r="M108" s="28" t="s">
        <v>676</v>
      </c>
      <c r="N108" s="28" t="str">
        <f t="shared" si="5"/>
        <v>茨城県五霞町</v>
      </c>
    </row>
    <row r="109" spans="2:14" x14ac:dyDescent="0.25">
      <c r="B109" s="28" t="s">
        <v>40</v>
      </c>
      <c r="C109" s="28" t="s">
        <v>320</v>
      </c>
      <c r="E109" s="28" t="s">
        <v>2286</v>
      </c>
      <c r="F109" s="28" t="s">
        <v>374</v>
      </c>
      <c r="G109" s="28" t="s">
        <v>5974</v>
      </c>
      <c r="H109" s="28" t="str">
        <f t="shared" si="3"/>
        <v>北海道上士幌町</v>
      </c>
      <c r="I109" s="28" t="s">
        <v>42</v>
      </c>
      <c r="J109" s="28" t="s">
        <v>461</v>
      </c>
      <c r="K109" s="28" t="str">
        <f t="shared" si="4"/>
        <v>岩手県金ケ崎町</v>
      </c>
      <c r="L109" s="28" t="s">
        <v>47</v>
      </c>
      <c r="M109" s="28" t="s">
        <v>678</v>
      </c>
      <c r="N109" s="28" t="str">
        <f t="shared" si="5"/>
        <v>茨城県利根町</v>
      </c>
    </row>
    <row r="110" spans="2:14" x14ac:dyDescent="0.25">
      <c r="B110" s="28" t="s">
        <v>40</v>
      </c>
      <c r="C110" s="28" t="s">
        <v>321</v>
      </c>
      <c r="E110" s="28" t="s">
        <v>2286</v>
      </c>
      <c r="F110" s="28" t="s">
        <v>375</v>
      </c>
      <c r="G110" s="28" t="s">
        <v>5974</v>
      </c>
      <c r="H110" s="28" t="str">
        <f t="shared" si="3"/>
        <v>北海道鹿追町</v>
      </c>
      <c r="I110" s="28" t="s">
        <v>42</v>
      </c>
      <c r="J110" s="28" t="s">
        <v>462</v>
      </c>
      <c r="K110" s="28" t="str">
        <f t="shared" si="4"/>
        <v>岩手県平泉町</v>
      </c>
      <c r="L110" s="28" t="s">
        <v>48</v>
      </c>
      <c r="M110" s="28" t="s">
        <v>695</v>
      </c>
      <c r="N110" s="28" t="str">
        <f t="shared" si="5"/>
        <v>栃木県茂木町</v>
      </c>
    </row>
    <row r="111" spans="2:14" x14ac:dyDescent="0.25">
      <c r="B111" s="28" t="s">
        <v>40</v>
      </c>
      <c r="C111" s="28" t="s">
        <v>322</v>
      </c>
      <c r="E111" s="28" t="s">
        <v>2286</v>
      </c>
      <c r="F111" s="28" t="s">
        <v>376</v>
      </c>
      <c r="G111" s="28" t="s">
        <v>5974</v>
      </c>
      <c r="H111" s="28" t="str">
        <f t="shared" si="3"/>
        <v>北海道新得町</v>
      </c>
      <c r="I111" s="28" t="s">
        <v>42</v>
      </c>
      <c r="J111" s="28" t="s">
        <v>464</v>
      </c>
      <c r="K111" s="28" t="str">
        <f t="shared" si="4"/>
        <v>岩手県大槌町</v>
      </c>
      <c r="L111" s="28" t="s">
        <v>48</v>
      </c>
      <c r="M111" s="28" t="s">
        <v>696</v>
      </c>
      <c r="N111" s="28" t="str">
        <f t="shared" si="5"/>
        <v>栃木県市貝町</v>
      </c>
    </row>
    <row r="112" spans="2:14" x14ac:dyDescent="0.25">
      <c r="B112" s="28" t="s">
        <v>40</v>
      </c>
      <c r="C112" s="28" t="s">
        <v>323</v>
      </c>
      <c r="E112" s="28" t="s">
        <v>2286</v>
      </c>
      <c r="F112" s="28" t="s">
        <v>377</v>
      </c>
      <c r="G112" s="28" t="s">
        <v>5974</v>
      </c>
      <c r="H112" s="28" t="str">
        <f t="shared" si="3"/>
        <v>北海道清水町</v>
      </c>
      <c r="I112" s="28" t="s">
        <v>42</v>
      </c>
      <c r="J112" s="28" t="s">
        <v>465</v>
      </c>
      <c r="K112" s="28" t="str">
        <f t="shared" si="4"/>
        <v>岩手県山田町</v>
      </c>
      <c r="L112" s="28" t="s">
        <v>48</v>
      </c>
      <c r="M112" s="28" t="s">
        <v>702</v>
      </c>
      <c r="N112" s="28" t="str">
        <f t="shared" si="5"/>
        <v>栃木県那須町</v>
      </c>
    </row>
    <row r="113" spans="2:14" x14ac:dyDescent="0.25">
      <c r="B113" s="28" t="s">
        <v>40</v>
      </c>
      <c r="C113" s="28" t="s">
        <v>324</v>
      </c>
      <c r="E113" s="28" t="s">
        <v>2286</v>
      </c>
      <c r="F113" s="28" t="s">
        <v>379</v>
      </c>
      <c r="G113" s="28" t="s">
        <v>5974</v>
      </c>
      <c r="H113" s="28" t="str">
        <f t="shared" si="3"/>
        <v>北海道中札内村</v>
      </c>
      <c r="I113" s="28" t="s">
        <v>42</v>
      </c>
      <c r="J113" s="28" t="s">
        <v>466</v>
      </c>
      <c r="K113" s="28" t="str">
        <f t="shared" si="4"/>
        <v>岩手県岩泉町</v>
      </c>
      <c r="L113" s="28" t="s">
        <v>49</v>
      </c>
      <c r="M113" s="28" t="s">
        <v>722</v>
      </c>
      <c r="N113" s="28" t="str">
        <f t="shared" si="5"/>
        <v>群馬県甘楽町</v>
      </c>
    </row>
    <row r="114" spans="2:14" x14ac:dyDescent="0.25">
      <c r="B114" s="28" t="s">
        <v>40</v>
      </c>
      <c r="C114" s="28" t="s">
        <v>325</v>
      </c>
      <c r="E114" s="28" t="s">
        <v>2286</v>
      </c>
      <c r="F114" s="28" t="s">
        <v>380</v>
      </c>
      <c r="G114" s="28" t="s">
        <v>5974</v>
      </c>
      <c r="H114" s="28" t="str">
        <f t="shared" si="3"/>
        <v>北海道更別村</v>
      </c>
      <c r="I114" s="28" t="s">
        <v>42</v>
      </c>
      <c r="J114" s="28" t="s">
        <v>468</v>
      </c>
      <c r="K114" s="28" t="str">
        <f t="shared" si="4"/>
        <v>岩手県普代村</v>
      </c>
      <c r="L114" s="28" t="s">
        <v>49</v>
      </c>
      <c r="M114" s="28" t="s">
        <v>723</v>
      </c>
      <c r="N114" s="28" t="str">
        <f t="shared" si="5"/>
        <v>群馬県中之条町</v>
      </c>
    </row>
    <row r="115" spans="2:14" x14ac:dyDescent="0.25">
      <c r="B115" s="28" t="s">
        <v>40</v>
      </c>
      <c r="C115" s="28" t="s">
        <v>326</v>
      </c>
      <c r="E115" s="28" t="s">
        <v>2286</v>
      </c>
      <c r="F115" s="28" t="s">
        <v>381</v>
      </c>
      <c r="G115" s="28" t="s">
        <v>5974</v>
      </c>
      <c r="H115" s="28" t="str">
        <f t="shared" si="3"/>
        <v>北海道大樹町</v>
      </c>
      <c r="I115" s="28" t="s">
        <v>42</v>
      </c>
      <c r="J115" s="28" t="s">
        <v>469</v>
      </c>
      <c r="K115" s="28" t="str">
        <f t="shared" si="4"/>
        <v>岩手県軽米町</v>
      </c>
      <c r="L115" s="28" t="s">
        <v>49</v>
      </c>
      <c r="M115" s="28" t="s">
        <v>726</v>
      </c>
      <c r="N115" s="28" t="str">
        <f t="shared" si="5"/>
        <v>群馬県草津町</v>
      </c>
    </row>
    <row r="116" spans="2:14" x14ac:dyDescent="0.25">
      <c r="B116" s="28" t="s">
        <v>40</v>
      </c>
      <c r="C116" s="28" t="s">
        <v>327</v>
      </c>
      <c r="E116" s="28" t="s">
        <v>2286</v>
      </c>
      <c r="F116" s="28" t="s">
        <v>382</v>
      </c>
      <c r="G116" s="28" t="s">
        <v>5974</v>
      </c>
      <c r="H116" s="28" t="str">
        <f t="shared" si="3"/>
        <v>北海道広尾町</v>
      </c>
      <c r="I116" s="28" t="s">
        <v>42</v>
      </c>
      <c r="J116" s="28" t="s">
        <v>470</v>
      </c>
      <c r="K116" s="28" t="str">
        <f t="shared" si="4"/>
        <v>岩手県野田村</v>
      </c>
      <c r="L116" s="28" t="s">
        <v>49</v>
      </c>
      <c r="M116" s="28" t="s">
        <v>728</v>
      </c>
      <c r="N116" s="28" t="str">
        <f t="shared" si="5"/>
        <v>群馬県東吾妻町</v>
      </c>
    </row>
    <row r="117" spans="2:14" x14ac:dyDescent="0.25">
      <c r="B117" s="28" t="s">
        <v>40</v>
      </c>
      <c r="C117" s="28" t="s">
        <v>328</v>
      </c>
      <c r="E117" s="28" t="s">
        <v>2286</v>
      </c>
      <c r="F117" s="28" t="s">
        <v>385</v>
      </c>
      <c r="G117" s="28" t="s">
        <v>5974</v>
      </c>
      <c r="H117" s="28" t="str">
        <f t="shared" si="3"/>
        <v>北海道豊頃町</v>
      </c>
      <c r="I117" s="28" t="s">
        <v>43</v>
      </c>
      <c r="J117" s="28" t="s">
        <v>498</v>
      </c>
      <c r="K117" s="28" t="str">
        <f t="shared" si="4"/>
        <v>宮城県七ヶ宿町</v>
      </c>
      <c r="L117" s="28" t="s">
        <v>49</v>
      </c>
      <c r="M117" s="28" t="s">
        <v>608</v>
      </c>
      <c r="N117" s="28" t="str">
        <f t="shared" si="5"/>
        <v>群馬県昭和村</v>
      </c>
    </row>
    <row r="118" spans="2:14" x14ac:dyDescent="0.25">
      <c r="B118" s="28" t="s">
        <v>40</v>
      </c>
      <c r="C118" s="28" t="s">
        <v>329</v>
      </c>
      <c r="E118" s="28" t="s">
        <v>2286</v>
      </c>
      <c r="F118" s="28" t="s">
        <v>386</v>
      </c>
      <c r="G118" s="28" t="s">
        <v>5974</v>
      </c>
      <c r="H118" s="28" t="str">
        <f t="shared" si="3"/>
        <v>北海道本別町</v>
      </c>
      <c r="I118" s="28" t="s">
        <v>43</v>
      </c>
      <c r="J118" s="28" t="s">
        <v>502</v>
      </c>
      <c r="K118" s="28" t="str">
        <f t="shared" si="4"/>
        <v>宮城県川崎町</v>
      </c>
      <c r="L118" s="28" t="s">
        <v>49</v>
      </c>
      <c r="M118" s="28" t="s">
        <v>735</v>
      </c>
      <c r="N118" s="28" t="str">
        <f t="shared" si="5"/>
        <v>群馬県千代田町</v>
      </c>
    </row>
    <row r="119" spans="2:14" x14ac:dyDescent="0.25">
      <c r="B119" s="28" t="s">
        <v>40</v>
      </c>
      <c r="C119" s="28" t="s">
        <v>330</v>
      </c>
      <c r="E119" s="28" t="s">
        <v>2286</v>
      </c>
      <c r="F119" s="28" t="s">
        <v>388</v>
      </c>
      <c r="G119" s="28" t="s">
        <v>5974</v>
      </c>
      <c r="H119" s="28" t="str">
        <f t="shared" si="3"/>
        <v>北海道陸別町</v>
      </c>
      <c r="I119" s="28" t="s">
        <v>43</v>
      </c>
      <c r="J119" s="28" t="s">
        <v>505</v>
      </c>
      <c r="K119" s="28" t="str">
        <f t="shared" si="4"/>
        <v>宮城県山元町</v>
      </c>
      <c r="L119" s="28" t="s">
        <v>50</v>
      </c>
      <c r="M119" s="28" t="s">
        <v>799</v>
      </c>
      <c r="N119" s="28" t="str">
        <f t="shared" si="5"/>
        <v>埼玉県毛呂山町</v>
      </c>
    </row>
    <row r="120" spans="2:14" x14ac:dyDescent="0.25">
      <c r="B120" s="28" t="s">
        <v>40</v>
      </c>
      <c r="C120" s="28" t="s">
        <v>331</v>
      </c>
      <c r="E120" s="28" t="s">
        <v>2286</v>
      </c>
      <c r="F120" s="28" t="s">
        <v>389</v>
      </c>
      <c r="G120" s="28" t="s">
        <v>5974</v>
      </c>
      <c r="H120" s="28" t="str">
        <f t="shared" si="3"/>
        <v>北海道浦幌町</v>
      </c>
      <c r="I120" s="28" t="s">
        <v>43</v>
      </c>
      <c r="J120" s="28" t="s">
        <v>511</v>
      </c>
      <c r="K120" s="28" t="str">
        <f t="shared" si="4"/>
        <v>宮城県大衡村</v>
      </c>
      <c r="L120" s="28" t="s">
        <v>50</v>
      </c>
      <c r="M120" s="28" t="s">
        <v>804</v>
      </c>
      <c r="N120" s="28" t="str">
        <f t="shared" si="5"/>
        <v>埼玉県川島町</v>
      </c>
    </row>
    <row r="121" spans="2:14" x14ac:dyDescent="0.25">
      <c r="B121" s="28" t="s">
        <v>40</v>
      </c>
      <c r="C121" s="28" t="s">
        <v>332</v>
      </c>
      <c r="E121" s="28" t="s">
        <v>2286</v>
      </c>
      <c r="F121" s="28" t="s">
        <v>392</v>
      </c>
      <c r="G121" s="28" t="s">
        <v>5974</v>
      </c>
      <c r="H121" s="28" t="str">
        <f t="shared" si="3"/>
        <v>北海道浜中町</v>
      </c>
      <c r="I121" s="28" t="s">
        <v>43</v>
      </c>
      <c r="J121" s="28" t="s">
        <v>512</v>
      </c>
      <c r="K121" s="28" t="str">
        <f t="shared" si="4"/>
        <v>宮城県色麻町</v>
      </c>
      <c r="L121" s="28" t="s">
        <v>50</v>
      </c>
      <c r="M121" s="28" t="s">
        <v>806</v>
      </c>
      <c r="N121" s="28" t="str">
        <f t="shared" si="5"/>
        <v>埼玉県鳩山町</v>
      </c>
    </row>
    <row r="122" spans="2:14" x14ac:dyDescent="0.25">
      <c r="B122" s="28" t="s">
        <v>40</v>
      </c>
      <c r="C122" s="28" t="s">
        <v>333</v>
      </c>
      <c r="E122" s="28" t="s">
        <v>2286</v>
      </c>
      <c r="F122" s="28" t="s">
        <v>393</v>
      </c>
      <c r="G122" s="28" t="s">
        <v>5974</v>
      </c>
      <c r="H122" s="28" t="str">
        <f t="shared" si="3"/>
        <v>北海道標茶町</v>
      </c>
      <c r="I122" s="28" t="s">
        <v>43</v>
      </c>
      <c r="J122" s="28" t="s">
        <v>515</v>
      </c>
      <c r="K122" s="28" t="str">
        <f t="shared" si="4"/>
        <v>宮城県美里町</v>
      </c>
      <c r="L122" s="28" t="s">
        <v>50</v>
      </c>
      <c r="M122" s="28" t="s">
        <v>808</v>
      </c>
      <c r="N122" s="28" t="str">
        <f t="shared" si="5"/>
        <v>埼玉県横瀬町</v>
      </c>
    </row>
    <row r="123" spans="2:14" x14ac:dyDescent="0.25">
      <c r="B123" s="28" t="s">
        <v>40</v>
      </c>
      <c r="C123" s="28" t="s">
        <v>334</v>
      </c>
      <c r="E123" s="28" t="s">
        <v>2286</v>
      </c>
      <c r="F123" s="28" t="s">
        <v>394</v>
      </c>
      <c r="G123" s="28" t="s">
        <v>5974</v>
      </c>
      <c r="H123" s="28" t="str">
        <f t="shared" si="3"/>
        <v>北海道弟子屈町</v>
      </c>
      <c r="I123" s="28" t="s">
        <v>43</v>
      </c>
      <c r="J123" s="28" t="s">
        <v>516</v>
      </c>
      <c r="K123" s="28" t="str">
        <f t="shared" si="4"/>
        <v>宮城県女川町</v>
      </c>
      <c r="L123" s="28" t="s">
        <v>50</v>
      </c>
      <c r="M123" s="28" t="s">
        <v>515</v>
      </c>
      <c r="N123" s="28" t="str">
        <f t="shared" si="5"/>
        <v>埼玉県美里町</v>
      </c>
    </row>
    <row r="124" spans="2:14" x14ac:dyDescent="0.25">
      <c r="B124" s="28" t="s">
        <v>40</v>
      </c>
      <c r="C124" s="28" t="s">
        <v>335</v>
      </c>
      <c r="E124" s="28" t="s">
        <v>2286</v>
      </c>
      <c r="F124" s="28" t="s">
        <v>395</v>
      </c>
      <c r="G124" s="28" t="s">
        <v>5974</v>
      </c>
      <c r="H124" s="28" t="str">
        <f t="shared" si="3"/>
        <v>北海道鶴居村</v>
      </c>
      <c r="I124" s="28" t="s">
        <v>43</v>
      </c>
      <c r="J124" s="28" t="s">
        <v>517</v>
      </c>
      <c r="K124" s="28" t="str">
        <f t="shared" si="4"/>
        <v>宮城県南三陸町</v>
      </c>
      <c r="L124" s="28" t="s">
        <v>50</v>
      </c>
      <c r="M124" s="28" t="s">
        <v>813</v>
      </c>
      <c r="N124" s="28" t="str">
        <f t="shared" si="5"/>
        <v>埼玉県神川町</v>
      </c>
    </row>
    <row r="125" spans="2:14" x14ac:dyDescent="0.25">
      <c r="B125" s="28" t="s">
        <v>40</v>
      </c>
      <c r="C125" s="28" t="s">
        <v>336</v>
      </c>
      <c r="E125" s="28" t="s">
        <v>2286</v>
      </c>
      <c r="F125" s="28" t="s">
        <v>396</v>
      </c>
      <c r="G125" s="28" t="s">
        <v>5974</v>
      </c>
      <c r="H125" s="28" t="str">
        <f t="shared" si="3"/>
        <v>北海道白糠町</v>
      </c>
      <c r="I125" s="28" t="s">
        <v>44</v>
      </c>
      <c r="J125" s="28" t="s">
        <v>528</v>
      </c>
      <c r="K125" s="28" t="str">
        <f t="shared" si="4"/>
        <v>秋田県北秋田市</v>
      </c>
      <c r="L125" s="28" t="s">
        <v>50</v>
      </c>
      <c r="M125" s="28" t="s">
        <v>816</v>
      </c>
      <c r="N125" s="28" t="str">
        <f t="shared" si="5"/>
        <v>埼玉県宮代町</v>
      </c>
    </row>
    <row r="126" spans="2:14" x14ac:dyDescent="0.25">
      <c r="B126" s="28" t="s">
        <v>40</v>
      </c>
      <c r="C126" s="28" t="s">
        <v>337</v>
      </c>
      <c r="E126" s="28" t="s">
        <v>2286</v>
      </c>
      <c r="F126" s="28" t="s">
        <v>397</v>
      </c>
      <c r="G126" s="28" t="s">
        <v>5974</v>
      </c>
      <c r="H126" s="28" t="str">
        <f t="shared" si="3"/>
        <v>北海道別海町</v>
      </c>
      <c r="I126" s="28" t="s">
        <v>44</v>
      </c>
      <c r="J126" s="28" t="s">
        <v>531</v>
      </c>
      <c r="K126" s="28" t="str">
        <f t="shared" si="4"/>
        <v>秋田県小坂町</v>
      </c>
      <c r="L126" s="28" t="s">
        <v>50</v>
      </c>
      <c r="M126" s="28" t="s">
        <v>818</v>
      </c>
      <c r="N126" s="28" t="str">
        <f t="shared" si="5"/>
        <v>埼玉県松伏町</v>
      </c>
    </row>
    <row r="127" spans="2:14" x14ac:dyDescent="0.25">
      <c r="B127" s="28" t="s">
        <v>40</v>
      </c>
      <c r="C127" s="28" t="s">
        <v>338</v>
      </c>
      <c r="E127" s="28" t="s">
        <v>2286</v>
      </c>
      <c r="F127" s="28" t="s">
        <v>399</v>
      </c>
      <c r="G127" s="28" t="s">
        <v>5974</v>
      </c>
      <c r="H127" s="28" t="str">
        <f t="shared" si="3"/>
        <v>北海道標津町</v>
      </c>
      <c r="I127" s="28" t="s">
        <v>44</v>
      </c>
      <c r="J127" s="28" t="s">
        <v>532</v>
      </c>
      <c r="K127" s="28" t="str">
        <f t="shared" si="4"/>
        <v>秋田県上小阿仁村</v>
      </c>
      <c r="L127" s="28" t="s">
        <v>51</v>
      </c>
      <c r="M127" s="28" t="s">
        <v>845</v>
      </c>
      <c r="N127" s="28" t="str">
        <f t="shared" si="5"/>
        <v>千葉県勝浦市</v>
      </c>
    </row>
    <row r="128" spans="2:14" x14ac:dyDescent="0.25">
      <c r="B128" s="28" t="s">
        <v>40</v>
      </c>
      <c r="C128" s="28" t="s">
        <v>339</v>
      </c>
      <c r="E128" s="28" t="s">
        <v>2286</v>
      </c>
      <c r="F128" s="28" t="s">
        <v>400</v>
      </c>
      <c r="G128" s="28" t="s">
        <v>5974</v>
      </c>
      <c r="H128" s="28" t="str">
        <f t="shared" si="3"/>
        <v>北海道羅臼町</v>
      </c>
      <c r="I128" s="28" t="s">
        <v>44</v>
      </c>
      <c r="J128" s="28" t="s">
        <v>533</v>
      </c>
      <c r="K128" s="28" t="str">
        <f t="shared" si="4"/>
        <v>秋田県藤里町</v>
      </c>
      <c r="L128" s="28" t="s">
        <v>51</v>
      </c>
      <c r="M128" s="28" t="s">
        <v>861</v>
      </c>
      <c r="N128" s="28" t="str">
        <f t="shared" si="5"/>
        <v>千葉県南房総市</v>
      </c>
    </row>
    <row r="129" spans="2:14" x14ac:dyDescent="0.25">
      <c r="B129" s="28" t="s">
        <v>40</v>
      </c>
      <c r="C129" s="28" t="s">
        <v>340</v>
      </c>
      <c r="E129" s="28" t="s">
        <v>41</v>
      </c>
      <c r="F129" s="28" t="s">
        <v>410</v>
      </c>
      <c r="G129" s="28" t="s">
        <v>5974</v>
      </c>
      <c r="H129" s="28" t="str">
        <f t="shared" si="3"/>
        <v>青森県平川市</v>
      </c>
      <c r="I129" s="28" t="s">
        <v>44</v>
      </c>
      <c r="J129" s="28" t="s">
        <v>534</v>
      </c>
      <c r="K129" s="28" t="str">
        <f t="shared" si="4"/>
        <v>秋田県三種町</v>
      </c>
      <c r="L129" s="28" t="s">
        <v>51</v>
      </c>
      <c r="M129" s="28" t="s">
        <v>867</v>
      </c>
      <c r="N129" s="28" t="str">
        <f t="shared" si="5"/>
        <v>千葉県酒々井町</v>
      </c>
    </row>
    <row r="130" spans="2:14" x14ac:dyDescent="0.25">
      <c r="B130" s="28" t="s">
        <v>40</v>
      </c>
      <c r="C130" s="28" t="s">
        <v>341</v>
      </c>
      <c r="E130" s="28" t="s">
        <v>41</v>
      </c>
      <c r="F130" s="28" t="s">
        <v>411</v>
      </c>
      <c r="G130" s="28" t="s">
        <v>5974</v>
      </c>
      <c r="H130" s="28" t="str">
        <f t="shared" si="3"/>
        <v>青森県平内町</v>
      </c>
      <c r="I130" s="28" t="s">
        <v>44</v>
      </c>
      <c r="J130" s="28" t="s">
        <v>535</v>
      </c>
      <c r="K130" s="28" t="str">
        <f t="shared" si="4"/>
        <v>秋田県八峰町</v>
      </c>
      <c r="L130" s="28" t="s">
        <v>51</v>
      </c>
      <c r="M130" s="28" t="s">
        <v>868</v>
      </c>
      <c r="N130" s="28" t="str">
        <f t="shared" si="5"/>
        <v>千葉県栄町</v>
      </c>
    </row>
    <row r="131" spans="2:14" x14ac:dyDescent="0.25">
      <c r="B131" s="28" t="s">
        <v>40</v>
      </c>
      <c r="C131" s="28" t="s">
        <v>342</v>
      </c>
      <c r="E131" s="28" t="s">
        <v>41</v>
      </c>
      <c r="F131" s="28" t="s">
        <v>412</v>
      </c>
      <c r="G131" s="28" t="s">
        <v>5974</v>
      </c>
      <c r="H131" s="28" t="str">
        <f t="shared" ref="H131:H194" si="6">E131&amp;F131</f>
        <v>青森県今別町</v>
      </c>
      <c r="I131" s="28" t="s">
        <v>44</v>
      </c>
      <c r="J131" s="28" t="s">
        <v>536</v>
      </c>
      <c r="K131" s="28" t="str">
        <f t="shared" ref="K131:K194" si="7">I131&amp;J131</f>
        <v>秋田県五城目町</v>
      </c>
      <c r="L131" s="28" t="s">
        <v>51</v>
      </c>
      <c r="M131" s="28" t="s">
        <v>870</v>
      </c>
      <c r="N131" s="28" t="str">
        <f t="shared" ref="N131:N194" si="8">L131&amp;M131</f>
        <v>千葉県多古町</v>
      </c>
    </row>
    <row r="132" spans="2:14" x14ac:dyDescent="0.25">
      <c r="B132" s="28" t="s">
        <v>40</v>
      </c>
      <c r="C132" s="28" t="s">
        <v>343</v>
      </c>
      <c r="E132" s="28" t="s">
        <v>41</v>
      </c>
      <c r="F132" s="28" t="s">
        <v>413</v>
      </c>
      <c r="G132" s="28" t="s">
        <v>5974</v>
      </c>
      <c r="H132" s="28" t="str">
        <f t="shared" si="6"/>
        <v>青森県蓬田村</v>
      </c>
      <c r="I132" s="28" t="s">
        <v>44</v>
      </c>
      <c r="J132" s="28" t="s">
        <v>537</v>
      </c>
      <c r="K132" s="28" t="str">
        <f t="shared" si="7"/>
        <v>秋田県八郎潟町</v>
      </c>
      <c r="L132" s="28" t="s">
        <v>51</v>
      </c>
      <c r="M132" s="28" t="s">
        <v>872</v>
      </c>
      <c r="N132" s="28" t="str">
        <f t="shared" si="8"/>
        <v>千葉県九十九里町</v>
      </c>
    </row>
    <row r="133" spans="2:14" x14ac:dyDescent="0.25">
      <c r="B133" s="28" t="s">
        <v>40</v>
      </c>
      <c r="C133" s="28" t="s">
        <v>344</v>
      </c>
      <c r="E133" s="28" t="s">
        <v>41</v>
      </c>
      <c r="F133" s="28" t="s">
        <v>414</v>
      </c>
      <c r="G133" s="28" t="s">
        <v>5974</v>
      </c>
      <c r="H133" s="28" t="str">
        <f t="shared" si="6"/>
        <v>青森県外ヶ浜町</v>
      </c>
      <c r="I133" s="28" t="s">
        <v>44</v>
      </c>
      <c r="J133" s="28" t="s">
        <v>539</v>
      </c>
      <c r="K133" s="28" t="str">
        <f t="shared" si="7"/>
        <v>秋田県大潟村</v>
      </c>
      <c r="L133" s="28" t="s">
        <v>51</v>
      </c>
      <c r="M133" s="28" t="s">
        <v>873</v>
      </c>
      <c r="N133" s="28" t="str">
        <f t="shared" si="8"/>
        <v>千葉県芝山町</v>
      </c>
    </row>
    <row r="134" spans="2:14" x14ac:dyDescent="0.25">
      <c r="B134" s="28" t="s">
        <v>40</v>
      </c>
      <c r="C134" s="28" t="s">
        <v>345</v>
      </c>
      <c r="E134" s="28" t="s">
        <v>41</v>
      </c>
      <c r="F134" s="28" t="s">
        <v>415</v>
      </c>
      <c r="G134" s="28" t="s">
        <v>5974</v>
      </c>
      <c r="H134" s="28" t="str">
        <f t="shared" si="6"/>
        <v>青森県鰺ヶ沢町</v>
      </c>
      <c r="I134" s="28" t="s">
        <v>44</v>
      </c>
      <c r="J134" s="28" t="s">
        <v>540</v>
      </c>
      <c r="K134" s="28" t="str">
        <f t="shared" si="7"/>
        <v>秋田県美郷町</v>
      </c>
      <c r="L134" s="28" t="s">
        <v>51</v>
      </c>
      <c r="M134" s="28" t="s">
        <v>874</v>
      </c>
      <c r="N134" s="28" t="str">
        <f t="shared" si="8"/>
        <v>千葉県横芝光町</v>
      </c>
    </row>
    <row r="135" spans="2:14" x14ac:dyDescent="0.25">
      <c r="B135" s="28" t="s">
        <v>40</v>
      </c>
      <c r="C135" s="28" t="s">
        <v>346</v>
      </c>
      <c r="E135" s="28" t="s">
        <v>41</v>
      </c>
      <c r="F135" s="28" t="s">
        <v>416</v>
      </c>
      <c r="G135" s="28" t="s">
        <v>5974</v>
      </c>
      <c r="H135" s="28" t="str">
        <f t="shared" si="6"/>
        <v>青森県深浦町</v>
      </c>
      <c r="I135" s="28" t="s">
        <v>44</v>
      </c>
      <c r="J135" s="28" t="s">
        <v>542</v>
      </c>
      <c r="K135" s="28" t="str">
        <f t="shared" si="7"/>
        <v>秋田県東成瀬村</v>
      </c>
      <c r="L135" s="28" t="s">
        <v>51</v>
      </c>
      <c r="M135" s="28" t="s">
        <v>877</v>
      </c>
      <c r="N135" s="28" t="str">
        <f t="shared" si="8"/>
        <v>千葉県長生村</v>
      </c>
    </row>
    <row r="136" spans="2:14" x14ac:dyDescent="0.25">
      <c r="B136" s="28" t="s">
        <v>40</v>
      </c>
      <c r="C136" s="28" t="s">
        <v>347</v>
      </c>
      <c r="E136" s="28" t="s">
        <v>41</v>
      </c>
      <c r="F136" s="28" t="s">
        <v>417</v>
      </c>
      <c r="G136" s="28" t="s">
        <v>5974</v>
      </c>
      <c r="H136" s="28" t="str">
        <f t="shared" si="6"/>
        <v>青森県西目屋村</v>
      </c>
      <c r="I136" s="28" t="s">
        <v>45</v>
      </c>
      <c r="J136" s="28" t="s">
        <v>556</v>
      </c>
      <c r="K136" s="28" t="str">
        <f t="shared" si="7"/>
        <v>山形県山辺町</v>
      </c>
      <c r="L136" s="28" t="s">
        <v>51</v>
      </c>
      <c r="M136" s="28" t="s">
        <v>882</v>
      </c>
      <c r="N136" s="28" t="str">
        <f t="shared" si="8"/>
        <v>千葉県御宿町</v>
      </c>
    </row>
    <row r="137" spans="2:14" x14ac:dyDescent="0.25">
      <c r="B137" s="28" t="s">
        <v>40</v>
      </c>
      <c r="C137" s="28" t="s">
        <v>348</v>
      </c>
      <c r="E137" s="28" t="s">
        <v>41</v>
      </c>
      <c r="F137" s="28" t="s">
        <v>418</v>
      </c>
      <c r="G137" s="28" t="s">
        <v>5974</v>
      </c>
      <c r="H137" s="28" t="str">
        <f t="shared" si="6"/>
        <v>青森県藤崎町</v>
      </c>
      <c r="I137" s="28" t="s">
        <v>45</v>
      </c>
      <c r="J137" s="28" t="s">
        <v>557</v>
      </c>
      <c r="K137" s="28" t="str">
        <f t="shared" si="7"/>
        <v>山形県中山町</v>
      </c>
      <c r="L137" s="28" t="s">
        <v>51</v>
      </c>
      <c r="M137" s="28" t="s">
        <v>883</v>
      </c>
      <c r="N137" s="28" t="str">
        <f t="shared" si="8"/>
        <v>千葉県鋸南町</v>
      </c>
    </row>
    <row r="138" spans="2:14" x14ac:dyDescent="0.25">
      <c r="B138" s="28" t="s">
        <v>40</v>
      </c>
      <c r="C138" s="28" t="s">
        <v>349</v>
      </c>
      <c r="E138" s="28" t="s">
        <v>41</v>
      </c>
      <c r="F138" s="28" t="s">
        <v>419</v>
      </c>
      <c r="G138" s="28" t="s">
        <v>5974</v>
      </c>
      <c r="H138" s="28" t="str">
        <f t="shared" si="6"/>
        <v>青森県大鰐町</v>
      </c>
      <c r="I138" s="28" t="s">
        <v>45</v>
      </c>
      <c r="J138" s="28" t="s">
        <v>558</v>
      </c>
      <c r="K138" s="28" t="str">
        <f t="shared" si="7"/>
        <v>山形県河北町</v>
      </c>
      <c r="L138" s="28" t="s">
        <v>52</v>
      </c>
      <c r="M138" s="28" t="s">
        <v>936</v>
      </c>
      <c r="N138" s="28" t="str">
        <f t="shared" si="8"/>
        <v>東京都奥多摩町</v>
      </c>
    </row>
    <row r="139" spans="2:14" x14ac:dyDescent="0.25">
      <c r="B139" s="28" t="s">
        <v>40</v>
      </c>
      <c r="C139" s="28" t="s">
        <v>350</v>
      </c>
      <c r="E139" s="28" t="s">
        <v>41</v>
      </c>
      <c r="F139" s="28" t="s">
        <v>420</v>
      </c>
      <c r="G139" s="28" t="s">
        <v>5974</v>
      </c>
      <c r="H139" s="28" t="str">
        <f t="shared" si="6"/>
        <v>青森県田舎館村</v>
      </c>
      <c r="I139" s="28" t="s">
        <v>45</v>
      </c>
      <c r="J139" s="28" t="s">
        <v>560</v>
      </c>
      <c r="K139" s="28" t="str">
        <f t="shared" si="7"/>
        <v>山形県朝日町</v>
      </c>
      <c r="L139" s="28" t="s">
        <v>53</v>
      </c>
      <c r="M139" s="28" t="s">
        <v>1016</v>
      </c>
      <c r="N139" s="28" t="str">
        <f t="shared" si="8"/>
        <v>神奈川県南足柄市</v>
      </c>
    </row>
    <row r="140" spans="2:14" x14ac:dyDescent="0.25">
      <c r="B140" s="28" t="s">
        <v>40</v>
      </c>
      <c r="C140" s="28" t="s">
        <v>351</v>
      </c>
      <c r="E140" s="28" t="s">
        <v>41</v>
      </c>
      <c r="F140" s="28" t="s">
        <v>421</v>
      </c>
      <c r="G140" s="28" t="s">
        <v>5974</v>
      </c>
      <c r="H140" s="28" t="str">
        <f t="shared" si="6"/>
        <v>青森県板柳町</v>
      </c>
      <c r="I140" s="28" t="s">
        <v>45</v>
      </c>
      <c r="J140" s="28" t="s">
        <v>561</v>
      </c>
      <c r="K140" s="28" t="str">
        <f t="shared" si="7"/>
        <v>山形県大江町</v>
      </c>
      <c r="L140" s="28" t="s">
        <v>53</v>
      </c>
      <c r="M140" s="28" t="s">
        <v>1020</v>
      </c>
      <c r="N140" s="28" t="str">
        <f t="shared" si="8"/>
        <v>神奈川県大磯町</v>
      </c>
    </row>
    <row r="141" spans="2:14" x14ac:dyDescent="0.25">
      <c r="B141" s="28" t="s">
        <v>40</v>
      </c>
      <c r="C141" s="28" t="s">
        <v>352</v>
      </c>
      <c r="E141" s="28" t="s">
        <v>41</v>
      </c>
      <c r="F141" s="28" t="s">
        <v>422</v>
      </c>
      <c r="G141" s="28" t="s">
        <v>5974</v>
      </c>
      <c r="H141" s="28" t="str">
        <f t="shared" si="6"/>
        <v>青森県鶴田町</v>
      </c>
      <c r="I141" s="28" t="s">
        <v>45</v>
      </c>
      <c r="J141" s="28" t="s">
        <v>568</v>
      </c>
      <c r="K141" s="28" t="str">
        <f t="shared" si="7"/>
        <v>山形県鮭川村</v>
      </c>
      <c r="L141" s="28" t="s">
        <v>53</v>
      </c>
      <c r="M141" s="28" t="s">
        <v>1022</v>
      </c>
      <c r="N141" s="28" t="str">
        <f t="shared" si="8"/>
        <v>神奈川県中井町</v>
      </c>
    </row>
    <row r="142" spans="2:14" x14ac:dyDescent="0.25">
      <c r="B142" s="28" t="s">
        <v>40</v>
      </c>
      <c r="C142" s="28" t="s">
        <v>353</v>
      </c>
      <c r="E142" s="28" t="s">
        <v>41</v>
      </c>
      <c r="F142" s="28" t="s">
        <v>423</v>
      </c>
      <c r="G142" s="28" t="s">
        <v>5974</v>
      </c>
      <c r="H142" s="28" t="str">
        <f t="shared" si="6"/>
        <v>青森県中泊町</v>
      </c>
      <c r="I142" s="28" t="s">
        <v>45</v>
      </c>
      <c r="J142" s="28" t="s">
        <v>569</v>
      </c>
      <c r="K142" s="28" t="str">
        <f t="shared" si="7"/>
        <v>山形県戸沢村</v>
      </c>
      <c r="L142" s="28" t="s">
        <v>53</v>
      </c>
      <c r="M142" s="28" t="s">
        <v>1027</v>
      </c>
      <c r="N142" s="28" t="str">
        <f t="shared" si="8"/>
        <v>神奈川県箱根町</v>
      </c>
    </row>
    <row r="143" spans="2:14" x14ac:dyDescent="0.25">
      <c r="B143" s="28" t="s">
        <v>40</v>
      </c>
      <c r="C143" s="28" t="s">
        <v>354</v>
      </c>
      <c r="E143" s="28" t="s">
        <v>41</v>
      </c>
      <c r="F143" s="28" t="s">
        <v>425</v>
      </c>
      <c r="G143" s="28" t="s">
        <v>5974</v>
      </c>
      <c r="H143" s="28" t="str">
        <f t="shared" si="6"/>
        <v>青森県七戸町</v>
      </c>
      <c r="I143" s="28" t="s">
        <v>45</v>
      </c>
      <c r="J143" s="28" t="s">
        <v>571</v>
      </c>
      <c r="K143" s="28" t="str">
        <f t="shared" si="7"/>
        <v>山形県川西町</v>
      </c>
      <c r="L143" s="28" t="s">
        <v>53</v>
      </c>
      <c r="M143" s="28" t="s">
        <v>1028</v>
      </c>
      <c r="N143" s="28" t="str">
        <f t="shared" si="8"/>
        <v>神奈川県真鶴町</v>
      </c>
    </row>
    <row r="144" spans="2:14" x14ac:dyDescent="0.25">
      <c r="B144" s="28" t="s">
        <v>40</v>
      </c>
      <c r="C144" s="28" t="s">
        <v>355</v>
      </c>
      <c r="E144" s="28" t="s">
        <v>41</v>
      </c>
      <c r="F144" s="28" t="s">
        <v>426</v>
      </c>
      <c r="G144" s="28" t="s">
        <v>5974</v>
      </c>
      <c r="H144" s="28" t="str">
        <f t="shared" si="6"/>
        <v>青森県六戸町</v>
      </c>
      <c r="I144" s="28" t="s">
        <v>45</v>
      </c>
      <c r="J144" s="28" t="s">
        <v>572</v>
      </c>
      <c r="K144" s="28" t="str">
        <f t="shared" si="7"/>
        <v>山形県小国町</v>
      </c>
      <c r="L144" s="28" t="s">
        <v>53</v>
      </c>
      <c r="M144" s="28" t="s">
        <v>1029</v>
      </c>
      <c r="N144" s="28" t="str">
        <f t="shared" si="8"/>
        <v>神奈川県湯河原町</v>
      </c>
    </row>
    <row r="145" spans="2:14" x14ac:dyDescent="0.25">
      <c r="B145" s="28" t="s">
        <v>40</v>
      </c>
      <c r="C145" s="28" t="s">
        <v>356</v>
      </c>
      <c r="E145" s="28" t="s">
        <v>41</v>
      </c>
      <c r="F145" s="28" t="s">
        <v>427</v>
      </c>
      <c r="G145" s="28" t="s">
        <v>5974</v>
      </c>
      <c r="H145" s="28" t="str">
        <f t="shared" si="6"/>
        <v>青森県横浜町</v>
      </c>
      <c r="I145" s="28" t="s">
        <v>46</v>
      </c>
      <c r="J145" s="28" t="s">
        <v>591</v>
      </c>
      <c r="K145" s="28" t="str">
        <f t="shared" si="7"/>
        <v>福島県国見町</v>
      </c>
      <c r="L145" s="28" t="s">
        <v>54</v>
      </c>
      <c r="M145" s="28" t="s">
        <v>1067</v>
      </c>
      <c r="N145" s="28" t="str">
        <f t="shared" si="8"/>
        <v>新潟県聖籠町</v>
      </c>
    </row>
    <row r="146" spans="2:14" x14ac:dyDescent="0.25">
      <c r="B146" s="28" t="s">
        <v>40</v>
      </c>
      <c r="C146" s="28" t="s">
        <v>357</v>
      </c>
      <c r="E146" s="28" t="s">
        <v>41</v>
      </c>
      <c r="F146" s="28" t="s">
        <v>428</v>
      </c>
      <c r="G146" s="28" t="s">
        <v>5974</v>
      </c>
      <c r="H146" s="28" t="str">
        <f t="shared" si="6"/>
        <v>青森県東北町</v>
      </c>
      <c r="I146" s="28" t="s">
        <v>46</v>
      </c>
      <c r="J146" s="28" t="s">
        <v>594</v>
      </c>
      <c r="K146" s="28" t="str">
        <f t="shared" si="7"/>
        <v>福島県鏡石町</v>
      </c>
      <c r="L146" s="28" t="s">
        <v>54</v>
      </c>
      <c r="M146" s="28" t="s">
        <v>1068</v>
      </c>
      <c r="N146" s="28" t="str">
        <f t="shared" si="8"/>
        <v>新潟県弥彦村</v>
      </c>
    </row>
    <row r="147" spans="2:14" x14ac:dyDescent="0.25">
      <c r="B147" s="28" t="s">
        <v>40</v>
      </c>
      <c r="C147" s="28" t="s">
        <v>358</v>
      </c>
      <c r="E147" s="28" t="s">
        <v>41</v>
      </c>
      <c r="F147" s="28" t="s">
        <v>429</v>
      </c>
      <c r="G147" s="28" t="s">
        <v>5974</v>
      </c>
      <c r="H147" s="28" t="str">
        <f t="shared" si="6"/>
        <v>青森県六ヶ所村</v>
      </c>
      <c r="I147" s="28" t="s">
        <v>46</v>
      </c>
      <c r="J147" s="28" t="s">
        <v>596</v>
      </c>
      <c r="K147" s="28" t="str">
        <f t="shared" si="7"/>
        <v>福島県下郷町</v>
      </c>
      <c r="L147" s="28" t="s">
        <v>54</v>
      </c>
      <c r="M147" s="28" t="s">
        <v>1070</v>
      </c>
      <c r="N147" s="28" t="str">
        <f t="shared" si="8"/>
        <v>新潟県阿賀町</v>
      </c>
    </row>
    <row r="148" spans="2:14" x14ac:dyDescent="0.25">
      <c r="B148" s="28" t="s">
        <v>40</v>
      </c>
      <c r="C148" s="28" t="s">
        <v>359</v>
      </c>
      <c r="E148" s="28" t="s">
        <v>41</v>
      </c>
      <c r="F148" s="28" t="s">
        <v>431</v>
      </c>
      <c r="G148" s="28" t="s">
        <v>5974</v>
      </c>
      <c r="H148" s="28" t="str">
        <f t="shared" si="6"/>
        <v>青森県大間町</v>
      </c>
      <c r="I148" s="28" t="s">
        <v>46</v>
      </c>
      <c r="J148" s="28" t="s">
        <v>597</v>
      </c>
      <c r="K148" s="28" t="str">
        <f t="shared" si="7"/>
        <v>福島県檜枝岐村</v>
      </c>
      <c r="L148" s="28" t="s">
        <v>54</v>
      </c>
      <c r="M148" s="28" t="s">
        <v>1076</v>
      </c>
      <c r="N148" s="28" t="str">
        <f t="shared" si="8"/>
        <v>新潟県粟島浦村</v>
      </c>
    </row>
    <row r="149" spans="2:14" x14ac:dyDescent="0.25">
      <c r="B149" s="28" t="s">
        <v>40</v>
      </c>
      <c r="C149" s="28" t="s">
        <v>360</v>
      </c>
      <c r="E149" s="28" t="s">
        <v>41</v>
      </c>
      <c r="F149" s="28" t="s">
        <v>432</v>
      </c>
      <c r="G149" s="28" t="s">
        <v>5974</v>
      </c>
      <c r="H149" s="28" t="str">
        <f t="shared" si="6"/>
        <v>青森県東通村</v>
      </c>
      <c r="I149" s="28" t="s">
        <v>46</v>
      </c>
      <c r="J149" s="28" t="s">
        <v>600</v>
      </c>
      <c r="K149" s="28" t="str">
        <f t="shared" si="7"/>
        <v>福島県北塩原村</v>
      </c>
      <c r="L149" s="28" t="s">
        <v>55</v>
      </c>
      <c r="M149" s="28" t="s">
        <v>1088</v>
      </c>
      <c r="N149" s="28" t="str">
        <f t="shared" si="8"/>
        <v>富山県上市町</v>
      </c>
    </row>
    <row r="150" spans="2:14" x14ac:dyDescent="0.25">
      <c r="B150" s="28" t="s">
        <v>40</v>
      </c>
      <c r="C150" s="28" t="s">
        <v>361</v>
      </c>
      <c r="E150" s="28" t="s">
        <v>41</v>
      </c>
      <c r="F150" s="28" t="s">
        <v>433</v>
      </c>
      <c r="G150" s="28" t="s">
        <v>5974</v>
      </c>
      <c r="H150" s="28" t="str">
        <f t="shared" si="6"/>
        <v>青森県風間浦村</v>
      </c>
      <c r="I150" s="28" t="s">
        <v>46</v>
      </c>
      <c r="J150" s="28" t="s">
        <v>605</v>
      </c>
      <c r="K150" s="28" t="str">
        <f t="shared" si="7"/>
        <v>福島県湯川村</v>
      </c>
      <c r="L150" s="28" t="s">
        <v>55</v>
      </c>
      <c r="M150" s="28" t="s">
        <v>1089</v>
      </c>
      <c r="N150" s="28" t="str">
        <f t="shared" si="8"/>
        <v>富山県立山町</v>
      </c>
    </row>
    <row r="151" spans="2:14" x14ac:dyDescent="0.25">
      <c r="B151" s="28" t="s">
        <v>40</v>
      </c>
      <c r="C151" s="28" t="s">
        <v>362</v>
      </c>
      <c r="E151" s="28" t="s">
        <v>41</v>
      </c>
      <c r="F151" s="28" t="s">
        <v>434</v>
      </c>
      <c r="G151" s="28" t="s">
        <v>5974</v>
      </c>
      <c r="H151" s="28" t="str">
        <f t="shared" si="6"/>
        <v>青森県佐井村</v>
      </c>
      <c r="I151" s="28" t="s">
        <v>46</v>
      </c>
      <c r="J151" s="28" t="s">
        <v>606</v>
      </c>
      <c r="K151" s="28" t="str">
        <f t="shared" si="7"/>
        <v>福島県柳津町</v>
      </c>
      <c r="L151" s="28" t="s">
        <v>55</v>
      </c>
      <c r="M151" s="28" t="s">
        <v>560</v>
      </c>
      <c r="N151" s="28" t="str">
        <f t="shared" si="8"/>
        <v>富山県朝日町</v>
      </c>
    </row>
    <row r="152" spans="2:14" x14ac:dyDescent="0.25">
      <c r="B152" s="28" t="s">
        <v>40</v>
      </c>
      <c r="C152" s="28" t="s">
        <v>363</v>
      </c>
      <c r="E152" s="28" t="s">
        <v>41</v>
      </c>
      <c r="F152" s="28" t="s">
        <v>436</v>
      </c>
      <c r="G152" s="28" t="s">
        <v>5974</v>
      </c>
      <c r="H152" s="28" t="str">
        <f t="shared" si="6"/>
        <v>青森県五戸町</v>
      </c>
      <c r="I152" s="28" t="s">
        <v>46</v>
      </c>
      <c r="J152" s="28" t="s">
        <v>610</v>
      </c>
      <c r="K152" s="28" t="str">
        <f t="shared" si="7"/>
        <v>福島県西郷村</v>
      </c>
      <c r="L152" s="28" t="s">
        <v>56</v>
      </c>
      <c r="M152" s="28" t="s">
        <v>1100</v>
      </c>
      <c r="N152" s="28" t="str">
        <f t="shared" si="8"/>
        <v>石川県能美市</v>
      </c>
    </row>
    <row r="153" spans="2:14" x14ac:dyDescent="0.25">
      <c r="B153" s="28" t="s">
        <v>40</v>
      </c>
      <c r="C153" s="28" t="s">
        <v>364</v>
      </c>
      <c r="E153" s="28" t="s">
        <v>41</v>
      </c>
      <c r="F153" s="28" t="s">
        <v>437</v>
      </c>
      <c r="G153" s="28" t="s">
        <v>5974</v>
      </c>
      <c r="H153" s="28" t="str">
        <f t="shared" si="6"/>
        <v>青森県田子町</v>
      </c>
      <c r="I153" s="28" t="s">
        <v>46</v>
      </c>
      <c r="J153" s="28" t="s">
        <v>615</v>
      </c>
      <c r="K153" s="28" t="str">
        <f t="shared" si="7"/>
        <v>福島県矢祭町</v>
      </c>
      <c r="L153" s="28" t="s">
        <v>57</v>
      </c>
      <c r="M153" s="28" t="s">
        <v>1119</v>
      </c>
      <c r="N153" s="28" t="str">
        <f t="shared" si="8"/>
        <v>福井県永平寺町</v>
      </c>
    </row>
    <row r="154" spans="2:14" x14ac:dyDescent="0.25">
      <c r="B154" s="28" t="s">
        <v>40</v>
      </c>
      <c r="C154" s="28" t="s">
        <v>365</v>
      </c>
      <c r="E154" s="28" t="s">
        <v>41</v>
      </c>
      <c r="F154" s="28" t="s">
        <v>438</v>
      </c>
      <c r="G154" s="28" t="s">
        <v>5974</v>
      </c>
      <c r="H154" s="28" t="str">
        <f t="shared" si="6"/>
        <v>青森県南部町</v>
      </c>
      <c r="I154" s="28" t="s">
        <v>46</v>
      </c>
      <c r="J154" s="28" t="s">
        <v>616</v>
      </c>
      <c r="K154" s="28" t="str">
        <f t="shared" si="7"/>
        <v>福島県塙町</v>
      </c>
      <c r="L154" s="28" t="s">
        <v>57</v>
      </c>
      <c r="M154" s="28" t="s">
        <v>384</v>
      </c>
      <c r="N154" s="28" t="str">
        <f t="shared" si="8"/>
        <v>福井県池田町</v>
      </c>
    </row>
    <row r="155" spans="2:14" x14ac:dyDescent="0.25">
      <c r="B155" s="28" t="s">
        <v>40</v>
      </c>
      <c r="C155" s="28" t="s">
        <v>366</v>
      </c>
      <c r="E155" s="28" t="s">
        <v>41</v>
      </c>
      <c r="F155" s="28" t="s">
        <v>439</v>
      </c>
      <c r="G155" s="28" t="s">
        <v>5974</v>
      </c>
      <c r="H155" s="28" t="str">
        <f t="shared" si="6"/>
        <v>青森県階上町</v>
      </c>
      <c r="I155" s="28" t="s">
        <v>46</v>
      </c>
      <c r="J155" s="28" t="s">
        <v>617</v>
      </c>
      <c r="K155" s="28" t="str">
        <f t="shared" si="7"/>
        <v>福島県鮫川村</v>
      </c>
      <c r="L155" s="28" t="s">
        <v>57</v>
      </c>
      <c r="M155" s="28" t="s">
        <v>1120</v>
      </c>
      <c r="N155" s="28" t="str">
        <f t="shared" si="8"/>
        <v>福井県南越前町</v>
      </c>
    </row>
    <row r="156" spans="2:14" x14ac:dyDescent="0.25">
      <c r="B156" s="28" t="s">
        <v>40</v>
      </c>
      <c r="C156" s="28" t="s">
        <v>367</v>
      </c>
      <c r="E156" s="28" t="s">
        <v>41</v>
      </c>
      <c r="F156" s="28" t="s">
        <v>440</v>
      </c>
      <c r="G156" s="28" t="s">
        <v>5974</v>
      </c>
      <c r="H156" s="28" t="str">
        <f t="shared" si="6"/>
        <v>青森県新郷村</v>
      </c>
      <c r="I156" s="28" t="s">
        <v>46</v>
      </c>
      <c r="J156" s="28" t="s">
        <v>622</v>
      </c>
      <c r="K156" s="28" t="str">
        <f t="shared" si="7"/>
        <v>福島県古殿町</v>
      </c>
      <c r="L156" s="28" t="s">
        <v>57</v>
      </c>
      <c r="M156" s="28" t="s">
        <v>1121</v>
      </c>
      <c r="N156" s="28" t="str">
        <f t="shared" si="8"/>
        <v>福井県越前町</v>
      </c>
    </row>
    <row r="157" spans="2:14" x14ac:dyDescent="0.25">
      <c r="B157" s="28" t="s">
        <v>40</v>
      </c>
      <c r="C157" s="28" t="s">
        <v>368</v>
      </c>
      <c r="E157" s="28" t="s">
        <v>2287</v>
      </c>
      <c r="F157" s="28" t="s">
        <v>449</v>
      </c>
      <c r="G157" s="28" t="s">
        <v>5974</v>
      </c>
      <c r="H157" s="28" t="str">
        <f t="shared" si="6"/>
        <v>岩手県陸前高田市</v>
      </c>
      <c r="I157" s="28" t="s">
        <v>46</v>
      </c>
      <c r="J157" s="28" t="s">
        <v>625</v>
      </c>
      <c r="K157" s="28" t="str">
        <f t="shared" si="7"/>
        <v>福島県広野町</v>
      </c>
      <c r="L157" s="28" t="s">
        <v>57</v>
      </c>
      <c r="M157" s="28" t="s">
        <v>1122</v>
      </c>
      <c r="N157" s="28" t="str">
        <f t="shared" si="8"/>
        <v>福井県美浜町</v>
      </c>
    </row>
    <row r="158" spans="2:14" x14ac:dyDescent="0.25">
      <c r="B158" s="28" t="s">
        <v>40</v>
      </c>
      <c r="C158" s="28" t="s">
        <v>369</v>
      </c>
      <c r="E158" s="28" t="s">
        <v>42</v>
      </c>
      <c r="F158" s="28" t="s">
        <v>2288</v>
      </c>
      <c r="G158" s="28" t="s">
        <v>5974</v>
      </c>
      <c r="H158" s="28" t="str">
        <f t="shared" si="6"/>
        <v>岩手県滝沢市</v>
      </c>
      <c r="I158" s="28" t="s">
        <v>46</v>
      </c>
      <c r="J158" s="28" t="s">
        <v>626</v>
      </c>
      <c r="K158" s="28" t="str">
        <f t="shared" si="7"/>
        <v>福島県楢葉町</v>
      </c>
      <c r="L158" s="28" t="s">
        <v>57</v>
      </c>
      <c r="M158" s="28" t="s">
        <v>1123</v>
      </c>
      <c r="N158" s="28" t="str">
        <f t="shared" si="8"/>
        <v>福井県高浜町</v>
      </c>
    </row>
    <row r="159" spans="2:14" x14ac:dyDescent="0.25">
      <c r="B159" s="28" t="s">
        <v>40</v>
      </c>
      <c r="C159" s="28" t="s">
        <v>370</v>
      </c>
      <c r="E159" s="28" t="s">
        <v>42</v>
      </c>
      <c r="F159" s="28" t="s">
        <v>455</v>
      </c>
      <c r="G159" s="28" t="s">
        <v>5974</v>
      </c>
      <c r="H159" s="28" t="str">
        <f t="shared" si="6"/>
        <v>岩手県雫石町</v>
      </c>
      <c r="I159" s="28" t="s">
        <v>46</v>
      </c>
      <c r="J159" s="28" t="s">
        <v>629</v>
      </c>
      <c r="K159" s="28" t="str">
        <f t="shared" si="7"/>
        <v>福島県大熊町</v>
      </c>
      <c r="L159" s="28" t="s">
        <v>57</v>
      </c>
      <c r="M159" s="28" t="s">
        <v>1125</v>
      </c>
      <c r="N159" s="28" t="str">
        <f t="shared" si="8"/>
        <v>福井県若狭町</v>
      </c>
    </row>
    <row r="160" spans="2:14" x14ac:dyDescent="0.25">
      <c r="B160" s="28" t="s">
        <v>40</v>
      </c>
      <c r="C160" s="28" t="s">
        <v>371</v>
      </c>
      <c r="E160" s="28" t="s">
        <v>42</v>
      </c>
      <c r="F160" s="28" t="s">
        <v>456</v>
      </c>
      <c r="G160" s="28" t="s">
        <v>5974</v>
      </c>
      <c r="H160" s="28" t="str">
        <f t="shared" si="6"/>
        <v>岩手県葛巻町</v>
      </c>
      <c r="I160" s="28" t="s">
        <v>46</v>
      </c>
      <c r="J160" s="28" t="s">
        <v>633</v>
      </c>
      <c r="K160" s="28" t="str">
        <f t="shared" si="7"/>
        <v>福島県新地町</v>
      </c>
      <c r="L160" s="28" t="s">
        <v>58</v>
      </c>
      <c r="M160" s="28" t="s">
        <v>1137</v>
      </c>
      <c r="N160" s="28" t="str">
        <f t="shared" si="8"/>
        <v>山梨県甲州市</v>
      </c>
    </row>
    <row r="161" spans="2:14" x14ac:dyDescent="0.25">
      <c r="B161" s="28" t="s">
        <v>40</v>
      </c>
      <c r="C161" s="28" t="s">
        <v>372</v>
      </c>
      <c r="E161" s="28" t="s">
        <v>42</v>
      </c>
      <c r="F161" s="28" t="s">
        <v>457</v>
      </c>
      <c r="G161" s="28" t="s">
        <v>5974</v>
      </c>
      <c r="H161" s="28" t="str">
        <f t="shared" si="6"/>
        <v>岩手県岩手町</v>
      </c>
      <c r="I161" s="28" t="s">
        <v>47</v>
      </c>
      <c r="J161" s="28" t="s">
        <v>660</v>
      </c>
      <c r="K161" s="28" t="str">
        <f t="shared" si="7"/>
        <v>茨城県かすみがうら市</v>
      </c>
      <c r="L161" s="28" t="s">
        <v>58</v>
      </c>
      <c r="M161" s="28" t="s">
        <v>1139</v>
      </c>
      <c r="N161" s="28" t="str">
        <f t="shared" si="8"/>
        <v>山梨県市川三郷町</v>
      </c>
    </row>
    <row r="162" spans="2:14" x14ac:dyDescent="0.25">
      <c r="B162" s="28" t="s">
        <v>40</v>
      </c>
      <c r="C162" s="28" t="s">
        <v>373</v>
      </c>
      <c r="E162" s="28" t="s">
        <v>42</v>
      </c>
      <c r="F162" s="28" t="s">
        <v>460</v>
      </c>
      <c r="G162" s="28" t="s">
        <v>5974</v>
      </c>
      <c r="H162" s="28" t="str">
        <f t="shared" si="6"/>
        <v>岩手県西和賀町</v>
      </c>
      <c r="I162" s="28" t="s">
        <v>47</v>
      </c>
      <c r="J162" s="28" t="s">
        <v>668</v>
      </c>
      <c r="K162" s="28" t="str">
        <f t="shared" si="7"/>
        <v>茨城県大洗町</v>
      </c>
      <c r="L162" s="28" t="s">
        <v>58</v>
      </c>
      <c r="M162" s="28" t="s">
        <v>438</v>
      </c>
      <c r="N162" s="28" t="str">
        <f t="shared" si="8"/>
        <v>山梨県南部町</v>
      </c>
    </row>
    <row r="163" spans="2:14" x14ac:dyDescent="0.25">
      <c r="B163" s="28" t="s">
        <v>40</v>
      </c>
      <c r="C163" s="28" t="s">
        <v>374</v>
      </c>
      <c r="E163" s="28" t="s">
        <v>42</v>
      </c>
      <c r="F163" s="28" t="s">
        <v>461</v>
      </c>
      <c r="G163" s="28" t="s">
        <v>5974</v>
      </c>
      <c r="H163" s="28" t="str">
        <f t="shared" si="6"/>
        <v>岩手県金ケ崎町</v>
      </c>
      <c r="I163" s="28" t="s">
        <v>47</v>
      </c>
      <c r="J163" s="28" t="s">
        <v>669</v>
      </c>
      <c r="K163" s="28" t="str">
        <f t="shared" si="7"/>
        <v>茨城県城里町</v>
      </c>
      <c r="L163" s="28" t="s">
        <v>58</v>
      </c>
      <c r="M163" s="28" t="s">
        <v>1149</v>
      </c>
      <c r="N163" s="28" t="str">
        <f t="shared" si="8"/>
        <v>山梨県富士河口湖町</v>
      </c>
    </row>
    <row r="164" spans="2:14" x14ac:dyDescent="0.25">
      <c r="B164" s="28" t="s">
        <v>40</v>
      </c>
      <c r="C164" s="28" t="s">
        <v>375</v>
      </c>
      <c r="E164" s="28" t="s">
        <v>42</v>
      </c>
      <c r="F164" s="28" t="s">
        <v>462</v>
      </c>
      <c r="G164" s="28" t="s">
        <v>5974</v>
      </c>
      <c r="H164" s="28" t="str">
        <f t="shared" si="6"/>
        <v>岩手県平泉町</v>
      </c>
      <c r="I164" s="28" t="s">
        <v>47</v>
      </c>
      <c r="J164" s="28" t="s">
        <v>672</v>
      </c>
      <c r="K164" s="28" t="str">
        <f t="shared" si="7"/>
        <v>茨城県美浦村</v>
      </c>
      <c r="L164" s="28" t="s">
        <v>58</v>
      </c>
      <c r="M164" s="28" t="s">
        <v>1150</v>
      </c>
      <c r="N164" s="28" t="str">
        <f t="shared" si="8"/>
        <v>山梨県小菅村</v>
      </c>
    </row>
    <row r="165" spans="2:14" x14ac:dyDescent="0.25">
      <c r="B165" s="28" t="s">
        <v>40</v>
      </c>
      <c r="C165" s="28" t="s">
        <v>376</v>
      </c>
      <c r="E165" s="28" t="s">
        <v>42</v>
      </c>
      <c r="F165" s="28" t="s">
        <v>463</v>
      </c>
      <c r="G165" s="28" t="s">
        <v>5974</v>
      </c>
      <c r="H165" s="28" t="str">
        <f t="shared" si="6"/>
        <v>岩手県住田町</v>
      </c>
      <c r="I165" s="28" t="s">
        <v>47</v>
      </c>
      <c r="J165" s="28" t="s">
        <v>674</v>
      </c>
      <c r="K165" s="28" t="str">
        <f t="shared" si="7"/>
        <v>茨城県河内町</v>
      </c>
      <c r="L165" s="28" t="s">
        <v>59</v>
      </c>
      <c r="M165" s="28" t="s">
        <v>1175</v>
      </c>
      <c r="N165" s="28" t="str">
        <f t="shared" si="8"/>
        <v>長野県佐久穂町</v>
      </c>
    </row>
    <row r="166" spans="2:14" x14ac:dyDescent="0.25">
      <c r="B166" s="28" t="s">
        <v>40</v>
      </c>
      <c r="C166" s="28" t="s">
        <v>377</v>
      </c>
      <c r="E166" s="28" t="s">
        <v>42</v>
      </c>
      <c r="F166" s="28" t="s">
        <v>464</v>
      </c>
      <c r="G166" s="28" t="s">
        <v>5974</v>
      </c>
      <c r="H166" s="28" t="str">
        <f t="shared" si="6"/>
        <v>岩手県大槌町</v>
      </c>
      <c r="I166" s="28" t="s">
        <v>47</v>
      </c>
      <c r="J166" s="28" t="s">
        <v>675</v>
      </c>
      <c r="K166" s="28" t="str">
        <f t="shared" si="7"/>
        <v>茨城県八千代町</v>
      </c>
      <c r="L166" s="28" t="s">
        <v>59</v>
      </c>
      <c r="M166" s="28" t="s">
        <v>1180</v>
      </c>
      <c r="N166" s="28" t="str">
        <f t="shared" si="8"/>
        <v>長野県長和町</v>
      </c>
    </row>
    <row r="167" spans="2:14" x14ac:dyDescent="0.25">
      <c r="B167" s="28" t="s">
        <v>40</v>
      </c>
      <c r="C167" s="28" t="s">
        <v>378</v>
      </c>
      <c r="E167" s="28" t="s">
        <v>42</v>
      </c>
      <c r="F167" s="28" t="s">
        <v>465</v>
      </c>
      <c r="G167" s="28" t="s">
        <v>5974</v>
      </c>
      <c r="H167" s="28" t="str">
        <f t="shared" si="6"/>
        <v>岩手県山田町</v>
      </c>
      <c r="I167" s="28" t="s">
        <v>48</v>
      </c>
      <c r="J167" s="28" t="s">
        <v>693</v>
      </c>
      <c r="K167" s="28" t="str">
        <f t="shared" si="7"/>
        <v>栃木県上三川町</v>
      </c>
      <c r="L167" s="28" t="s">
        <v>59</v>
      </c>
      <c r="M167" s="28" t="s">
        <v>1182</v>
      </c>
      <c r="N167" s="28" t="str">
        <f t="shared" si="8"/>
        <v>長野県富士見町</v>
      </c>
    </row>
    <row r="168" spans="2:14" x14ac:dyDescent="0.25">
      <c r="B168" s="28" t="s">
        <v>40</v>
      </c>
      <c r="C168" s="28" t="s">
        <v>379</v>
      </c>
      <c r="E168" s="28" t="s">
        <v>42</v>
      </c>
      <c r="F168" s="28" t="s">
        <v>466</v>
      </c>
      <c r="G168" s="28" t="s">
        <v>5974</v>
      </c>
      <c r="H168" s="28" t="str">
        <f t="shared" si="6"/>
        <v>岩手県岩泉町</v>
      </c>
      <c r="I168" s="28" t="s">
        <v>48</v>
      </c>
      <c r="J168" s="28" t="s">
        <v>694</v>
      </c>
      <c r="K168" s="28" t="str">
        <f t="shared" si="7"/>
        <v>栃木県益子町</v>
      </c>
      <c r="L168" s="28" t="s">
        <v>59</v>
      </c>
      <c r="M168" s="28" t="s">
        <v>1187</v>
      </c>
      <c r="N168" s="28" t="str">
        <f t="shared" si="8"/>
        <v>長野県南箕輪村</v>
      </c>
    </row>
    <row r="169" spans="2:14" x14ac:dyDescent="0.25">
      <c r="B169" s="28" t="s">
        <v>40</v>
      </c>
      <c r="C169" s="28" t="s">
        <v>380</v>
      </c>
      <c r="E169" s="28" t="s">
        <v>42</v>
      </c>
      <c r="F169" s="28" t="s">
        <v>467</v>
      </c>
      <c r="G169" s="28" t="s">
        <v>5974</v>
      </c>
      <c r="H169" s="28" t="str">
        <f t="shared" si="6"/>
        <v>岩手県田野畑村</v>
      </c>
      <c r="I169" s="28" t="s">
        <v>48</v>
      </c>
      <c r="J169" s="28" t="s">
        <v>697</v>
      </c>
      <c r="K169" s="28" t="str">
        <f t="shared" si="7"/>
        <v>栃木県芳賀町</v>
      </c>
      <c r="L169" s="28" t="s">
        <v>59</v>
      </c>
      <c r="M169" s="28" t="s">
        <v>1188</v>
      </c>
      <c r="N169" s="28" t="str">
        <f t="shared" si="8"/>
        <v>長野県中川村</v>
      </c>
    </row>
    <row r="170" spans="2:14" x14ac:dyDescent="0.25">
      <c r="B170" s="28" t="s">
        <v>40</v>
      </c>
      <c r="C170" s="28" t="s">
        <v>381</v>
      </c>
      <c r="E170" s="28" t="s">
        <v>42</v>
      </c>
      <c r="F170" s="28" t="s">
        <v>468</v>
      </c>
      <c r="G170" s="28" t="s">
        <v>5974</v>
      </c>
      <c r="H170" s="28" t="str">
        <f t="shared" si="6"/>
        <v>岩手県普代村</v>
      </c>
      <c r="I170" s="28" t="s">
        <v>48</v>
      </c>
      <c r="J170" s="28" t="s">
        <v>699</v>
      </c>
      <c r="K170" s="28" t="str">
        <f t="shared" si="7"/>
        <v>栃木県野木町</v>
      </c>
      <c r="L170" s="28" t="s">
        <v>59</v>
      </c>
      <c r="M170" s="28" t="s">
        <v>1189</v>
      </c>
      <c r="N170" s="28" t="str">
        <f t="shared" si="8"/>
        <v>長野県宮田村</v>
      </c>
    </row>
    <row r="171" spans="2:14" x14ac:dyDescent="0.25">
      <c r="B171" s="28" t="s">
        <v>40</v>
      </c>
      <c r="C171" s="28" t="s">
        <v>382</v>
      </c>
      <c r="E171" s="28" t="s">
        <v>42</v>
      </c>
      <c r="F171" s="28" t="s">
        <v>469</v>
      </c>
      <c r="G171" s="28" t="s">
        <v>5974</v>
      </c>
      <c r="H171" s="28" t="str">
        <f t="shared" si="6"/>
        <v>岩手県軽米町</v>
      </c>
      <c r="I171" s="28" t="s">
        <v>48</v>
      </c>
      <c r="J171" s="28" t="s">
        <v>700</v>
      </c>
      <c r="K171" s="28" t="str">
        <f t="shared" si="7"/>
        <v>栃木県塩谷町</v>
      </c>
      <c r="L171" s="28" t="s">
        <v>59</v>
      </c>
      <c r="M171" s="28" t="s">
        <v>1190</v>
      </c>
      <c r="N171" s="28" t="str">
        <f t="shared" si="8"/>
        <v>長野県松川町</v>
      </c>
    </row>
    <row r="172" spans="2:14" x14ac:dyDescent="0.25">
      <c r="B172" s="28" t="s">
        <v>40</v>
      </c>
      <c r="C172" s="28" t="s">
        <v>383</v>
      </c>
      <c r="E172" s="28" t="s">
        <v>42</v>
      </c>
      <c r="F172" s="28" t="s">
        <v>470</v>
      </c>
      <c r="G172" s="28" t="s">
        <v>5974</v>
      </c>
      <c r="H172" s="28" t="str">
        <f t="shared" si="6"/>
        <v>岩手県野田村</v>
      </c>
      <c r="I172" s="28" t="s">
        <v>48</v>
      </c>
      <c r="J172" s="28" t="s">
        <v>701</v>
      </c>
      <c r="K172" s="28" t="str">
        <f t="shared" si="7"/>
        <v>栃木県高根沢町</v>
      </c>
      <c r="L172" s="28" t="s">
        <v>59</v>
      </c>
      <c r="M172" s="28" t="s">
        <v>1196</v>
      </c>
      <c r="N172" s="28" t="str">
        <f t="shared" si="8"/>
        <v>長野県下條村</v>
      </c>
    </row>
    <row r="173" spans="2:14" x14ac:dyDescent="0.25">
      <c r="B173" s="28" t="s">
        <v>40</v>
      </c>
      <c r="C173" s="28" t="s">
        <v>384</v>
      </c>
      <c r="E173" s="28" t="s">
        <v>42</v>
      </c>
      <c r="F173" s="28" t="s">
        <v>471</v>
      </c>
      <c r="G173" s="28" t="s">
        <v>5974</v>
      </c>
      <c r="H173" s="28" t="str">
        <f t="shared" si="6"/>
        <v>岩手県九戸村</v>
      </c>
      <c r="I173" s="28" t="s">
        <v>48</v>
      </c>
      <c r="J173" s="28" t="s">
        <v>703</v>
      </c>
      <c r="K173" s="28" t="str">
        <f t="shared" si="7"/>
        <v>栃木県那珂川町</v>
      </c>
      <c r="L173" s="28" t="s">
        <v>59</v>
      </c>
      <c r="M173" s="28" t="s">
        <v>1202</v>
      </c>
      <c r="N173" s="28" t="str">
        <f t="shared" si="8"/>
        <v>長野県大鹿村</v>
      </c>
    </row>
    <row r="174" spans="2:14" x14ac:dyDescent="0.25">
      <c r="B174" s="28" t="s">
        <v>40</v>
      </c>
      <c r="C174" s="28" t="s">
        <v>385</v>
      </c>
      <c r="E174" s="28" t="s">
        <v>42</v>
      </c>
      <c r="F174" s="28" t="s">
        <v>472</v>
      </c>
      <c r="G174" s="28" t="s">
        <v>5974</v>
      </c>
      <c r="H174" s="28" t="str">
        <f t="shared" si="6"/>
        <v>岩手県洋野町</v>
      </c>
      <c r="I174" s="28" t="s">
        <v>49</v>
      </c>
      <c r="J174" s="28" t="s">
        <v>716</v>
      </c>
      <c r="K174" s="28" t="str">
        <f t="shared" si="7"/>
        <v>群馬県榛東村</v>
      </c>
      <c r="L174" s="28" t="s">
        <v>59</v>
      </c>
      <c r="M174" s="28" t="s">
        <v>1204</v>
      </c>
      <c r="N174" s="28" t="str">
        <f t="shared" si="8"/>
        <v>長野県南木曽町</v>
      </c>
    </row>
    <row r="175" spans="2:14" x14ac:dyDescent="0.25">
      <c r="B175" s="28" t="s">
        <v>40</v>
      </c>
      <c r="C175" s="28" t="s">
        <v>386</v>
      </c>
      <c r="E175" s="28" t="s">
        <v>42</v>
      </c>
      <c r="F175" s="28" t="s">
        <v>473</v>
      </c>
      <c r="G175" s="28" t="s">
        <v>5974</v>
      </c>
      <c r="H175" s="28" t="str">
        <f t="shared" si="6"/>
        <v>岩手県一戸町</v>
      </c>
      <c r="I175" s="28" t="s">
        <v>49</v>
      </c>
      <c r="J175" s="28" t="s">
        <v>718</v>
      </c>
      <c r="K175" s="28" t="str">
        <f t="shared" si="7"/>
        <v>群馬県上野村</v>
      </c>
      <c r="L175" s="28" t="s">
        <v>59</v>
      </c>
      <c r="M175" s="28" t="s">
        <v>1205</v>
      </c>
      <c r="N175" s="28" t="str">
        <f t="shared" si="8"/>
        <v>長野県木祖村</v>
      </c>
    </row>
    <row r="176" spans="2:14" x14ac:dyDescent="0.25">
      <c r="B176" s="28" t="s">
        <v>40</v>
      </c>
      <c r="C176" s="28" t="s">
        <v>387</v>
      </c>
      <c r="E176" s="28" t="s">
        <v>43</v>
      </c>
      <c r="F176" s="28" t="s">
        <v>497</v>
      </c>
      <c r="G176" s="28" t="s">
        <v>5974</v>
      </c>
      <c r="H176" s="28" t="str">
        <f t="shared" si="6"/>
        <v>宮城県蔵王町</v>
      </c>
      <c r="I176" s="28" t="s">
        <v>49</v>
      </c>
      <c r="J176" s="28" t="s">
        <v>719</v>
      </c>
      <c r="K176" s="28" t="str">
        <f t="shared" si="7"/>
        <v>群馬県神流町</v>
      </c>
      <c r="L176" s="28" t="s">
        <v>59</v>
      </c>
      <c r="M176" s="28" t="s">
        <v>1209</v>
      </c>
      <c r="N176" s="28" t="str">
        <f t="shared" si="8"/>
        <v>長野県麻績村</v>
      </c>
    </row>
    <row r="177" spans="2:14" x14ac:dyDescent="0.25">
      <c r="B177" s="28" t="s">
        <v>40</v>
      </c>
      <c r="C177" s="28" t="s">
        <v>388</v>
      </c>
      <c r="E177" s="28" t="s">
        <v>43</v>
      </c>
      <c r="F177" s="28" t="s">
        <v>498</v>
      </c>
      <c r="G177" s="28" t="s">
        <v>5974</v>
      </c>
      <c r="H177" s="28" t="str">
        <f t="shared" si="6"/>
        <v>宮城県七ヶ宿町</v>
      </c>
      <c r="I177" s="28" t="s">
        <v>49</v>
      </c>
      <c r="J177" s="28" t="s">
        <v>720</v>
      </c>
      <c r="K177" s="28" t="str">
        <f t="shared" si="7"/>
        <v>群馬県下仁田町</v>
      </c>
      <c r="L177" s="28" t="s">
        <v>59</v>
      </c>
      <c r="M177" s="28" t="s">
        <v>1210</v>
      </c>
      <c r="N177" s="28" t="str">
        <f t="shared" si="8"/>
        <v>長野県生坂村</v>
      </c>
    </row>
    <row r="178" spans="2:14" x14ac:dyDescent="0.25">
      <c r="B178" s="28" t="s">
        <v>40</v>
      </c>
      <c r="C178" s="28" t="s">
        <v>389</v>
      </c>
      <c r="E178" s="28" t="s">
        <v>43</v>
      </c>
      <c r="F178" s="28" t="s">
        <v>500</v>
      </c>
      <c r="G178" s="28" t="s">
        <v>5974</v>
      </c>
      <c r="H178" s="28" t="str">
        <f t="shared" si="6"/>
        <v>宮城県村田町</v>
      </c>
      <c r="I178" s="28" t="s">
        <v>49</v>
      </c>
      <c r="J178" s="28" t="s">
        <v>721</v>
      </c>
      <c r="K178" s="28" t="str">
        <f t="shared" si="7"/>
        <v>群馬県南牧村</v>
      </c>
      <c r="L178" s="28" t="s">
        <v>59</v>
      </c>
      <c r="M178" s="28" t="s">
        <v>1212</v>
      </c>
      <c r="N178" s="28" t="str">
        <f t="shared" si="8"/>
        <v>長野県朝日村</v>
      </c>
    </row>
    <row r="179" spans="2:14" x14ac:dyDescent="0.25">
      <c r="B179" s="28" t="s">
        <v>40</v>
      </c>
      <c r="C179" s="28" t="s">
        <v>390</v>
      </c>
      <c r="E179" s="28" t="s">
        <v>43</v>
      </c>
      <c r="F179" s="28" t="s">
        <v>501</v>
      </c>
      <c r="G179" s="28" t="s">
        <v>5974</v>
      </c>
      <c r="H179" s="28" t="str">
        <f t="shared" si="6"/>
        <v>宮城県柴田町</v>
      </c>
      <c r="I179" s="28" t="s">
        <v>49</v>
      </c>
      <c r="J179" s="28" t="s">
        <v>724</v>
      </c>
      <c r="K179" s="28" t="str">
        <f t="shared" si="7"/>
        <v>群馬県長野原町</v>
      </c>
      <c r="L179" s="28" t="s">
        <v>59</v>
      </c>
      <c r="M179" s="28" t="s">
        <v>1213</v>
      </c>
      <c r="N179" s="28" t="str">
        <f t="shared" si="8"/>
        <v>長野県筑北村</v>
      </c>
    </row>
    <row r="180" spans="2:14" x14ac:dyDescent="0.25">
      <c r="B180" s="28" t="s">
        <v>40</v>
      </c>
      <c r="C180" s="28" t="s">
        <v>391</v>
      </c>
      <c r="E180" s="28" t="s">
        <v>43</v>
      </c>
      <c r="F180" s="28" t="s">
        <v>502</v>
      </c>
      <c r="G180" s="28" t="s">
        <v>5974</v>
      </c>
      <c r="H180" s="28" t="str">
        <f t="shared" si="6"/>
        <v>宮城県川崎町</v>
      </c>
      <c r="I180" s="28" t="s">
        <v>49</v>
      </c>
      <c r="J180" s="28" t="s">
        <v>725</v>
      </c>
      <c r="K180" s="28" t="str">
        <f t="shared" si="7"/>
        <v>群馬県嬬恋村</v>
      </c>
      <c r="L180" s="28" t="s">
        <v>59</v>
      </c>
      <c r="M180" s="28" t="s">
        <v>1214</v>
      </c>
      <c r="N180" s="28" t="str">
        <f t="shared" si="8"/>
        <v>長野県松川村</v>
      </c>
    </row>
    <row r="181" spans="2:14" x14ac:dyDescent="0.25">
      <c r="B181" s="28" t="s">
        <v>40</v>
      </c>
      <c r="C181" s="28" t="s">
        <v>392</v>
      </c>
      <c r="E181" s="28" t="s">
        <v>43</v>
      </c>
      <c r="F181" s="28" t="s">
        <v>503</v>
      </c>
      <c r="G181" s="28" t="s">
        <v>5974</v>
      </c>
      <c r="H181" s="28" t="str">
        <f t="shared" si="6"/>
        <v>宮城県丸森町</v>
      </c>
      <c r="I181" s="28" t="s">
        <v>49</v>
      </c>
      <c r="J181" s="28" t="s">
        <v>727</v>
      </c>
      <c r="K181" s="28" t="str">
        <f t="shared" si="7"/>
        <v>群馬県高山村</v>
      </c>
      <c r="L181" s="28" t="s">
        <v>59</v>
      </c>
      <c r="M181" s="28" t="s">
        <v>1216</v>
      </c>
      <c r="N181" s="28" t="str">
        <f t="shared" si="8"/>
        <v>長野県小谷村</v>
      </c>
    </row>
    <row r="182" spans="2:14" x14ac:dyDescent="0.25">
      <c r="B182" s="28" t="s">
        <v>40</v>
      </c>
      <c r="C182" s="28" t="s">
        <v>393</v>
      </c>
      <c r="E182" s="28" t="s">
        <v>43</v>
      </c>
      <c r="F182" s="28" t="s">
        <v>505</v>
      </c>
      <c r="G182" s="28" t="s">
        <v>5974</v>
      </c>
      <c r="H182" s="28" t="str">
        <f t="shared" si="6"/>
        <v>宮城県山元町</v>
      </c>
      <c r="I182" s="28" t="s">
        <v>49</v>
      </c>
      <c r="J182" s="28" t="s">
        <v>729</v>
      </c>
      <c r="K182" s="28" t="str">
        <f t="shared" si="7"/>
        <v>群馬県片品村</v>
      </c>
      <c r="L182" s="28" t="s">
        <v>59</v>
      </c>
      <c r="M182" s="28" t="s">
        <v>1219</v>
      </c>
      <c r="N182" s="28" t="str">
        <f t="shared" si="8"/>
        <v>長野県山ノ内町</v>
      </c>
    </row>
    <row r="183" spans="2:14" x14ac:dyDescent="0.25">
      <c r="B183" s="28" t="s">
        <v>40</v>
      </c>
      <c r="C183" s="28" t="s">
        <v>394</v>
      </c>
      <c r="E183" s="28" t="s">
        <v>43</v>
      </c>
      <c r="F183" s="28" t="s">
        <v>506</v>
      </c>
      <c r="G183" s="28" t="s">
        <v>5974</v>
      </c>
      <c r="H183" s="28" t="str">
        <f t="shared" si="6"/>
        <v>宮城県松島町</v>
      </c>
      <c r="I183" s="28" t="s">
        <v>49</v>
      </c>
      <c r="J183" s="28" t="s">
        <v>730</v>
      </c>
      <c r="K183" s="28" t="str">
        <f t="shared" si="7"/>
        <v>群馬県川場村</v>
      </c>
      <c r="L183" s="28" t="s">
        <v>59</v>
      </c>
      <c r="M183" s="28" t="s">
        <v>1220</v>
      </c>
      <c r="N183" s="28" t="str">
        <f t="shared" si="8"/>
        <v>長野県木島平村</v>
      </c>
    </row>
    <row r="184" spans="2:14" x14ac:dyDescent="0.25">
      <c r="B184" s="28" t="s">
        <v>40</v>
      </c>
      <c r="C184" s="28" t="s">
        <v>395</v>
      </c>
      <c r="E184" s="28" t="s">
        <v>43</v>
      </c>
      <c r="F184" s="28" t="s">
        <v>507</v>
      </c>
      <c r="G184" s="28" t="s">
        <v>5974</v>
      </c>
      <c r="H184" s="28" t="str">
        <f t="shared" si="6"/>
        <v>宮城県七ヶ浜町</v>
      </c>
      <c r="I184" s="28" t="s">
        <v>49</v>
      </c>
      <c r="J184" s="28" t="s">
        <v>731</v>
      </c>
      <c r="K184" s="28" t="str">
        <f t="shared" si="7"/>
        <v>群馬県みなかみ町</v>
      </c>
      <c r="L184" s="28" t="s">
        <v>59</v>
      </c>
      <c r="M184" s="28" t="s">
        <v>1224</v>
      </c>
      <c r="N184" s="28" t="str">
        <f t="shared" si="8"/>
        <v>長野県飯綱町</v>
      </c>
    </row>
    <row r="185" spans="2:14" x14ac:dyDescent="0.25">
      <c r="B185" s="28" t="s">
        <v>40</v>
      </c>
      <c r="C185" s="28" t="s">
        <v>396</v>
      </c>
      <c r="E185" s="28" t="s">
        <v>43</v>
      </c>
      <c r="F185" s="28" t="s">
        <v>510</v>
      </c>
      <c r="G185" s="28" t="s">
        <v>5974</v>
      </c>
      <c r="H185" s="28" t="str">
        <f t="shared" si="6"/>
        <v>宮城県大郷町</v>
      </c>
      <c r="I185" s="28" t="s">
        <v>49</v>
      </c>
      <c r="J185" s="28" t="s">
        <v>733</v>
      </c>
      <c r="K185" s="28" t="str">
        <f t="shared" si="7"/>
        <v>群馬県板倉町</v>
      </c>
      <c r="L185" s="28" t="s">
        <v>59</v>
      </c>
      <c r="M185" s="28" t="s">
        <v>1225</v>
      </c>
      <c r="N185" s="28" t="str">
        <f t="shared" si="8"/>
        <v>長野県栄村</v>
      </c>
    </row>
    <row r="186" spans="2:14" x14ac:dyDescent="0.25">
      <c r="B186" s="28" t="s">
        <v>40</v>
      </c>
      <c r="C186" s="28" t="s">
        <v>397</v>
      </c>
      <c r="E186" s="28" t="s">
        <v>43</v>
      </c>
      <c r="F186" s="28" t="s">
        <v>511</v>
      </c>
      <c r="G186" s="28" t="s">
        <v>5974</v>
      </c>
      <c r="H186" s="28" t="str">
        <f t="shared" si="6"/>
        <v>宮城県大衡村</v>
      </c>
      <c r="I186" s="28" t="s">
        <v>49</v>
      </c>
      <c r="J186" s="28" t="s">
        <v>734</v>
      </c>
      <c r="K186" s="28" t="str">
        <f t="shared" si="7"/>
        <v>群馬県明和町</v>
      </c>
      <c r="L186" s="28" t="s">
        <v>60</v>
      </c>
      <c r="M186" s="28" t="s">
        <v>1248</v>
      </c>
      <c r="N186" s="28" t="str">
        <f t="shared" si="8"/>
        <v>岐阜県笠松町</v>
      </c>
    </row>
    <row r="187" spans="2:14" x14ac:dyDescent="0.25">
      <c r="B187" s="28" t="s">
        <v>40</v>
      </c>
      <c r="C187" s="28" t="s">
        <v>398</v>
      </c>
      <c r="E187" s="28" t="s">
        <v>43</v>
      </c>
      <c r="F187" s="28" t="s">
        <v>512</v>
      </c>
      <c r="G187" s="28" t="s">
        <v>5974</v>
      </c>
      <c r="H187" s="28" t="str">
        <f t="shared" si="6"/>
        <v>宮城県色麻町</v>
      </c>
      <c r="I187" s="28" t="s">
        <v>49</v>
      </c>
      <c r="J187" s="28" t="s">
        <v>737</v>
      </c>
      <c r="K187" s="28" t="str">
        <f t="shared" si="7"/>
        <v>群馬県邑楽町</v>
      </c>
      <c r="L187" s="28" t="s">
        <v>60</v>
      </c>
      <c r="M187" s="28" t="s">
        <v>1251</v>
      </c>
      <c r="N187" s="28" t="str">
        <f t="shared" si="8"/>
        <v>岐阜県関ケ原町</v>
      </c>
    </row>
    <row r="188" spans="2:14" x14ac:dyDescent="0.25">
      <c r="B188" s="28" t="s">
        <v>40</v>
      </c>
      <c r="C188" s="28" t="s">
        <v>399</v>
      </c>
      <c r="E188" s="28" t="s">
        <v>43</v>
      </c>
      <c r="F188" s="28" t="s">
        <v>513</v>
      </c>
      <c r="G188" s="28" t="s">
        <v>5974</v>
      </c>
      <c r="H188" s="28" t="str">
        <f t="shared" si="6"/>
        <v>宮城県加美町</v>
      </c>
      <c r="I188" s="28" t="s">
        <v>50</v>
      </c>
      <c r="J188" s="28" t="s">
        <v>800</v>
      </c>
      <c r="K188" s="28" t="str">
        <f t="shared" si="7"/>
        <v>埼玉県越生町</v>
      </c>
      <c r="L188" s="28" t="s">
        <v>60</v>
      </c>
      <c r="M188" s="28" t="s">
        <v>1252</v>
      </c>
      <c r="N188" s="28" t="str">
        <f t="shared" si="8"/>
        <v>岐阜県神戸町</v>
      </c>
    </row>
    <row r="189" spans="2:14" x14ac:dyDescent="0.25">
      <c r="B189" s="28" t="s">
        <v>40</v>
      </c>
      <c r="C189" s="28" t="s">
        <v>400</v>
      </c>
      <c r="E189" s="28" t="s">
        <v>43</v>
      </c>
      <c r="F189" s="28" t="s">
        <v>515</v>
      </c>
      <c r="G189" s="28" t="s">
        <v>5974</v>
      </c>
      <c r="H189" s="28" t="str">
        <f t="shared" si="6"/>
        <v>宮城県美里町</v>
      </c>
      <c r="I189" s="28" t="s">
        <v>50</v>
      </c>
      <c r="J189" s="28" t="s">
        <v>801</v>
      </c>
      <c r="K189" s="28" t="str">
        <f t="shared" si="7"/>
        <v>埼玉県滑川町</v>
      </c>
      <c r="L189" s="28" t="s">
        <v>60</v>
      </c>
      <c r="M189" s="28" t="s">
        <v>1254</v>
      </c>
      <c r="N189" s="28" t="str">
        <f t="shared" si="8"/>
        <v>岐阜県安八町</v>
      </c>
    </row>
    <row r="190" spans="2:14" x14ac:dyDescent="0.25">
      <c r="B190" s="28" t="s">
        <v>41</v>
      </c>
      <c r="C190" s="28" t="s">
        <v>401</v>
      </c>
      <c r="E190" s="28" t="s">
        <v>43</v>
      </c>
      <c r="F190" s="28" t="s">
        <v>516</v>
      </c>
      <c r="G190" s="28" t="s">
        <v>5974</v>
      </c>
      <c r="H190" s="28" t="str">
        <f t="shared" si="6"/>
        <v>宮城県女川町</v>
      </c>
      <c r="I190" s="28" t="s">
        <v>50</v>
      </c>
      <c r="J190" s="28" t="s">
        <v>803</v>
      </c>
      <c r="K190" s="28" t="str">
        <f t="shared" si="7"/>
        <v>埼玉県小川町</v>
      </c>
      <c r="L190" s="28" t="s">
        <v>60</v>
      </c>
      <c r="M190" s="28" t="s">
        <v>384</v>
      </c>
      <c r="N190" s="28" t="str">
        <f t="shared" si="8"/>
        <v>岐阜県池田町</v>
      </c>
    </row>
    <row r="191" spans="2:14" x14ac:dyDescent="0.25">
      <c r="B191" s="28" t="s">
        <v>41</v>
      </c>
      <c r="C191" s="28" t="s">
        <v>402</v>
      </c>
      <c r="E191" s="28" t="s">
        <v>43</v>
      </c>
      <c r="F191" s="28" t="s">
        <v>517</v>
      </c>
      <c r="G191" s="28" t="s">
        <v>5974</v>
      </c>
      <c r="H191" s="28" t="str">
        <f t="shared" si="6"/>
        <v>宮城県南三陸町</v>
      </c>
      <c r="I191" s="28" t="s">
        <v>50</v>
      </c>
      <c r="J191" s="28" t="s">
        <v>805</v>
      </c>
      <c r="K191" s="28" t="str">
        <f t="shared" si="7"/>
        <v>埼玉県吉見町</v>
      </c>
      <c r="L191" s="28" t="s">
        <v>60</v>
      </c>
      <c r="M191" s="28" t="s">
        <v>1258</v>
      </c>
      <c r="N191" s="28" t="str">
        <f t="shared" si="8"/>
        <v>岐阜県坂祝町</v>
      </c>
    </row>
    <row r="192" spans="2:14" x14ac:dyDescent="0.25">
      <c r="B192" s="28" t="s">
        <v>41</v>
      </c>
      <c r="C192" s="28" t="s">
        <v>403</v>
      </c>
      <c r="E192" s="28" t="s">
        <v>44</v>
      </c>
      <c r="F192" s="28" t="s">
        <v>528</v>
      </c>
      <c r="G192" s="28" t="s">
        <v>5974</v>
      </c>
      <c r="H192" s="28" t="str">
        <f t="shared" si="6"/>
        <v>秋田県北秋田市</v>
      </c>
      <c r="I192" s="28" t="s">
        <v>50</v>
      </c>
      <c r="J192" s="28" t="s">
        <v>807</v>
      </c>
      <c r="K192" s="28" t="str">
        <f t="shared" si="7"/>
        <v>埼玉県ときがわ町</v>
      </c>
      <c r="L192" s="28" t="s">
        <v>60</v>
      </c>
      <c r="M192" s="28" t="s">
        <v>1259</v>
      </c>
      <c r="N192" s="28" t="str">
        <f t="shared" si="8"/>
        <v>岐阜県富加町</v>
      </c>
    </row>
    <row r="193" spans="2:14" x14ac:dyDescent="0.25">
      <c r="B193" s="28" t="s">
        <v>41</v>
      </c>
      <c r="C193" s="28" t="s">
        <v>404</v>
      </c>
      <c r="E193" s="28" t="s">
        <v>44</v>
      </c>
      <c r="F193" s="28" t="s">
        <v>531</v>
      </c>
      <c r="G193" s="28" t="s">
        <v>5974</v>
      </c>
      <c r="H193" s="28" t="str">
        <f t="shared" si="6"/>
        <v>秋田県小坂町</v>
      </c>
      <c r="I193" s="28" t="s">
        <v>50</v>
      </c>
      <c r="J193" s="28" t="s">
        <v>809</v>
      </c>
      <c r="K193" s="28" t="str">
        <f t="shared" si="7"/>
        <v>埼玉県皆野町</v>
      </c>
      <c r="L193" s="28" t="s">
        <v>60</v>
      </c>
      <c r="M193" s="28" t="s">
        <v>1260</v>
      </c>
      <c r="N193" s="28" t="str">
        <f t="shared" si="8"/>
        <v>岐阜県川辺町</v>
      </c>
    </row>
    <row r="194" spans="2:14" x14ac:dyDescent="0.25">
      <c r="B194" s="28" t="s">
        <v>41</v>
      </c>
      <c r="C194" s="28" t="s">
        <v>405</v>
      </c>
      <c r="E194" s="28" t="s">
        <v>44</v>
      </c>
      <c r="F194" s="28" t="s">
        <v>532</v>
      </c>
      <c r="G194" s="28" t="s">
        <v>5974</v>
      </c>
      <c r="H194" s="28" t="str">
        <f t="shared" si="6"/>
        <v>秋田県上小阿仁村</v>
      </c>
      <c r="I194" s="28" t="s">
        <v>50</v>
      </c>
      <c r="J194" s="28" t="s">
        <v>810</v>
      </c>
      <c r="K194" s="28" t="str">
        <f t="shared" si="7"/>
        <v>埼玉県長瀞町</v>
      </c>
      <c r="L194" s="28" t="s">
        <v>61</v>
      </c>
      <c r="M194" s="28" t="s">
        <v>1295</v>
      </c>
      <c r="N194" s="28" t="str">
        <f t="shared" si="8"/>
        <v>静岡県伊豆市</v>
      </c>
    </row>
    <row r="195" spans="2:14" x14ac:dyDescent="0.25">
      <c r="B195" s="28" t="s">
        <v>41</v>
      </c>
      <c r="C195" s="28" t="s">
        <v>406</v>
      </c>
      <c r="E195" s="28" t="s">
        <v>44</v>
      </c>
      <c r="F195" s="28" t="s">
        <v>533</v>
      </c>
      <c r="G195" s="28" t="s">
        <v>5974</v>
      </c>
      <c r="H195" s="28" t="str">
        <f t="shared" ref="H195:H258" si="9">E195&amp;F195</f>
        <v>秋田県藤里町</v>
      </c>
      <c r="I195" s="28" t="s">
        <v>50</v>
      </c>
      <c r="J195" s="28" t="s">
        <v>811</v>
      </c>
      <c r="K195" s="28" t="str">
        <f t="shared" ref="K195:K258" si="10">I195&amp;J195</f>
        <v>埼玉県小鹿野町</v>
      </c>
      <c r="L195" s="28" t="s">
        <v>61</v>
      </c>
      <c r="M195" s="28" t="s">
        <v>1300</v>
      </c>
      <c r="N195" s="28" t="str">
        <f t="shared" ref="N195:N258" si="11">L195&amp;M195</f>
        <v>静岡県東伊豆町</v>
      </c>
    </row>
    <row r="196" spans="2:14" x14ac:dyDescent="0.25">
      <c r="B196" s="28" t="s">
        <v>41</v>
      </c>
      <c r="C196" s="28" t="s">
        <v>407</v>
      </c>
      <c r="E196" s="28" t="s">
        <v>44</v>
      </c>
      <c r="F196" s="28" t="s">
        <v>534</v>
      </c>
      <c r="G196" s="28" t="s">
        <v>5974</v>
      </c>
      <c r="H196" s="28" t="str">
        <f t="shared" si="9"/>
        <v>秋田県三種町</v>
      </c>
      <c r="I196" s="28" t="s">
        <v>50</v>
      </c>
      <c r="J196" s="28" t="s">
        <v>812</v>
      </c>
      <c r="K196" s="28" t="str">
        <f t="shared" si="10"/>
        <v>埼玉県東秩父村</v>
      </c>
      <c r="L196" s="28" t="s">
        <v>61</v>
      </c>
      <c r="M196" s="28" t="s">
        <v>1302</v>
      </c>
      <c r="N196" s="28" t="str">
        <f t="shared" si="11"/>
        <v>静岡県南伊豆町</v>
      </c>
    </row>
    <row r="197" spans="2:14" x14ac:dyDescent="0.25">
      <c r="B197" s="28" t="s">
        <v>41</v>
      </c>
      <c r="C197" s="28" t="s">
        <v>408</v>
      </c>
      <c r="E197" s="28" t="s">
        <v>44</v>
      </c>
      <c r="F197" s="28" t="s">
        <v>535</v>
      </c>
      <c r="G197" s="28" t="s">
        <v>5974</v>
      </c>
      <c r="H197" s="28" t="str">
        <f t="shared" si="9"/>
        <v>秋田県八峰町</v>
      </c>
      <c r="I197" s="28" t="s">
        <v>51</v>
      </c>
      <c r="J197" s="28" t="s">
        <v>869</v>
      </c>
      <c r="K197" s="28" t="str">
        <f t="shared" si="10"/>
        <v>千葉県神崎町</v>
      </c>
      <c r="L197" s="28" t="s">
        <v>61</v>
      </c>
      <c r="M197" s="28" t="s">
        <v>1307</v>
      </c>
      <c r="N197" s="28" t="str">
        <f t="shared" si="11"/>
        <v>静岡県小山町</v>
      </c>
    </row>
    <row r="198" spans="2:14" x14ac:dyDescent="0.25">
      <c r="B198" s="28" t="s">
        <v>41</v>
      </c>
      <c r="C198" s="28" t="s">
        <v>409</v>
      </c>
      <c r="E198" s="28" t="s">
        <v>44</v>
      </c>
      <c r="F198" s="28" t="s">
        <v>536</v>
      </c>
      <c r="G198" s="28" t="s">
        <v>5974</v>
      </c>
      <c r="H198" s="28" t="str">
        <f t="shared" si="9"/>
        <v>秋田県五城目町</v>
      </c>
      <c r="I198" s="28" t="s">
        <v>51</v>
      </c>
      <c r="J198" s="28" t="s">
        <v>871</v>
      </c>
      <c r="K198" s="28" t="str">
        <f t="shared" si="10"/>
        <v>千葉県東庄町</v>
      </c>
      <c r="L198" s="28" t="s">
        <v>61</v>
      </c>
      <c r="M198" s="28" t="s">
        <v>1309</v>
      </c>
      <c r="N198" s="28" t="str">
        <f t="shared" si="11"/>
        <v>静岡県川根本町</v>
      </c>
    </row>
    <row r="199" spans="2:14" x14ac:dyDescent="0.25">
      <c r="B199" s="28" t="s">
        <v>41</v>
      </c>
      <c r="C199" s="28" t="s">
        <v>410</v>
      </c>
      <c r="E199" s="28" t="s">
        <v>44</v>
      </c>
      <c r="F199" s="28" t="s">
        <v>537</v>
      </c>
      <c r="G199" s="28" t="s">
        <v>5974</v>
      </c>
      <c r="H199" s="28" t="str">
        <f t="shared" si="9"/>
        <v>秋田県八郎潟町</v>
      </c>
      <c r="I199" s="28" t="s">
        <v>51</v>
      </c>
      <c r="J199" s="28" t="s">
        <v>875</v>
      </c>
      <c r="K199" s="28" t="str">
        <f t="shared" si="10"/>
        <v>千葉県一宮町</v>
      </c>
      <c r="L199" s="28" t="s">
        <v>61</v>
      </c>
      <c r="M199" s="28" t="s">
        <v>265</v>
      </c>
      <c r="N199" s="28" t="str">
        <f t="shared" si="11"/>
        <v>静岡県森町</v>
      </c>
    </row>
    <row r="200" spans="2:14" x14ac:dyDescent="0.25">
      <c r="B200" s="28" t="s">
        <v>41</v>
      </c>
      <c r="C200" s="28" t="s">
        <v>411</v>
      </c>
      <c r="E200" s="28" t="s">
        <v>44</v>
      </c>
      <c r="F200" s="28" t="s">
        <v>538</v>
      </c>
      <c r="G200" s="28" t="s">
        <v>5974</v>
      </c>
      <c r="H200" s="28" t="str">
        <f t="shared" si="9"/>
        <v>秋田県井川町</v>
      </c>
      <c r="I200" s="28" t="s">
        <v>51</v>
      </c>
      <c r="J200" s="28" t="s">
        <v>876</v>
      </c>
      <c r="K200" s="28" t="str">
        <f t="shared" si="10"/>
        <v>千葉県睦沢町</v>
      </c>
      <c r="L200" s="28" t="s">
        <v>62</v>
      </c>
      <c r="M200" s="28" t="s">
        <v>1383</v>
      </c>
      <c r="N200" s="28" t="str">
        <f t="shared" si="11"/>
        <v>愛知県大治町</v>
      </c>
    </row>
    <row r="201" spans="2:14" x14ac:dyDescent="0.25">
      <c r="B201" s="28" t="s">
        <v>41</v>
      </c>
      <c r="C201" s="28" t="s">
        <v>412</v>
      </c>
      <c r="E201" s="28" t="s">
        <v>44</v>
      </c>
      <c r="F201" s="28" t="s">
        <v>539</v>
      </c>
      <c r="G201" s="28" t="s">
        <v>5974</v>
      </c>
      <c r="H201" s="28" t="str">
        <f t="shared" si="9"/>
        <v>秋田県大潟村</v>
      </c>
      <c r="I201" s="28" t="s">
        <v>51</v>
      </c>
      <c r="J201" s="28" t="s">
        <v>878</v>
      </c>
      <c r="K201" s="28" t="str">
        <f t="shared" si="10"/>
        <v>千葉県白子町</v>
      </c>
      <c r="L201" s="28" t="s">
        <v>62</v>
      </c>
      <c r="M201" s="28" t="s">
        <v>1385</v>
      </c>
      <c r="N201" s="28" t="str">
        <f t="shared" si="11"/>
        <v>愛知県飛島村</v>
      </c>
    </row>
    <row r="202" spans="2:14" x14ac:dyDescent="0.25">
      <c r="B202" s="28" t="s">
        <v>41</v>
      </c>
      <c r="C202" s="28" t="s">
        <v>413</v>
      </c>
      <c r="E202" s="28" t="s">
        <v>44</v>
      </c>
      <c r="F202" s="28" t="s">
        <v>540</v>
      </c>
      <c r="G202" s="28" t="s">
        <v>5974</v>
      </c>
      <c r="H202" s="28" t="str">
        <f t="shared" si="9"/>
        <v>秋田県美郷町</v>
      </c>
      <c r="I202" s="28" t="s">
        <v>51</v>
      </c>
      <c r="J202" s="28" t="s">
        <v>879</v>
      </c>
      <c r="K202" s="28" t="str">
        <f t="shared" si="10"/>
        <v>千葉県長柄町</v>
      </c>
      <c r="L202" s="28" t="s">
        <v>62</v>
      </c>
      <c r="M202" s="28" t="s">
        <v>1388</v>
      </c>
      <c r="N202" s="28" t="str">
        <f t="shared" si="11"/>
        <v>愛知県南知多町</v>
      </c>
    </row>
    <row r="203" spans="2:14" x14ac:dyDescent="0.25">
      <c r="B203" s="28" t="s">
        <v>41</v>
      </c>
      <c r="C203" s="28" t="s">
        <v>414</v>
      </c>
      <c r="E203" s="28" t="s">
        <v>44</v>
      </c>
      <c r="F203" s="28" t="s">
        <v>541</v>
      </c>
      <c r="G203" s="28" t="s">
        <v>5974</v>
      </c>
      <c r="H203" s="28" t="str">
        <f t="shared" si="9"/>
        <v>秋田県羽後町</v>
      </c>
      <c r="I203" s="28" t="s">
        <v>51</v>
      </c>
      <c r="J203" s="28" t="s">
        <v>880</v>
      </c>
      <c r="K203" s="28" t="str">
        <f t="shared" si="10"/>
        <v>千葉県長南町</v>
      </c>
      <c r="L203" s="28" t="s">
        <v>62</v>
      </c>
      <c r="M203" s="28" t="s">
        <v>1392</v>
      </c>
      <c r="N203" s="28" t="str">
        <f t="shared" si="11"/>
        <v>愛知県東栄町</v>
      </c>
    </row>
    <row r="204" spans="2:14" x14ac:dyDescent="0.25">
      <c r="B204" s="28" t="s">
        <v>41</v>
      </c>
      <c r="C204" s="28" t="s">
        <v>415</v>
      </c>
      <c r="E204" s="28" t="s">
        <v>44</v>
      </c>
      <c r="F204" s="28" t="s">
        <v>542</v>
      </c>
      <c r="G204" s="28" t="s">
        <v>5974</v>
      </c>
      <c r="H204" s="28" t="str">
        <f t="shared" si="9"/>
        <v>秋田県東成瀬村</v>
      </c>
      <c r="I204" s="28" t="s">
        <v>51</v>
      </c>
      <c r="J204" s="28" t="s">
        <v>881</v>
      </c>
      <c r="K204" s="28" t="str">
        <f t="shared" si="10"/>
        <v>千葉県大多喜町</v>
      </c>
      <c r="L204" s="28" t="s">
        <v>63</v>
      </c>
      <c r="M204" s="28" t="s">
        <v>1408</v>
      </c>
      <c r="N204" s="28" t="str">
        <f t="shared" si="11"/>
        <v>三重県木曽岬町</v>
      </c>
    </row>
    <row r="205" spans="2:14" x14ac:dyDescent="0.25">
      <c r="B205" s="28" t="s">
        <v>41</v>
      </c>
      <c r="C205" s="28" t="s">
        <v>416</v>
      </c>
      <c r="E205" s="28" t="s">
        <v>45</v>
      </c>
      <c r="F205" s="28" t="s">
        <v>556</v>
      </c>
      <c r="G205" s="28" t="s">
        <v>5974</v>
      </c>
      <c r="H205" s="28" t="str">
        <f t="shared" si="9"/>
        <v>山形県山辺町</v>
      </c>
      <c r="I205" s="28" t="s">
        <v>52</v>
      </c>
      <c r="J205" s="28" t="s">
        <v>935</v>
      </c>
      <c r="K205" s="28" t="str">
        <f t="shared" si="10"/>
        <v>東京都檜原村</v>
      </c>
      <c r="L205" s="28" t="s">
        <v>63</v>
      </c>
      <c r="M205" s="28" t="s">
        <v>560</v>
      </c>
      <c r="N205" s="28" t="str">
        <f t="shared" si="11"/>
        <v>三重県朝日町</v>
      </c>
    </row>
    <row r="206" spans="2:14" x14ac:dyDescent="0.25">
      <c r="B206" s="28" t="s">
        <v>41</v>
      </c>
      <c r="C206" s="28" t="s">
        <v>417</v>
      </c>
      <c r="E206" s="28" t="s">
        <v>45</v>
      </c>
      <c r="F206" s="28" t="s">
        <v>557</v>
      </c>
      <c r="G206" s="28" t="s">
        <v>5974</v>
      </c>
      <c r="H206" s="28" t="str">
        <f t="shared" si="9"/>
        <v>山形県中山町</v>
      </c>
      <c r="I206" s="28" t="s">
        <v>52</v>
      </c>
      <c r="J206" s="28" t="s">
        <v>938</v>
      </c>
      <c r="K206" s="28" t="str">
        <f t="shared" si="10"/>
        <v>東京都利島村</v>
      </c>
      <c r="L206" s="28" t="s">
        <v>63</v>
      </c>
      <c r="M206" s="28" t="s">
        <v>1413</v>
      </c>
      <c r="N206" s="28" t="str">
        <f t="shared" si="11"/>
        <v>三重県大台町</v>
      </c>
    </row>
    <row r="207" spans="2:14" x14ac:dyDescent="0.25">
      <c r="B207" s="28" t="s">
        <v>41</v>
      </c>
      <c r="C207" s="28" t="s">
        <v>418</v>
      </c>
      <c r="E207" s="28" t="s">
        <v>45</v>
      </c>
      <c r="F207" s="28" t="s">
        <v>558</v>
      </c>
      <c r="G207" s="28" t="s">
        <v>5974</v>
      </c>
      <c r="H207" s="28" t="str">
        <f t="shared" si="9"/>
        <v>山形県河北町</v>
      </c>
      <c r="I207" s="28" t="s">
        <v>52</v>
      </c>
      <c r="J207" s="28" t="s">
        <v>939</v>
      </c>
      <c r="K207" s="28" t="str">
        <f t="shared" si="10"/>
        <v>東京都新島村</v>
      </c>
      <c r="L207" s="28" t="s">
        <v>63</v>
      </c>
      <c r="M207" s="28" t="s">
        <v>1414</v>
      </c>
      <c r="N207" s="28" t="str">
        <f t="shared" si="11"/>
        <v>三重県玉城町</v>
      </c>
    </row>
    <row r="208" spans="2:14" x14ac:dyDescent="0.25">
      <c r="B208" s="28" t="s">
        <v>41</v>
      </c>
      <c r="C208" s="28" t="s">
        <v>419</v>
      </c>
      <c r="E208" s="28" t="s">
        <v>45</v>
      </c>
      <c r="F208" s="28" t="s">
        <v>559</v>
      </c>
      <c r="G208" s="28" t="s">
        <v>5974</v>
      </c>
      <c r="H208" s="28" t="str">
        <f t="shared" si="9"/>
        <v>山形県西川町</v>
      </c>
      <c r="I208" s="28" t="s">
        <v>52</v>
      </c>
      <c r="J208" s="28" t="s">
        <v>940</v>
      </c>
      <c r="K208" s="28" t="str">
        <f t="shared" si="10"/>
        <v>東京都神津島村</v>
      </c>
      <c r="L208" s="28" t="s">
        <v>63</v>
      </c>
      <c r="M208" s="28" t="s">
        <v>1415</v>
      </c>
      <c r="N208" s="28" t="str">
        <f t="shared" si="11"/>
        <v>三重県度会町</v>
      </c>
    </row>
    <row r="209" spans="2:14" x14ac:dyDescent="0.25">
      <c r="B209" s="28" t="s">
        <v>41</v>
      </c>
      <c r="C209" s="28" t="s">
        <v>420</v>
      </c>
      <c r="E209" s="28" t="s">
        <v>45</v>
      </c>
      <c r="F209" s="28" t="s">
        <v>560</v>
      </c>
      <c r="G209" s="28" t="s">
        <v>5974</v>
      </c>
      <c r="H209" s="28" t="str">
        <f t="shared" si="9"/>
        <v>山形県朝日町</v>
      </c>
      <c r="I209" s="28" t="s">
        <v>52</v>
      </c>
      <c r="J209" s="28" t="s">
        <v>941</v>
      </c>
      <c r="K209" s="28" t="str">
        <f t="shared" si="10"/>
        <v>東京都三宅村</v>
      </c>
      <c r="L209" s="28" t="s">
        <v>63</v>
      </c>
      <c r="M209" s="28" t="s">
        <v>1416</v>
      </c>
      <c r="N209" s="28" t="str">
        <f t="shared" si="11"/>
        <v>三重県大紀町</v>
      </c>
    </row>
    <row r="210" spans="2:14" x14ac:dyDescent="0.25">
      <c r="B210" s="28" t="s">
        <v>41</v>
      </c>
      <c r="C210" s="28" t="s">
        <v>421</v>
      </c>
      <c r="E210" s="28" t="s">
        <v>45</v>
      </c>
      <c r="F210" s="28" t="s">
        <v>561</v>
      </c>
      <c r="G210" s="28" t="s">
        <v>5974</v>
      </c>
      <c r="H210" s="28" t="str">
        <f t="shared" si="9"/>
        <v>山形県大江町</v>
      </c>
      <c r="I210" s="28" t="s">
        <v>52</v>
      </c>
      <c r="J210" s="28" t="s">
        <v>942</v>
      </c>
      <c r="K210" s="28" t="str">
        <f t="shared" si="10"/>
        <v>東京都御蔵島村</v>
      </c>
      <c r="L210" s="28" t="s">
        <v>63</v>
      </c>
      <c r="M210" s="28" t="s">
        <v>1417</v>
      </c>
      <c r="N210" s="28" t="str">
        <f t="shared" si="11"/>
        <v>三重県南伊勢町</v>
      </c>
    </row>
    <row r="211" spans="2:14" x14ac:dyDescent="0.25">
      <c r="B211" s="28" t="s">
        <v>41</v>
      </c>
      <c r="C211" s="28" t="s">
        <v>422</v>
      </c>
      <c r="E211" s="28" t="s">
        <v>45</v>
      </c>
      <c r="F211" s="28" t="s">
        <v>562</v>
      </c>
      <c r="G211" s="28" t="s">
        <v>5974</v>
      </c>
      <c r="H211" s="28" t="str">
        <f t="shared" si="9"/>
        <v>山形県大石田町</v>
      </c>
      <c r="I211" s="28" t="s">
        <v>52</v>
      </c>
      <c r="J211" s="28" t="s">
        <v>944</v>
      </c>
      <c r="K211" s="28" t="str">
        <f t="shared" si="10"/>
        <v>東京都青ヶ島村</v>
      </c>
      <c r="L211" s="28" t="s">
        <v>63</v>
      </c>
      <c r="M211" s="28" t="s">
        <v>1418</v>
      </c>
      <c r="N211" s="28" t="str">
        <f t="shared" si="11"/>
        <v>三重県紀北町</v>
      </c>
    </row>
    <row r="212" spans="2:14" x14ac:dyDescent="0.25">
      <c r="B212" s="28" t="s">
        <v>41</v>
      </c>
      <c r="C212" s="28" t="s">
        <v>423</v>
      </c>
      <c r="E212" s="28" t="s">
        <v>45</v>
      </c>
      <c r="F212" s="28" t="s">
        <v>563</v>
      </c>
      <c r="G212" s="28" t="s">
        <v>5974</v>
      </c>
      <c r="H212" s="28" t="str">
        <f t="shared" si="9"/>
        <v>山形県金山町</v>
      </c>
      <c r="I212" s="28" t="s">
        <v>52</v>
      </c>
      <c r="J212" s="28" t="s">
        <v>945</v>
      </c>
      <c r="K212" s="28" t="str">
        <f t="shared" si="10"/>
        <v>東京都小笠原村</v>
      </c>
      <c r="L212" s="28" t="s">
        <v>63</v>
      </c>
      <c r="M212" s="28" t="s">
        <v>1419</v>
      </c>
      <c r="N212" s="28" t="str">
        <f t="shared" si="11"/>
        <v>三重県御浜町</v>
      </c>
    </row>
    <row r="213" spans="2:14" x14ac:dyDescent="0.25">
      <c r="B213" s="28" t="s">
        <v>41</v>
      </c>
      <c r="C213" s="28" t="s">
        <v>424</v>
      </c>
      <c r="E213" s="28" t="s">
        <v>45</v>
      </c>
      <c r="F213" s="28" t="s">
        <v>564</v>
      </c>
      <c r="G213" s="28" t="s">
        <v>5974</v>
      </c>
      <c r="H213" s="28" t="str">
        <f t="shared" si="9"/>
        <v>山形県最上町</v>
      </c>
      <c r="I213" s="28" t="s">
        <v>53</v>
      </c>
      <c r="J213" s="28" t="s">
        <v>1018</v>
      </c>
      <c r="K213" s="28" t="str">
        <f t="shared" si="10"/>
        <v>神奈川県葉山町</v>
      </c>
      <c r="L213" s="28" t="s">
        <v>64</v>
      </c>
      <c r="M213" s="28" t="s">
        <v>1433</v>
      </c>
      <c r="N213" s="28" t="str">
        <f t="shared" si="11"/>
        <v>滋賀県米原市</v>
      </c>
    </row>
    <row r="214" spans="2:14" x14ac:dyDescent="0.25">
      <c r="B214" s="28" t="s">
        <v>41</v>
      </c>
      <c r="C214" s="28" t="s">
        <v>425</v>
      </c>
      <c r="E214" s="28" t="s">
        <v>45</v>
      </c>
      <c r="F214" s="28" t="s">
        <v>565</v>
      </c>
      <c r="G214" s="28" t="s">
        <v>5974</v>
      </c>
      <c r="H214" s="28" t="str">
        <f t="shared" si="9"/>
        <v>山形県舟形町</v>
      </c>
      <c r="I214" s="28" t="s">
        <v>53</v>
      </c>
      <c r="J214" s="28" t="s">
        <v>1024</v>
      </c>
      <c r="K214" s="28" t="str">
        <f t="shared" si="10"/>
        <v>神奈川県松田町</v>
      </c>
      <c r="L214" s="28" t="s">
        <v>64</v>
      </c>
      <c r="M214" s="28" t="s">
        <v>1434</v>
      </c>
      <c r="N214" s="28" t="str">
        <f t="shared" si="11"/>
        <v>滋賀県日野町</v>
      </c>
    </row>
    <row r="215" spans="2:14" x14ac:dyDescent="0.25">
      <c r="B215" s="28" t="s">
        <v>41</v>
      </c>
      <c r="C215" s="28" t="s">
        <v>426</v>
      </c>
      <c r="E215" s="28" t="s">
        <v>45</v>
      </c>
      <c r="F215" s="28" t="s">
        <v>566</v>
      </c>
      <c r="G215" s="28" t="s">
        <v>5974</v>
      </c>
      <c r="H215" s="28" t="str">
        <f t="shared" si="9"/>
        <v>山形県真室川町</v>
      </c>
      <c r="I215" s="28" t="s">
        <v>53</v>
      </c>
      <c r="J215" s="28" t="s">
        <v>1025</v>
      </c>
      <c r="K215" s="28" t="str">
        <f t="shared" si="10"/>
        <v>神奈川県山北町</v>
      </c>
      <c r="L215" s="28" t="s">
        <v>64</v>
      </c>
      <c r="M215" s="28" t="s">
        <v>1435</v>
      </c>
      <c r="N215" s="28" t="str">
        <f t="shared" si="11"/>
        <v>滋賀県竜王町</v>
      </c>
    </row>
    <row r="216" spans="2:14" x14ac:dyDescent="0.25">
      <c r="B216" s="28" t="s">
        <v>41</v>
      </c>
      <c r="C216" s="28" t="s">
        <v>427</v>
      </c>
      <c r="E216" s="28" t="s">
        <v>45</v>
      </c>
      <c r="F216" s="28" t="s">
        <v>567</v>
      </c>
      <c r="G216" s="28" t="s">
        <v>5974</v>
      </c>
      <c r="H216" s="28" t="str">
        <f t="shared" si="9"/>
        <v>山形県大蔵村</v>
      </c>
      <c r="I216" s="28" t="s">
        <v>53</v>
      </c>
      <c r="J216" s="28" t="s">
        <v>1031</v>
      </c>
      <c r="K216" s="28" t="str">
        <f t="shared" si="10"/>
        <v>神奈川県清川村</v>
      </c>
      <c r="L216" s="28" t="s">
        <v>64</v>
      </c>
      <c r="M216" s="28" t="s">
        <v>1436</v>
      </c>
      <c r="N216" s="28" t="str">
        <f t="shared" si="11"/>
        <v>滋賀県愛荘町</v>
      </c>
    </row>
    <row r="217" spans="2:14" x14ac:dyDescent="0.25">
      <c r="B217" s="28" t="s">
        <v>41</v>
      </c>
      <c r="C217" s="28" t="s">
        <v>428</v>
      </c>
      <c r="E217" s="28" t="s">
        <v>45</v>
      </c>
      <c r="F217" s="28" t="s">
        <v>568</v>
      </c>
      <c r="G217" s="28" t="s">
        <v>5974</v>
      </c>
      <c r="H217" s="28" t="str">
        <f t="shared" si="9"/>
        <v>山形県鮭川村</v>
      </c>
      <c r="I217" s="28" t="s">
        <v>54</v>
      </c>
      <c r="J217" s="28" t="s">
        <v>1069</v>
      </c>
      <c r="K217" s="28" t="str">
        <f t="shared" si="10"/>
        <v>新潟県田上町</v>
      </c>
      <c r="L217" s="28" t="s">
        <v>64</v>
      </c>
      <c r="M217" s="28" t="s">
        <v>1437</v>
      </c>
      <c r="N217" s="28" t="str">
        <f t="shared" si="11"/>
        <v>滋賀県豊郷町</v>
      </c>
    </row>
    <row r="218" spans="2:14" x14ac:dyDescent="0.25">
      <c r="B218" s="28" t="s">
        <v>41</v>
      </c>
      <c r="C218" s="28" t="s">
        <v>429</v>
      </c>
      <c r="E218" s="28" t="s">
        <v>45</v>
      </c>
      <c r="F218" s="28" t="s">
        <v>569</v>
      </c>
      <c r="G218" s="28" t="s">
        <v>5974</v>
      </c>
      <c r="H218" s="28" t="str">
        <f t="shared" si="9"/>
        <v>山形県戸沢村</v>
      </c>
      <c r="I218" s="28" t="s">
        <v>54</v>
      </c>
      <c r="J218" s="28" t="s">
        <v>1071</v>
      </c>
      <c r="K218" s="28" t="str">
        <f t="shared" si="10"/>
        <v>新潟県出雲崎町</v>
      </c>
      <c r="L218" s="28" t="s">
        <v>64</v>
      </c>
      <c r="M218" s="28" t="s">
        <v>1438</v>
      </c>
      <c r="N218" s="28" t="str">
        <f t="shared" si="11"/>
        <v>滋賀県甲良町</v>
      </c>
    </row>
    <row r="219" spans="2:14" x14ac:dyDescent="0.25">
      <c r="B219" s="28" t="s">
        <v>41</v>
      </c>
      <c r="C219" s="28" t="s">
        <v>430</v>
      </c>
      <c r="E219" s="28" t="s">
        <v>45</v>
      </c>
      <c r="F219" s="28" t="s">
        <v>571</v>
      </c>
      <c r="G219" s="28" t="s">
        <v>5974</v>
      </c>
      <c r="H219" s="28" t="str">
        <f t="shared" si="9"/>
        <v>山形県川西町</v>
      </c>
      <c r="I219" s="28" t="s">
        <v>54</v>
      </c>
      <c r="J219" s="28" t="s">
        <v>1072</v>
      </c>
      <c r="K219" s="28" t="str">
        <f t="shared" si="10"/>
        <v>新潟県湯沢町</v>
      </c>
      <c r="L219" s="28" t="s">
        <v>64</v>
      </c>
      <c r="M219" s="28" t="s">
        <v>1439</v>
      </c>
      <c r="N219" s="28" t="str">
        <f t="shared" si="11"/>
        <v>滋賀県多賀町</v>
      </c>
    </row>
    <row r="220" spans="2:14" x14ac:dyDescent="0.25">
      <c r="B220" s="28" t="s">
        <v>41</v>
      </c>
      <c r="C220" s="28" t="s">
        <v>431</v>
      </c>
      <c r="E220" s="28" t="s">
        <v>45</v>
      </c>
      <c r="F220" s="28" t="s">
        <v>572</v>
      </c>
      <c r="G220" s="28" t="s">
        <v>5974</v>
      </c>
      <c r="H220" s="28" t="str">
        <f t="shared" si="9"/>
        <v>山形県小国町</v>
      </c>
      <c r="I220" s="28" t="s">
        <v>2289</v>
      </c>
      <c r="J220" s="28" t="s">
        <v>2290</v>
      </c>
      <c r="K220" s="28" t="str">
        <f t="shared" si="10"/>
        <v>新潟県津南町</v>
      </c>
      <c r="L220" s="28" t="s">
        <v>65</v>
      </c>
      <c r="M220" s="28" t="s">
        <v>1474</v>
      </c>
      <c r="N220" s="28" t="str">
        <f t="shared" si="11"/>
        <v>京都府南丹市</v>
      </c>
    </row>
    <row r="221" spans="2:14" x14ac:dyDescent="0.25">
      <c r="B221" s="28" t="s">
        <v>41</v>
      </c>
      <c r="C221" s="28" t="s">
        <v>432</v>
      </c>
      <c r="E221" s="28" t="s">
        <v>45</v>
      </c>
      <c r="F221" s="28" t="s">
        <v>573</v>
      </c>
      <c r="G221" s="28" t="s">
        <v>5974</v>
      </c>
      <c r="H221" s="28" t="str">
        <f t="shared" si="9"/>
        <v>山形県白鷹町</v>
      </c>
      <c r="I221" s="28" t="s">
        <v>54</v>
      </c>
      <c r="J221" s="28" t="s">
        <v>1074</v>
      </c>
      <c r="K221" s="28" t="str">
        <f t="shared" si="10"/>
        <v>新潟県刈羽村</v>
      </c>
      <c r="L221" s="28" t="s">
        <v>65</v>
      </c>
      <c r="M221" s="28" t="s">
        <v>1476</v>
      </c>
      <c r="N221" s="28" t="str">
        <f t="shared" si="11"/>
        <v>京都府大山崎町</v>
      </c>
    </row>
    <row r="222" spans="2:14" x14ac:dyDescent="0.25">
      <c r="B222" s="28" t="s">
        <v>41</v>
      </c>
      <c r="C222" s="28" t="s">
        <v>433</v>
      </c>
      <c r="E222" s="28" t="s">
        <v>45</v>
      </c>
      <c r="F222" s="28" t="s">
        <v>574</v>
      </c>
      <c r="G222" s="28" t="s">
        <v>5974</v>
      </c>
      <c r="H222" s="28" t="str">
        <f t="shared" si="9"/>
        <v>山形県飯豊町</v>
      </c>
      <c r="I222" s="28" t="s">
        <v>54</v>
      </c>
      <c r="J222" s="28" t="s">
        <v>1075</v>
      </c>
      <c r="K222" s="28" t="str">
        <f t="shared" si="10"/>
        <v>新潟県関川村</v>
      </c>
      <c r="L222" s="28" t="s">
        <v>65</v>
      </c>
      <c r="M222" s="28" t="s">
        <v>1478</v>
      </c>
      <c r="N222" s="28" t="str">
        <f t="shared" si="11"/>
        <v>京都府井手町</v>
      </c>
    </row>
    <row r="223" spans="2:14" x14ac:dyDescent="0.25">
      <c r="B223" s="28" t="s">
        <v>41</v>
      </c>
      <c r="C223" s="28" t="s">
        <v>434</v>
      </c>
      <c r="E223" s="28" t="s">
        <v>45</v>
      </c>
      <c r="F223" s="28" t="s">
        <v>577</v>
      </c>
      <c r="G223" s="28" t="s">
        <v>5974</v>
      </c>
      <c r="H223" s="28" t="str">
        <f t="shared" si="9"/>
        <v>山形県遊佐町</v>
      </c>
      <c r="I223" s="28" t="s">
        <v>55</v>
      </c>
      <c r="J223" s="28" t="s">
        <v>1087</v>
      </c>
      <c r="K223" s="28" t="str">
        <f t="shared" si="10"/>
        <v>富山県舟橋村</v>
      </c>
      <c r="L223" s="28" t="s">
        <v>65</v>
      </c>
      <c r="M223" s="28" t="s">
        <v>1479</v>
      </c>
      <c r="N223" s="28" t="str">
        <f t="shared" si="11"/>
        <v>京都府宇治田原町</v>
      </c>
    </row>
    <row r="224" spans="2:14" x14ac:dyDescent="0.25">
      <c r="B224" s="28" t="s">
        <v>41</v>
      </c>
      <c r="C224" s="28" t="s">
        <v>435</v>
      </c>
      <c r="E224" s="28" t="s">
        <v>46</v>
      </c>
      <c r="F224" s="28" t="s">
        <v>590</v>
      </c>
      <c r="G224" s="28" t="s">
        <v>5974</v>
      </c>
      <c r="H224" s="28" t="str">
        <f t="shared" si="9"/>
        <v>福島県桑折町</v>
      </c>
      <c r="I224" s="28" t="s">
        <v>56</v>
      </c>
      <c r="J224" s="28" t="s">
        <v>1104</v>
      </c>
      <c r="K224" s="28" t="str">
        <f t="shared" si="10"/>
        <v>石川県内灘町</v>
      </c>
      <c r="L224" s="28" t="s">
        <v>65</v>
      </c>
      <c r="M224" s="28" t="s">
        <v>1482</v>
      </c>
      <c r="N224" s="28" t="str">
        <f t="shared" si="11"/>
        <v>京都府精華町</v>
      </c>
    </row>
    <row r="225" spans="2:14" x14ac:dyDescent="0.25">
      <c r="B225" s="28" t="s">
        <v>41</v>
      </c>
      <c r="C225" s="28" t="s">
        <v>436</v>
      </c>
      <c r="E225" s="28" t="s">
        <v>46</v>
      </c>
      <c r="F225" s="28" t="s">
        <v>591</v>
      </c>
      <c r="G225" s="28" t="s">
        <v>5974</v>
      </c>
      <c r="H225" s="28" t="str">
        <f t="shared" si="9"/>
        <v>福島県国見町</v>
      </c>
      <c r="I225" s="28" t="s">
        <v>56</v>
      </c>
      <c r="J225" s="28" t="s">
        <v>1106</v>
      </c>
      <c r="K225" s="28" t="str">
        <f t="shared" si="10"/>
        <v>石川県宝達志水町</v>
      </c>
      <c r="L225" s="28" t="s">
        <v>65</v>
      </c>
      <c r="M225" s="28" t="s">
        <v>1485</v>
      </c>
      <c r="N225" s="28" t="str">
        <f t="shared" si="11"/>
        <v>京都府伊根町</v>
      </c>
    </row>
    <row r="226" spans="2:14" x14ac:dyDescent="0.25">
      <c r="B226" s="28" t="s">
        <v>41</v>
      </c>
      <c r="C226" s="28" t="s">
        <v>437</v>
      </c>
      <c r="E226" s="28" t="s">
        <v>46</v>
      </c>
      <c r="F226" s="28" t="s">
        <v>592</v>
      </c>
      <c r="G226" s="28" t="s">
        <v>5974</v>
      </c>
      <c r="H226" s="28" t="str">
        <f t="shared" si="9"/>
        <v>福島県川俣町</v>
      </c>
      <c r="I226" s="28" t="s">
        <v>56</v>
      </c>
      <c r="J226" s="28" t="s">
        <v>1109</v>
      </c>
      <c r="K226" s="28" t="str">
        <f t="shared" si="10"/>
        <v>石川県能登町</v>
      </c>
      <c r="L226" s="28" t="s">
        <v>66</v>
      </c>
      <c r="M226" s="28" t="s">
        <v>1580</v>
      </c>
      <c r="N226" s="28" t="str">
        <f t="shared" si="11"/>
        <v>大阪府島本町</v>
      </c>
    </row>
    <row r="227" spans="2:14" x14ac:dyDescent="0.25">
      <c r="B227" s="28" t="s">
        <v>41</v>
      </c>
      <c r="C227" s="28" t="s">
        <v>438</v>
      </c>
      <c r="E227" s="28" t="s">
        <v>46</v>
      </c>
      <c r="F227" s="28" t="s">
        <v>593</v>
      </c>
      <c r="G227" s="28" t="s">
        <v>5974</v>
      </c>
      <c r="H227" s="28" t="str">
        <f t="shared" si="9"/>
        <v>福島県大玉村</v>
      </c>
      <c r="I227" s="28" t="s">
        <v>57</v>
      </c>
      <c r="J227" s="28" t="s">
        <v>1124</v>
      </c>
      <c r="K227" s="28" t="str">
        <f t="shared" si="10"/>
        <v>福井県おおい町</v>
      </c>
      <c r="L227" s="28" t="s">
        <v>66</v>
      </c>
      <c r="M227" s="28" t="s">
        <v>1581</v>
      </c>
      <c r="N227" s="28" t="str">
        <f t="shared" si="11"/>
        <v>大阪府豊能町</v>
      </c>
    </row>
    <row r="228" spans="2:14" x14ac:dyDescent="0.25">
      <c r="B228" s="28" t="s">
        <v>41</v>
      </c>
      <c r="C228" s="28" t="s">
        <v>439</v>
      </c>
      <c r="E228" s="28" t="s">
        <v>46</v>
      </c>
      <c r="F228" s="28" t="s">
        <v>594</v>
      </c>
      <c r="G228" s="28" t="s">
        <v>5974</v>
      </c>
      <c r="H228" s="28" t="str">
        <f t="shared" si="9"/>
        <v>福島県鏡石町</v>
      </c>
      <c r="I228" s="28" t="s">
        <v>58</v>
      </c>
      <c r="J228" s="28" t="s">
        <v>1130</v>
      </c>
      <c r="K228" s="28" t="str">
        <f t="shared" si="10"/>
        <v>山梨県大月市</v>
      </c>
      <c r="L228" s="28" t="s">
        <v>66</v>
      </c>
      <c r="M228" s="28" t="s">
        <v>1586</v>
      </c>
      <c r="N228" s="28" t="str">
        <f t="shared" si="11"/>
        <v>大阪府岬町</v>
      </c>
    </row>
    <row r="229" spans="2:14" x14ac:dyDescent="0.25">
      <c r="B229" s="28" t="s">
        <v>41</v>
      </c>
      <c r="C229" s="28" t="s">
        <v>440</v>
      </c>
      <c r="E229" s="28" t="s">
        <v>46</v>
      </c>
      <c r="F229" s="28" t="s">
        <v>595</v>
      </c>
      <c r="G229" s="28" t="s">
        <v>5974</v>
      </c>
      <c r="H229" s="28" t="str">
        <f t="shared" si="9"/>
        <v>福島県天栄村</v>
      </c>
      <c r="I229" s="28" t="s">
        <v>58</v>
      </c>
      <c r="J229" s="28" t="s">
        <v>1140</v>
      </c>
      <c r="K229" s="28" t="str">
        <f t="shared" si="10"/>
        <v>山梨県早川町</v>
      </c>
      <c r="L229" s="28" t="s">
        <v>66</v>
      </c>
      <c r="M229" s="28" t="s">
        <v>1587</v>
      </c>
      <c r="N229" s="28" t="str">
        <f t="shared" si="11"/>
        <v>大阪府太子町</v>
      </c>
    </row>
    <row r="230" spans="2:14" x14ac:dyDescent="0.25">
      <c r="B230" s="28" t="s">
        <v>42</v>
      </c>
      <c r="C230" s="28" t="s">
        <v>441</v>
      </c>
      <c r="E230" s="28" t="s">
        <v>46</v>
      </c>
      <c r="F230" s="28" t="s">
        <v>596</v>
      </c>
      <c r="G230" s="28" t="s">
        <v>5974</v>
      </c>
      <c r="H230" s="28" t="str">
        <f t="shared" si="9"/>
        <v>福島県下郷町</v>
      </c>
      <c r="I230" s="28" t="s">
        <v>58</v>
      </c>
      <c r="J230" s="28" t="s">
        <v>1142</v>
      </c>
      <c r="K230" s="28" t="str">
        <f t="shared" si="10"/>
        <v>山梨県富士川町</v>
      </c>
      <c r="L230" s="28" t="s">
        <v>66</v>
      </c>
      <c r="M230" s="28" t="s">
        <v>1589</v>
      </c>
      <c r="N230" s="28" t="str">
        <f t="shared" si="11"/>
        <v>大阪府千早赤阪村</v>
      </c>
    </row>
    <row r="231" spans="2:14" x14ac:dyDescent="0.25">
      <c r="B231" s="28" t="s">
        <v>42</v>
      </c>
      <c r="C231" s="28" t="s">
        <v>442</v>
      </c>
      <c r="E231" s="28" t="s">
        <v>46</v>
      </c>
      <c r="F231" s="28" t="s">
        <v>597</v>
      </c>
      <c r="G231" s="28" t="s">
        <v>5974</v>
      </c>
      <c r="H231" s="28" t="str">
        <f t="shared" si="9"/>
        <v>福島県檜枝岐村</v>
      </c>
      <c r="I231" s="28" t="s">
        <v>58</v>
      </c>
      <c r="J231" s="28" t="s">
        <v>1144</v>
      </c>
      <c r="K231" s="28" t="str">
        <f t="shared" si="10"/>
        <v>山梨県道志村</v>
      </c>
      <c r="L231" s="28" t="s">
        <v>67</v>
      </c>
      <c r="M231" s="28" t="s">
        <v>1628</v>
      </c>
      <c r="N231" s="28" t="str">
        <f t="shared" si="11"/>
        <v>兵庫県養父市</v>
      </c>
    </row>
    <row r="232" spans="2:14" x14ac:dyDescent="0.25">
      <c r="B232" s="28" t="s">
        <v>42</v>
      </c>
      <c r="C232" s="28" t="s">
        <v>443</v>
      </c>
      <c r="E232" s="28" t="s">
        <v>46</v>
      </c>
      <c r="F232" s="28" t="s">
        <v>598</v>
      </c>
      <c r="G232" s="28" t="s">
        <v>5974</v>
      </c>
      <c r="H232" s="28" t="str">
        <f t="shared" si="9"/>
        <v>福島県只見町</v>
      </c>
      <c r="I232" s="28" t="s">
        <v>58</v>
      </c>
      <c r="J232" s="28" t="s">
        <v>1145</v>
      </c>
      <c r="K232" s="28" t="str">
        <f t="shared" si="10"/>
        <v>山梨県西桂町</v>
      </c>
      <c r="L232" s="28" t="s">
        <v>67</v>
      </c>
      <c r="M232" s="28" t="s">
        <v>1637</v>
      </c>
      <c r="N232" s="28" t="str">
        <f t="shared" si="11"/>
        <v>兵庫県多可町</v>
      </c>
    </row>
    <row r="233" spans="2:14" x14ac:dyDescent="0.25">
      <c r="B233" s="28" t="s">
        <v>42</v>
      </c>
      <c r="C233" s="28" t="s">
        <v>444</v>
      </c>
      <c r="E233" s="28" t="s">
        <v>46</v>
      </c>
      <c r="F233" s="28" t="s">
        <v>600</v>
      </c>
      <c r="G233" s="28" t="s">
        <v>5974</v>
      </c>
      <c r="H233" s="28" t="str">
        <f t="shared" si="9"/>
        <v>福島県北塩原村</v>
      </c>
      <c r="I233" s="28" t="s">
        <v>58</v>
      </c>
      <c r="J233" s="28" t="s">
        <v>1146</v>
      </c>
      <c r="K233" s="28" t="str">
        <f t="shared" si="10"/>
        <v>山梨県忍野村</v>
      </c>
      <c r="L233" s="28" t="s">
        <v>67</v>
      </c>
      <c r="M233" s="28" t="s">
        <v>1638</v>
      </c>
      <c r="N233" s="28" t="str">
        <f t="shared" si="11"/>
        <v>兵庫県稲美町</v>
      </c>
    </row>
    <row r="234" spans="2:14" x14ac:dyDescent="0.25">
      <c r="B234" s="28" t="s">
        <v>42</v>
      </c>
      <c r="C234" s="28" t="s">
        <v>445</v>
      </c>
      <c r="E234" s="28" t="s">
        <v>46</v>
      </c>
      <c r="F234" s="28" t="s">
        <v>601</v>
      </c>
      <c r="G234" s="28" t="s">
        <v>5974</v>
      </c>
      <c r="H234" s="28" t="str">
        <f t="shared" si="9"/>
        <v>福島県西会津町</v>
      </c>
      <c r="I234" s="28" t="s">
        <v>58</v>
      </c>
      <c r="J234" s="28" t="s">
        <v>1147</v>
      </c>
      <c r="K234" s="28" t="str">
        <f t="shared" si="10"/>
        <v>山梨県山中湖村</v>
      </c>
      <c r="L234" s="28" t="s">
        <v>67</v>
      </c>
      <c r="M234" s="28" t="s">
        <v>1643</v>
      </c>
      <c r="N234" s="28" t="str">
        <f t="shared" si="11"/>
        <v>兵庫県上郡町</v>
      </c>
    </row>
    <row r="235" spans="2:14" x14ac:dyDescent="0.25">
      <c r="B235" s="28" t="s">
        <v>42</v>
      </c>
      <c r="C235" s="28" t="s">
        <v>446</v>
      </c>
      <c r="E235" s="28" t="s">
        <v>46</v>
      </c>
      <c r="F235" s="28" t="s">
        <v>602</v>
      </c>
      <c r="G235" s="28" t="s">
        <v>5974</v>
      </c>
      <c r="H235" s="28" t="str">
        <f t="shared" si="9"/>
        <v>福島県磐梯町</v>
      </c>
      <c r="I235" s="28" t="s">
        <v>58</v>
      </c>
      <c r="J235" s="28" t="s">
        <v>1148</v>
      </c>
      <c r="K235" s="28" t="str">
        <f t="shared" si="10"/>
        <v>山梨県鳴沢村</v>
      </c>
      <c r="L235" s="28" t="s">
        <v>67</v>
      </c>
      <c r="M235" s="28" t="s">
        <v>1645</v>
      </c>
      <c r="N235" s="28" t="str">
        <f t="shared" si="11"/>
        <v>兵庫県香美町</v>
      </c>
    </row>
    <row r="236" spans="2:14" x14ac:dyDescent="0.25">
      <c r="B236" s="28" t="s">
        <v>42</v>
      </c>
      <c r="C236" s="28" t="s">
        <v>447</v>
      </c>
      <c r="E236" s="28" t="s">
        <v>46</v>
      </c>
      <c r="F236" s="28" t="s">
        <v>603</v>
      </c>
      <c r="G236" s="28" t="s">
        <v>5974</v>
      </c>
      <c r="H236" s="28" t="str">
        <f t="shared" si="9"/>
        <v>福島県猪苗代町</v>
      </c>
      <c r="I236" s="28" t="s">
        <v>58</v>
      </c>
      <c r="J236" s="28" t="s">
        <v>1151</v>
      </c>
      <c r="K236" s="28" t="str">
        <f t="shared" si="10"/>
        <v>山梨県丹波山村</v>
      </c>
      <c r="L236" s="28" t="s">
        <v>68</v>
      </c>
      <c r="M236" s="28" t="s">
        <v>1659</v>
      </c>
      <c r="N236" s="28" t="str">
        <f t="shared" si="11"/>
        <v>奈良県山添村</v>
      </c>
    </row>
    <row r="237" spans="2:14" x14ac:dyDescent="0.25">
      <c r="B237" s="28" t="s">
        <v>42</v>
      </c>
      <c r="C237" s="28" t="s">
        <v>448</v>
      </c>
      <c r="E237" s="28" t="s">
        <v>46</v>
      </c>
      <c r="F237" s="28" t="s">
        <v>605</v>
      </c>
      <c r="G237" s="28" t="s">
        <v>5974</v>
      </c>
      <c r="H237" s="28" t="str">
        <f t="shared" si="9"/>
        <v>福島県湯川村</v>
      </c>
      <c r="I237" s="28" t="s">
        <v>59</v>
      </c>
      <c r="J237" s="28" t="s">
        <v>1171</v>
      </c>
      <c r="K237" s="28" t="str">
        <f t="shared" si="10"/>
        <v>長野県小海町</v>
      </c>
      <c r="L237" s="28" t="s">
        <v>68</v>
      </c>
      <c r="M237" s="28" t="s">
        <v>1660</v>
      </c>
      <c r="N237" s="28" t="str">
        <f t="shared" si="11"/>
        <v>奈良県平群町</v>
      </c>
    </row>
    <row r="238" spans="2:14" x14ac:dyDescent="0.25">
      <c r="B238" s="28" t="s">
        <v>42</v>
      </c>
      <c r="C238" s="28" t="s">
        <v>449</v>
      </c>
      <c r="E238" s="28" t="s">
        <v>46</v>
      </c>
      <c r="F238" s="28" t="s">
        <v>606</v>
      </c>
      <c r="G238" s="28" t="s">
        <v>5974</v>
      </c>
      <c r="H238" s="28" t="str">
        <f t="shared" si="9"/>
        <v>福島県柳津町</v>
      </c>
      <c r="I238" s="28" t="s">
        <v>59</v>
      </c>
      <c r="J238" s="28" t="s">
        <v>1172</v>
      </c>
      <c r="K238" s="28" t="str">
        <f t="shared" si="10"/>
        <v>長野県川上村</v>
      </c>
      <c r="L238" s="28" t="s">
        <v>68</v>
      </c>
      <c r="M238" s="28" t="s">
        <v>1661</v>
      </c>
      <c r="N238" s="28" t="str">
        <f t="shared" si="11"/>
        <v>奈良県三郷町</v>
      </c>
    </row>
    <row r="239" spans="2:14" x14ac:dyDescent="0.25">
      <c r="B239" s="28" t="s">
        <v>42</v>
      </c>
      <c r="C239" s="28" t="s">
        <v>450</v>
      </c>
      <c r="E239" s="28" t="s">
        <v>46</v>
      </c>
      <c r="F239" s="28" t="s">
        <v>607</v>
      </c>
      <c r="G239" s="28" t="s">
        <v>5974</v>
      </c>
      <c r="H239" s="28" t="str">
        <f t="shared" si="9"/>
        <v>福島県三島町</v>
      </c>
      <c r="I239" s="28" t="s">
        <v>59</v>
      </c>
      <c r="J239" s="28" t="s">
        <v>721</v>
      </c>
      <c r="K239" s="28" t="str">
        <f t="shared" si="10"/>
        <v>長野県南牧村</v>
      </c>
      <c r="L239" s="28" t="s">
        <v>68</v>
      </c>
      <c r="M239" s="28" t="s">
        <v>571</v>
      </c>
      <c r="N239" s="28" t="str">
        <f t="shared" si="11"/>
        <v>奈良県川西町</v>
      </c>
    </row>
    <row r="240" spans="2:14" x14ac:dyDescent="0.25">
      <c r="B240" s="28" t="s">
        <v>42</v>
      </c>
      <c r="C240" s="28" t="s">
        <v>451</v>
      </c>
      <c r="E240" s="28" t="s">
        <v>46</v>
      </c>
      <c r="F240" s="28" t="s">
        <v>563</v>
      </c>
      <c r="G240" s="28" t="s">
        <v>5974</v>
      </c>
      <c r="H240" s="28" t="str">
        <f t="shared" si="9"/>
        <v>福島県金山町</v>
      </c>
      <c r="I240" s="28" t="s">
        <v>59</v>
      </c>
      <c r="J240" s="28" t="s">
        <v>1173</v>
      </c>
      <c r="K240" s="28" t="str">
        <f t="shared" si="10"/>
        <v>長野県南相木村</v>
      </c>
      <c r="L240" s="28" t="s">
        <v>68</v>
      </c>
      <c r="M240" s="28" t="s">
        <v>1666</v>
      </c>
      <c r="N240" s="28" t="str">
        <f t="shared" si="11"/>
        <v>奈良県曽爾村</v>
      </c>
    </row>
    <row r="241" spans="2:14" x14ac:dyDescent="0.25">
      <c r="B241" s="28" t="s">
        <v>42</v>
      </c>
      <c r="C241" s="28" t="s">
        <v>452</v>
      </c>
      <c r="E241" s="28" t="s">
        <v>46</v>
      </c>
      <c r="F241" s="28" t="s">
        <v>608</v>
      </c>
      <c r="G241" s="28" t="s">
        <v>5974</v>
      </c>
      <c r="H241" s="28" t="str">
        <f t="shared" si="9"/>
        <v>福島県昭和村</v>
      </c>
      <c r="I241" s="28" t="s">
        <v>59</v>
      </c>
      <c r="J241" s="28" t="s">
        <v>1174</v>
      </c>
      <c r="K241" s="28" t="str">
        <f t="shared" si="10"/>
        <v>長野県北相木村</v>
      </c>
      <c r="L241" s="28" t="s">
        <v>68</v>
      </c>
      <c r="M241" s="28" t="s">
        <v>1668</v>
      </c>
      <c r="N241" s="28" t="str">
        <f t="shared" si="11"/>
        <v>奈良県高取町</v>
      </c>
    </row>
    <row r="242" spans="2:14" x14ac:dyDescent="0.25">
      <c r="B242" s="28" t="s">
        <v>42</v>
      </c>
      <c r="C242" s="28" t="s">
        <v>453</v>
      </c>
      <c r="E242" s="28" t="s">
        <v>46</v>
      </c>
      <c r="F242" s="28" t="s">
        <v>609</v>
      </c>
      <c r="G242" s="28" t="s">
        <v>5974</v>
      </c>
      <c r="H242" s="28" t="str">
        <f t="shared" si="9"/>
        <v>福島県会津美里町</v>
      </c>
      <c r="I242" s="28" t="s">
        <v>59</v>
      </c>
      <c r="J242" s="28" t="s">
        <v>1177</v>
      </c>
      <c r="K242" s="28" t="str">
        <f t="shared" si="10"/>
        <v>長野県御代田町</v>
      </c>
      <c r="L242" s="28" t="s">
        <v>68</v>
      </c>
      <c r="M242" s="28" t="s">
        <v>1669</v>
      </c>
      <c r="N242" s="28" t="str">
        <f t="shared" si="11"/>
        <v>奈良県明日香村</v>
      </c>
    </row>
    <row r="243" spans="2:14" x14ac:dyDescent="0.25">
      <c r="B243" s="28" t="s">
        <v>42</v>
      </c>
      <c r="C243" s="28" t="s">
        <v>454</v>
      </c>
      <c r="E243" s="28" t="s">
        <v>46</v>
      </c>
      <c r="F243" s="28" t="s">
        <v>610</v>
      </c>
      <c r="G243" s="28" t="s">
        <v>5974</v>
      </c>
      <c r="H243" s="28" t="str">
        <f t="shared" si="9"/>
        <v>福島県西郷村</v>
      </c>
      <c r="I243" s="28" t="s">
        <v>59</v>
      </c>
      <c r="J243" s="28" t="s">
        <v>1178</v>
      </c>
      <c r="K243" s="28" t="str">
        <f t="shared" si="10"/>
        <v>長野県立科町</v>
      </c>
      <c r="L243" s="28" t="s">
        <v>68</v>
      </c>
      <c r="M243" s="28" t="s">
        <v>1672</v>
      </c>
      <c r="N243" s="28" t="str">
        <f t="shared" si="11"/>
        <v>奈良県広陵町</v>
      </c>
    </row>
    <row r="244" spans="2:14" x14ac:dyDescent="0.25">
      <c r="B244" s="28" t="s">
        <v>42</v>
      </c>
      <c r="C244" s="28" t="s">
        <v>455</v>
      </c>
      <c r="E244" s="28" t="s">
        <v>46</v>
      </c>
      <c r="F244" s="28" t="s">
        <v>611</v>
      </c>
      <c r="G244" s="28" t="s">
        <v>5974</v>
      </c>
      <c r="H244" s="28" t="str">
        <f t="shared" si="9"/>
        <v>福島県泉崎村</v>
      </c>
      <c r="I244" s="28" t="s">
        <v>59</v>
      </c>
      <c r="J244" s="28" t="s">
        <v>1179</v>
      </c>
      <c r="K244" s="28" t="str">
        <f t="shared" si="10"/>
        <v>長野県青木村</v>
      </c>
      <c r="L244" s="28" t="s">
        <v>68</v>
      </c>
      <c r="M244" s="28" t="s">
        <v>1674</v>
      </c>
      <c r="N244" s="28" t="str">
        <f t="shared" si="11"/>
        <v>奈良県吉野町</v>
      </c>
    </row>
    <row r="245" spans="2:14" x14ac:dyDescent="0.25">
      <c r="B245" s="28" t="s">
        <v>42</v>
      </c>
      <c r="C245" s="28" t="s">
        <v>456</v>
      </c>
      <c r="E245" s="28" t="s">
        <v>46</v>
      </c>
      <c r="F245" s="28" t="s">
        <v>612</v>
      </c>
      <c r="G245" s="28" t="s">
        <v>5974</v>
      </c>
      <c r="H245" s="28" t="str">
        <f t="shared" si="9"/>
        <v>福島県中島村</v>
      </c>
      <c r="I245" s="28" t="s">
        <v>59</v>
      </c>
      <c r="J245" s="28" t="s">
        <v>1183</v>
      </c>
      <c r="K245" s="28" t="str">
        <f t="shared" si="10"/>
        <v>長野県原村</v>
      </c>
      <c r="L245" s="28" t="s">
        <v>68</v>
      </c>
      <c r="M245" s="28" t="s">
        <v>1676</v>
      </c>
      <c r="N245" s="28" t="str">
        <f t="shared" si="11"/>
        <v>奈良県下市町</v>
      </c>
    </row>
    <row r="246" spans="2:14" x14ac:dyDescent="0.25">
      <c r="B246" s="28" t="s">
        <v>42</v>
      </c>
      <c r="C246" s="28" t="s">
        <v>457</v>
      </c>
      <c r="E246" s="28" t="s">
        <v>46</v>
      </c>
      <c r="F246" s="28" t="s">
        <v>615</v>
      </c>
      <c r="G246" s="28" t="s">
        <v>5974</v>
      </c>
      <c r="H246" s="28" t="str">
        <f t="shared" si="9"/>
        <v>福島県矢祭町</v>
      </c>
      <c r="I246" s="28" t="s">
        <v>59</v>
      </c>
      <c r="J246" s="28" t="s">
        <v>1184</v>
      </c>
      <c r="K246" s="28" t="str">
        <f t="shared" si="10"/>
        <v>長野県辰野町</v>
      </c>
      <c r="L246" s="28" t="s">
        <v>68</v>
      </c>
      <c r="M246" s="28" t="s">
        <v>1677</v>
      </c>
      <c r="N246" s="28" t="str">
        <f t="shared" si="11"/>
        <v>奈良県黒滝村</v>
      </c>
    </row>
    <row r="247" spans="2:14" x14ac:dyDescent="0.25">
      <c r="B247" s="28" t="s">
        <v>42</v>
      </c>
      <c r="C247" s="28" t="s">
        <v>458</v>
      </c>
      <c r="E247" s="28" t="s">
        <v>46</v>
      </c>
      <c r="F247" s="28" t="s">
        <v>616</v>
      </c>
      <c r="G247" s="28" t="s">
        <v>5974</v>
      </c>
      <c r="H247" s="28" t="str">
        <f t="shared" si="9"/>
        <v>福島県塙町</v>
      </c>
      <c r="I247" s="28" t="s">
        <v>59</v>
      </c>
      <c r="J247" s="28" t="s">
        <v>1186</v>
      </c>
      <c r="K247" s="28" t="str">
        <f t="shared" si="10"/>
        <v>長野県飯島町</v>
      </c>
      <c r="L247" s="28" t="s">
        <v>68</v>
      </c>
      <c r="M247" s="28" t="s">
        <v>1678</v>
      </c>
      <c r="N247" s="28" t="str">
        <f t="shared" si="11"/>
        <v>奈良県天川村</v>
      </c>
    </row>
    <row r="248" spans="2:14" x14ac:dyDescent="0.25">
      <c r="B248" s="28" t="s">
        <v>42</v>
      </c>
      <c r="C248" s="28" t="s">
        <v>459</v>
      </c>
      <c r="E248" s="28" t="s">
        <v>46</v>
      </c>
      <c r="F248" s="28" t="s">
        <v>617</v>
      </c>
      <c r="G248" s="28" t="s">
        <v>5974</v>
      </c>
      <c r="H248" s="28" t="str">
        <f t="shared" si="9"/>
        <v>福島県鮫川村</v>
      </c>
      <c r="I248" s="28" t="s">
        <v>59</v>
      </c>
      <c r="J248" s="28" t="s">
        <v>1192</v>
      </c>
      <c r="K248" s="28" t="str">
        <f t="shared" si="10"/>
        <v>長野県阿南町</v>
      </c>
      <c r="L248" s="28" t="s">
        <v>68</v>
      </c>
      <c r="M248" s="28" t="s">
        <v>1679</v>
      </c>
      <c r="N248" s="28" t="str">
        <f t="shared" si="11"/>
        <v>奈良県野迫川村</v>
      </c>
    </row>
    <row r="249" spans="2:14" x14ac:dyDescent="0.25">
      <c r="B249" s="28" t="s">
        <v>42</v>
      </c>
      <c r="C249" s="28" t="s">
        <v>460</v>
      </c>
      <c r="E249" s="28" t="s">
        <v>46</v>
      </c>
      <c r="F249" s="28" t="s">
        <v>620</v>
      </c>
      <c r="G249" s="28" t="s">
        <v>5974</v>
      </c>
      <c r="H249" s="28" t="str">
        <f t="shared" si="9"/>
        <v>福島県平田村</v>
      </c>
      <c r="I249" s="28" t="s">
        <v>59</v>
      </c>
      <c r="J249" s="28" t="s">
        <v>1193</v>
      </c>
      <c r="K249" s="28" t="str">
        <f t="shared" si="10"/>
        <v>長野県阿智村</v>
      </c>
      <c r="L249" s="28" t="s">
        <v>68</v>
      </c>
      <c r="M249" s="28" t="s">
        <v>1172</v>
      </c>
      <c r="N249" s="28" t="str">
        <f t="shared" si="11"/>
        <v>奈良県川上村</v>
      </c>
    </row>
    <row r="250" spans="2:14" x14ac:dyDescent="0.25">
      <c r="B250" s="28" t="s">
        <v>42</v>
      </c>
      <c r="C250" s="28" t="s">
        <v>461</v>
      </c>
      <c r="E250" s="28" t="s">
        <v>46</v>
      </c>
      <c r="F250" s="28" t="s">
        <v>621</v>
      </c>
      <c r="G250" s="28" t="s">
        <v>5974</v>
      </c>
      <c r="H250" s="28" t="str">
        <f t="shared" si="9"/>
        <v>福島県浅川町</v>
      </c>
      <c r="I250" s="28" t="s">
        <v>59</v>
      </c>
      <c r="J250" s="28" t="s">
        <v>1194</v>
      </c>
      <c r="K250" s="28" t="str">
        <f t="shared" si="10"/>
        <v>長野県平谷村</v>
      </c>
      <c r="L250" s="28" t="s">
        <v>69</v>
      </c>
      <c r="M250" s="28" t="s">
        <v>1693</v>
      </c>
      <c r="N250" s="28" t="str">
        <f t="shared" si="11"/>
        <v>和歌山県紀美野町</v>
      </c>
    </row>
    <row r="251" spans="2:14" x14ac:dyDescent="0.25">
      <c r="B251" s="28" t="s">
        <v>42</v>
      </c>
      <c r="C251" s="28" t="s">
        <v>462</v>
      </c>
      <c r="E251" s="28" t="s">
        <v>46</v>
      </c>
      <c r="F251" s="28" t="s">
        <v>622</v>
      </c>
      <c r="G251" s="28" t="s">
        <v>5974</v>
      </c>
      <c r="H251" s="28" t="str">
        <f t="shared" si="9"/>
        <v>福島県古殿町</v>
      </c>
      <c r="I251" s="28" t="s">
        <v>59</v>
      </c>
      <c r="J251" s="28" t="s">
        <v>1195</v>
      </c>
      <c r="K251" s="28" t="str">
        <f t="shared" si="10"/>
        <v>長野県根羽村</v>
      </c>
      <c r="L251" s="28" t="s">
        <v>69</v>
      </c>
      <c r="M251" s="28" t="s">
        <v>1695</v>
      </c>
      <c r="N251" s="28" t="str">
        <f t="shared" si="11"/>
        <v>和歌山県九度山町</v>
      </c>
    </row>
    <row r="252" spans="2:14" x14ac:dyDescent="0.25">
      <c r="B252" s="28" t="s">
        <v>42</v>
      </c>
      <c r="C252" s="28" t="s">
        <v>463</v>
      </c>
      <c r="E252" s="28" t="s">
        <v>46</v>
      </c>
      <c r="F252" s="28" t="s">
        <v>623</v>
      </c>
      <c r="G252" s="28" t="s">
        <v>5974</v>
      </c>
      <c r="H252" s="28" t="str">
        <f t="shared" si="9"/>
        <v>福島県三春町</v>
      </c>
      <c r="I252" s="28" t="s">
        <v>59</v>
      </c>
      <c r="J252" s="28" t="s">
        <v>1197</v>
      </c>
      <c r="K252" s="28" t="str">
        <f t="shared" si="10"/>
        <v>長野県売木村</v>
      </c>
      <c r="L252" s="28" t="s">
        <v>69</v>
      </c>
      <c r="M252" s="28" t="s">
        <v>1696</v>
      </c>
      <c r="N252" s="28" t="str">
        <f t="shared" si="11"/>
        <v>和歌山県高野町</v>
      </c>
    </row>
    <row r="253" spans="2:14" x14ac:dyDescent="0.25">
      <c r="B253" s="28" t="s">
        <v>42</v>
      </c>
      <c r="C253" s="28" t="s">
        <v>464</v>
      </c>
      <c r="E253" s="28" t="s">
        <v>46</v>
      </c>
      <c r="F253" s="28" t="s">
        <v>624</v>
      </c>
      <c r="G253" s="28" t="s">
        <v>5974</v>
      </c>
      <c r="H253" s="28" t="str">
        <f t="shared" si="9"/>
        <v>福島県小野町</v>
      </c>
      <c r="I253" s="28" t="s">
        <v>59</v>
      </c>
      <c r="J253" s="28" t="s">
        <v>1198</v>
      </c>
      <c r="K253" s="28" t="str">
        <f t="shared" si="10"/>
        <v>長野県天龍村</v>
      </c>
      <c r="L253" s="28" t="s">
        <v>69</v>
      </c>
      <c r="M253" s="28" t="s">
        <v>365</v>
      </c>
      <c r="N253" s="28" t="str">
        <f t="shared" si="11"/>
        <v>和歌山県日高町</v>
      </c>
    </row>
    <row r="254" spans="2:14" x14ac:dyDescent="0.25">
      <c r="B254" s="28" t="s">
        <v>42</v>
      </c>
      <c r="C254" s="28" t="s">
        <v>465</v>
      </c>
      <c r="E254" s="28" t="s">
        <v>46</v>
      </c>
      <c r="F254" s="28" t="s">
        <v>625</v>
      </c>
      <c r="G254" s="28" t="s">
        <v>5974</v>
      </c>
      <c r="H254" s="28" t="str">
        <f t="shared" si="9"/>
        <v>福島県広野町</v>
      </c>
      <c r="I254" s="28" t="s">
        <v>59</v>
      </c>
      <c r="J254" s="28" t="s">
        <v>1199</v>
      </c>
      <c r="K254" s="28" t="str">
        <f t="shared" si="10"/>
        <v>長野県泰阜村</v>
      </c>
      <c r="L254" s="28" t="s">
        <v>69</v>
      </c>
      <c r="M254" s="28" t="s">
        <v>1701</v>
      </c>
      <c r="N254" s="28" t="str">
        <f t="shared" si="11"/>
        <v>和歌山県印南町</v>
      </c>
    </row>
    <row r="255" spans="2:14" x14ac:dyDescent="0.25">
      <c r="B255" s="28" t="s">
        <v>42</v>
      </c>
      <c r="C255" s="28" t="s">
        <v>466</v>
      </c>
      <c r="E255" s="28" t="s">
        <v>46</v>
      </c>
      <c r="F255" s="28" t="s">
        <v>626</v>
      </c>
      <c r="G255" s="28" t="s">
        <v>5974</v>
      </c>
      <c r="H255" s="28" t="str">
        <f t="shared" si="9"/>
        <v>福島県楢葉町</v>
      </c>
      <c r="I255" s="28" t="s">
        <v>59</v>
      </c>
      <c r="J255" s="28" t="s">
        <v>1200</v>
      </c>
      <c r="K255" s="28" t="str">
        <f t="shared" si="10"/>
        <v>長野県喬木村</v>
      </c>
      <c r="L255" s="28" t="s">
        <v>69</v>
      </c>
      <c r="M255" s="28" t="s">
        <v>1704</v>
      </c>
      <c r="N255" s="28" t="str">
        <f t="shared" si="11"/>
        <v>和歌山県白浜町</v>
      </c>
    </row>
    <row r="256" spans="2:14" x14ac:dyDescent="0.25">
      <c r="B256" s="28" t="s">
        <v>42</v>
      </c>
      <c r="C256" s="28" t="s">
        <v>467</v>
      </c>
      <c r="E256" s="28" t="s">
        <v>46</v>
      </c>
      <c r="F256" s="28" t="s">
        <v>627</v>
      </c>
      <c r="G256" s="28" t="s">
        <v>5974</v>
      </c>
      <c r="H256" s="28" t="str">
        <f t="shared" si="9"/>
        <v>福島県富岡町</v>
      </c>
      <c r="I256" s="28" t="s">
        <v>59</v>
      </c>
      <c r="J256" s="28" t="s">
        <v>1201</v>
      </c>
      <c r="K256" s="28" t="str">
        <f t="shared" si="10"/>
        <v>長野県豊丘村</v>
      </c>
      <c r="L256" s="28" t="s">
        <v>69</v>
      </c>
      <c r="M256" s="28" t="s">
        <v>1706</v>
      </c>
      <c r="N256" s="28" t="str">
        <f t="shared" si="11"/>
        <v>和歌山県すさみ町</v>
      </c>
    </row>
    <row r="257" spans="1:14" x14ac:dyDescent="0.25">
      <c r="B257" s="28" t="s">
        <v>42</v>
      </c>
      <c r="C257" s="28" t="s">
        <v>468</v>
      </c>
      <c r="E257" s="28" t="s">
        <v>46</v>
      </c>
      <c r="F257" s="28" t="s">
        <v>628</v>
      </c>
      <c r="G257" s="28" t="s">
        <v>5974</v>
      </c>
      <c r="H257" s="28" t="str">
        <f t="shared" si="9"/>
        <v>福島県川内村</v>
      </c>
      <c r="I257" s="28" t="s">
        <v>59</v>
      </c>
      <c r="J257" s="28" t="s">
        <v>1203</v>
      </c>
      <c r="K257" s="28" t="str">
        <f t="shared" si="10"/>
        <v>長野県上松町</v>
      </c>
      <c r="L257" s="28" t="s">
        <v>69</v>
      </c>
      <c r="M257" s="28" t="s">
        <v>1707</v>
      </c>
      <c r="N257" s="28" t="str">
        <f t="shared" si="11"/>
        <v>和歌山県那智勝浦町</v>
      </c>
    </row>
    <row r="258" spans="1:14" x14ac:dyDescent="0.25">
      <c r="B258" s="28" t="s">
        <v>42</v>
      </c>
      <c r="C258" s="28" t="s">
        <v>469</v>
      </c>
      <c r="E258" s="28" t="s">
        <v>46</v>
      </c>
      <c r="F258" s="28" t="s">
        <v>629</v>
      </c>
      <c r="G258" s="28" t="s">
        <v>5974</v>
      </c>
      <c r="H258" s="28" t="str">
        <f t="shared" si="9"/>
        <v>福島県大熊町</v>
      </c>
      <c r="I258" s="28" t="s">
        <v>59</v>
      </c>
      <c r="J258" s="28" t="s">
        <v>1206</v>
      </c>
      <c r="K258" s="28" t="str">
        <f t="shared" si="10"/>
        <v>長野県王滝村</v>
      </c>
      <c r="L258" s="28" t="s">
        <v>70</v>
      </c>
      <c r="M258" s="28" t="s">
        <v>1717</v>
      </c>
      <c r="N258" s="28" t="str">
        <f t="shared" si="11"/>
        <v>鳥取県若桜町</v>
      </c>
    </row>
    <row r="259" spans="1:14" x14ac:dyDescent="0.25">
      <c r="B259" s="28" t="s">
        <v>42</v>
      </c>
      <c r="C259" s="28" t="s">
        <v>470</v>
      </c>
      <c r="E259" s="28" t="s">
        <v>46</v>
      </c>
      <c r="F259" s="28" t="s">
        <v>630</v>
      </c>
      <c r="G259" s="28" t="s">
        <v>5974</v>
      </c>
      <c r="H259" s="28" t="str">
        <f t="shared" ref="H259:H322" si="12">E259&amp;F259</f>
        <v>福島県双葉町</v>
      </c>
      <c r="I259" s="28" t="s">
        <v>59</v>
      </c>
      <c r="J259" s="28" t="s">
        <v>1207</v>
      </c>
      <c r="K259" s="28" t="str">
        <f t="shared" ref="K259:K322" si="13">I259&amp;J259</f>
        <v>長野県大桑村</v>
      </c>
      <c r="L259" s="28" t="s">
        <v>70</v>
      </c>
      <c r="M259" s="28" t="s">
        <v>1721</v>
      </c>
      <c r="N259" s="28" t="str">
        <f t="shared" ref="N259:N322" si="14">L259&amp;M259</f>
        <v>鳥取県湯梨浜町</v>
      </c>
    </row>
    <row r="260" spans="1:14" x14ac:dyDescent="0.25">
      <c r="B260" s="28" t="s">
        <v>42</v>
      </c>
      <c r="C260" s="28" t="s">
        <v>471</v>
      </c>
      <c r="E260" s="28" t="s">
        <v>46</v>
      </c>
      <c r="F260" s="28" t="s">
        <v>631</v>
      </c>
      <c r="G260" s="28" t="s">
        <v>5974</v>
      </c>
      <c r="H260" s="28" t="str">
        <f t="shared" si="12"/>
        <v>福島県浪江町</v>
      </c>
      <c r="I260" s="28" t="s">
        <v>59</v>
      </c>
      <c r="J260" s="28" t="s">
        <v>1211</v>
      </c>
      <c r="K260" s="28" t="str">
        <f t="shared" si="13"/>
        <v>長野県山形村</v>
      </c>
      <c r="L260" s="28" t="s">
        <v>70</v>
      </c>
      <c r="M260" s="28" t="s">
        <v>1722</v>
      </c>
      <c r="N260" s="28" t="str">
        <f t="shared" si="14"/>
        <v>鳥取県琴浦町</v>
      </c>
    </row>
    <row r="261" spans="1:14" x14ac:dyDescent="0.25">
      <c r="B261" s="28" t="s">
        <v>42</v>
      </c>
      <c r="C261" s="28" t="s">
        <v>472</v>
      </c>
      <c r="E261" s="28" t="s">
        <v>46</v>
      </c>
      <c r="F261" s="28" t="s">
        <v>632</v>
      </c>
      <c r="G261" s="28" t="s">
        <v>5974</v>
      </c>
      <c r="H261" s="28" t="str">
        <f t="shared" si="12"/>
        <v>福島県葛尾村</v>
      </c>
      <c r="I261" s="28" t="s">
        <v>59</v>
      </c>
      <c r="J261" s="28" t="s">
        <v>384</v>
      </c>
      <c r="K261" s="28" t="str">
        <f t="shared" si="13"/>
        <v>長野県池田町</v>
      </c>
      <c r="L261" s="28" t="s">
        <v>70</v>
      </c>
      <c r="M261" s="28" t="s">
        <v>1723</v>
      </c>
      <c r="N261" s="28" t="str">
        <f t="shared" si="14"/>
        <v>鳥取県北栄町</v>
      </c>
    </row>
    <row r="262" spans="1:14" x14ac:dyDescent="0.25">
      <c r="B262" s="28" t="s">
        <v>42</v>
      </c>
      <c r="C262" s="28" t="s">
        <v>473</v>
      </c>
      <c r="E262" s="28" t="s">
        <v>46</v>
      </c>
      <c r="F262" s="28" t="s">
        <v>633</v>
      </c>
      <c r="G262" s="28" t="s">
        <v>5974</v>
      </c>
      <c r="H262" s="28" t="str">
        <f t="shared" si="12"/>
        <v>福島県新地町</v>
      </c>
      <c r="I262" s="28" t="s">
        <v>59</v>
      </c>
      <c r="J262" s="28" t="s">
        <v>1215</v>
      </c>
      <c r="K262" s="28" t="str">
        <f t="shared" si="13"/>
        <v>長野県白馬村</v>
      </c>
      <c r="L262" s="28" t="s">
        <v>70</v>
      </c>
      <c r="M262" s="28" t="s">
        <v>1725</v>
      </c>
      <c r="N262" s="28" t="str">
        <f t="shared" si="14"/>
        <v>鳥取県大山町</v>
      </c>
    </row>
    <row r="263" spans="1:14" x14ac:dyDescent="0.25">
      <c r="B263" s="28" t="s">
        <v>43</v>
      </c>
      <c r="C263" s="24" t="s">
        <v>474</v>
      </c>
      <c r="D263" s="24" t="s">
        <v>475</v>
      </c>
      <c r="E263" s="28" t="s">
        <v>46</v>
      </c>
      <c r="F263" s="28" t="s">
        <v>634</v>
      </c>
      <c r="G263" s="28" t="s">
        <v>5974</v>
      </c>
      <c r="H263" s="28" t="str">
        <f t="shared" si="12"/>
        <v>福島県飯舘村</v>
      </c>
      <c r="I263" s="28" t="s">
        <v>59</v>
      </c>
      <c r="J263" s="28" t="s">
        <v>1217</v>
      </c>
      <c r="K263" s="28" t="str">
        <f t="shared" si="13"/>
        <v>長野県坂城町</v>
      </c>
      <c r="L263" s="28" t="s">
        <v>70</v>
      </c>
      <c r="M263" s="28" t="s">
        <v>438</v>
      </c>
      <c r="N263" s="28" t="str">
        <f t="shared" si="14"/>
        <v>鳥取県南部町</v>
      </c>
    </row>
    <row r="264" spans="1:14" s="24" customFormat="1" x14ac:dyDescent="0.25">
      <c r="A264" s="26"/>
      <c r="B264" s="28" t="s">
        <v>43</v>
      </c>
      <c r="C264" s="24" t="s">
        <v>476</v>
      </c>
      <c r="D264" s="24" t="s">
        <v>477</v>
      </c>
      <c r="E264" s="24" t="s">
        <v>47</v>
      </c>
      <c r="F264" s="24" t="s">
        <v>660</v>
      </c>
      <c r="G264" s="28" t="s">
        <v>5974</v>
      </c>
      <c r="H264" s="28" t="str">
        <f t="shared" si="12"/>
        <v>茨城県かすみがうら市</v>
      </c>
      <c r="I264" s="24" t="s">
        <v>59</v>
      </c>
      <c r="J264" s="24" t="s">
        <v>1218</v>
      </c>
      <c r="K264" s="28" t="str">
        <f t="shared" si="13"/>
        <v>長野県小布施町</v>
      </c>
      <c r="L264" s="24" t="s">
        <v>70</v>
      </c>
      <c r="M264" s="24" t="s">
        <v>1726</v>
      </c>
      <c r="N264" s="28" t="str">
        <f t="shared" si="14"/>
        <v>鳥取県伯耆町</v>
      </c>
    </row>
    <row r="265" spans="1:14" s="24" customFormat="1" x14ac:dyDescent="0.25">
      <c r="A265" s="26"/>
      <c r="B265" s="28" t="s">
        <v>43</v>
      </c>
      <c r="C265" s="24" t="s">
        <v>478</v>
      </c>
      <c r="D265" s="24" t="s">
        <v>479</v>
      </c>
      <c r="E265" s="24" t="s">
        <v>47</v>
      </c>
      <c r="F265" s="24" t="s">
        <v>663</v>
      </c>
      <c r="G265" s="28" t="s">
        <v>5974</v>
      </c>
      <c r="H265" s="28" t="str">
        <f t="shared" si="12"/>
        <v>茨城県行方市</v>
      </c>
      <c r="I265" s="24" t="s">
        <v>59</v>
      </c>
      <c r="J265" s="24" t="s">
        <v>727</v>
      </c>
      <c r="K265" s="28" t="str">
        <f t="shared" si="13"/>
        <v>長野県高山村</v>
      </c>
      <c r="L265" s="24" t="s">
        <v>70</v>
      </c>
      <c r="M265" s="24" t="s">
        <v>1727</v>
      </c>
      <c r="N265" s="28" t="str">
        <f t="shared" si="14"/>
        <v>鳥取県日南町</v>
      </c>
    </row>
    <row r="266" spans="1:14" s="24" customFormat="1" x14ac:dyDescent="0.25">
      <c r="A266" s="26"/>
      <c r="B266" s="28" t="s">
        <v>43</v>
      </c>
      <c r="C266" s="24" t="s">
        <v>480</v>
      </c>
      <c r="D266" s="24" t="s">
        <v>481</v>
      </c>
      <c r="E266" s="24" t="s">
        <v>47</v>
      </c>
      <c r="F266" s="24" t="s">
        <v>668</v>
      </c>
      <c r="G266" s="28" t="s">
        <v>5974</v>
      </c>
      <c r="H266" s="28" t="str">
        <f t="shared" si="12"/>
        <v>茨城県大洗町</v>
      </c>
      <c r="I266" s="24" t="s">
        <v>59</v>
      </c>
      <c r="J266" s="24" t="s">
        <v>1221</v>
      </c>
      <c r="K266" s="28" t="str">
        <f t="shared" si="13"/>
        <v>長野県野沢温泉村</v>
      </c>
      <c r="L266" s="24" t="s">
        <v>70</v>
      </c>
      <c r="M266" s="24" t="s">
        <v>1434</v>
      </c>
      <c r="N266" s="28" t="str">
        <f t="shared" si="14"/>
        <v>鳥取県日野町</v>
      </c>
    </row>
    <row r="267" spans="1:14" s="24" customFormat="1" x14ac:dyDescent="0.25">
      <c r="A267" s="26"/>
      <c r="B267" s="28" t="s">
        <v>43</v>
      </c>
      <c r="C267" s="24" t="s">
        <v>482</v>
      </c>
      <c r="D267" s="24" t="s">
        <v>483</v>
      </c>
      <c r="E267" s="24" t="s">
        <v>47</v>
      </c>
      <c r="F267" s="24" t="s">
        <v>669</v>
      </c>
      <c r="G267" s="28" t="s">
        <v>5974</v>
      </c>
      <c r="H267" s="28" t="str">
        <f t="shared" si="12"/>
        <v>茨城県城里町</v>
      </c>
      <c r="I267" s="24" t="s">
        <v>59</v>
      </c>
      <c r="J267" s="24" t="s">
        <v>1222</v>
      </c>
      <c r="K267" s="28" t="str">
        <f t="shared" si="13"/>
        <v>長野県信濃町</v>
      </c>
      <c r="L267" s="24" t="s">
        <v>70</v>
      </c>
      <c r="M267" s="24" t="s">
        <v>1728</v>
      </c>
      <c r="N267" s="28" t="str">
        <f t="shared" si="14"/>
        <v>鳥取県江府町</v>
      </c>
    </row>
    <row r="268" spans="1:14" x14ac:dyDescent="0.25">
      <c r="B268" s="28" t="s">
        <v>43</v>
      </c>
      <c r="C268" s="28" t="s">
        <v>484</v>
      </c>
      <c r="E268" s="28" t="s">
        <v>47</v>
      </c>
      <c r="F268" s="28" t="s">
        <v>671</v>
      </c>
      <c r="G268" s="28" t="s">
        <v>5974</v>
      </c>
      <c r="H268" s="28" t="str">
        <f t="shared" si="12"/>
        <v>茨城県大子町</v>
      </c>
      <c r="I268" s="28" t="s">
        <v>59</v>
      </c>
      <c r="J268" s="28" t="s">
        <v>1223</v>
      </c>
      <c r="K268" s="28" t="str">
        <f t="shared" si="13"/>
        <v>長野県小川村</v>
      </c>
      <c r="L268" s="28" t="s">
        <v>71</v>
      </c>
      <c r="M268" s="28" t="s">
        <v>1737</v>
      </c>
      <c r="N268" s="28" t="str">
        <f t="shared" si="14"/>
        <v>島根県奥出雲町</v>
      </c>
    </row>
    <row r="269" spans="1:14" x14ac:dyDescent="0.25">
      <c r="B269" s="28" t="s">
        <v>43</v>
      </c>
      <c r="C269" s="28" t="s">
        <v>485</v>
      </c>
      <c r="E269" s="28" t="s">
        <v>47</v>
      </c>
      <c r="F269" s="28" t="s">
        <v>672</v>
      </c>
      <c r="G269" s="28" t="s">
        <v>5974</v>
      </c>
      <c r="H269" s="28" t="str">
        <f t="shared" si="12"/>
        <v>茨城県美浦村</v>
      </c>
      <c r="I269" s="28" t="s">
        <v>60</v>
      </c>
      <c r="J269" s="28" t="s">
        <v>1242</v>
      </c>
      <c r="K269" s="28" t="str">
        <f t="shared" si="13"/>
        <v>岐阜県飛騨市</v>
      </c>
      <c r="L269" s="28" t="s">
        <v>71</v>
      </c>
      <c r="M269" s="28" t="s">
        <v>1738</v>
      </c>
      <c r="N269" s="28" t="str">
        <f t="shared" si="14"/>
        <v>島根県飯南町</v>
      </c>
    </row>
    <row r="270" spans="1:14" x14ac:dyDescent="0.25">
      <c r="B270" s="28" t="s">
        <v>43</v>
      </c>
      <c r="C270" s="28" t="s">
        <v>486</v>
      </c>
      <c r="E270" s="28" t="s">
        <v>47</v>
      </c>
      <c r="F270" s="28" t="s">
        <v>673</v>
      </c>
      <c r="G270" s="28" t="s">
        <v>5974</v>
      </c>
      <c r="H270" s="28" t="str">
        <f t="shared" si="12"/>
        <v>茨城県阿見町</v>
      </c>
      <c r="I270" s="28" t="s">
        <v>60</v>
      </c>
      <c r="J270" s="28" t="s">
        <v>1253</v>
      </c>
      <c r="K270" s="28" t="str">
        <f t="shared" si="13"/>
        <v>岐阜県輪之内町</v>
      </c>
      <c r="L270" s="28" t="s">
        <v>71</v>
      </c>
      <c r="M270" s="28" t="s">
        <v>1739</v>
      </c>
      <c r="N270" s="28" t="str">
        <f t="shared" si="14"/>
        <v>島根県川本町</v>
      </c>
    </row>
    <row r="271" spans="1:14" x14ac:dyDescent="0.25">
      <c r="B271" s="28" t="s">
        <v>43</v>
      </c>
      <c r="C271" s="28" t="s">
        <v>487</v>
      </c>
      <c r="E271" s="28" t="s">
        <v>47</v>
      </c>
      <c r="F271" s="28" t="s">
        <v>674</v>
      </c>
      <c r="G271" s="28" t="s">
        <v>5974</v>
      </c>
      <c r="H271" s="28" t="str">
        <f t="shared" si="12"/>
        <v>茨城県河内町</v>
      </c>
      <c r="I271" s="28" t="s">
        <v>60</v>
      </c>
      <c r="J271" s="28" t="s">
        <v>1255</v>
      </c>
      <c r="K271" s="28" t="str">
        <f t="shared" si="13"/>
        <v>岐阜県揖斐川町</v>
      </c>
      <c r="L271" s="28" t="s">
        <v>71</v>
      </c>
      <c r="M271" s="28" t="s">
        <v>540</v>
      </c>
      <c r="N271" s="28" t="str">
        <f t="shared" si="14"/>
        <v>島根県美郷町</v>
      </c>
    </row>
    <row r="272" spans="1:14" x14ac:dyDescent="0.25">
      <c r="B272" s="28" t="s">
        <v>43</v>
      </c>
      <c r="C272" s="28" t="s">
        <v>488</v>
      </c>
      <c r="E272" s="28" t="s">
        <v>47</v>
      </c>
      <c r="F272" s="28" t="s">
        <v>675</v>
      </c>
      <c r="G272" s="28" t="s">
        <v>5974</v>
      </c>
      <c r="H272" s="28" t="str">
        <f t="shared" si="12"/>
        <v>茨城県八千代町</v>
      </c>
      <c r="I272" s="28" t="s">
        <v>60</v>
      </c>
      <c r="J272" s="28" t="s">
        <v>1261</v>
      </c>
      <c r="K272" s="28" t="str">
        <f t="shared" si="13"/>
        <v>岐阜県七宗町</v>
      </c>
      <c r="L272" s="28" t="s">
        <v>71</v>
      </c>
      <c r="M272" s="28" t="s">
        <v>1740</v>
      </c>
      <c r="N272" s="28" t="str">
        <f t="shared" si="14"/>
        <v>島根県邑南町</v>
      </c>
    </row>
    <row r="273" spans="2:14" x14ac:dyDescent="0.25">
      <c r="B273" s="28" t="s">
        <v>43</v>
      </c>
      <c r="C273" s="28" t="s">
        <v>489</v>
      </c>
      <c r="E273" s="28" t="s">
        <v>47</v>
      </c>
      <c r="F273" s="28" t="s">
        <v>676</v>
      </c>
      <c r="G273" s="28" t="s">
        <v>5974</v>
      </c>
      <c r="H273" s="28" t="str">
        <f t="shared" si="12"/>
        <v>茨城県五霞町</v>
      </c>
      <c r="I273" s="28" t="s">
        <v>60</v>
      </c>
      <c r="J273" s="28" t="s">
        <v>1262</v>
      </c>
      <c r="K273" s="28" t="str">
        <f t="shared" si="13"/>
        <v>岐阜県八百津町</v>
      </c>
      <c r="L273" s="28" t="s">
        <v>71</v>
      </c>
      <c r="M273" s="28" t="s">
        <v>1743</v>
      </c>
      <c r="N273" s="28" t="str">
        <f t="shared" si="14"/>
        <v>島根県海士町</v>
      </c>
    </row>
    <row r="274" spans="2:14" x14ac:dyDescent="0.25">
      <c r="B274" s="28" t="s">
        <v>43</v>
      </c>
      <c r="C274" s="28" t="s">
        <v>490</v>
      </c>
      <c r="E274" s="28" t="s">
        <v>47</v>
      </c>
      <c r="F274" s="28" t="s">
        <v>678</v>
      </c>
      <c r="G274" s="28" t="s">
        <v>5974</v>
      </c>
      <c r="H274" s="28" t="str">
        <f t="shared" si="12"/>
        <v>茨城県利根町</v>
      </c>
      <c r="I274" s="28" t="s">
        <v>60</v>
      </c>
      <c r="J274" s="28" t="s">
        <v>1263</v>
      </c>
      <c r="K274" s="28" t="str">
        <f t="shared" si="13"/>
        <v>岐阜県白川町</v>
      </c>
      <c r="L274" s="28" t="s">
        <v>72</v>
      </c>
      <c r="M274" s="28" t="s">
        <v>1771</v>
      </c>
      <c r="N274" s="28" t="str">
        <f t="shared" si="14"/>
        <v>岡山県里庄町</v>
      </c>
    </row>
    <row r="275" spans="2:14" x14ac:dyDescent="0.25">
      <c r="B275" s="28" t="s">
        <v>43</v>
      </c>
      <c r="C275" s="28" t="s">
        <v>491</v>
      </c>
      <c r="E275" s="28" t="s">
        <v>48</v>
      </c>
      <c r="F275" s="28" t="s">
        <v>693</v>
      </c>
      <c r="G275" s="28" t="s">
        <v>5974</v>
      </c>
      <c r="H275" s="28" t="str">
        <f t="shared" si="12"/>
        <v>栃木県上三川町</v>
      </c>
      <c r="I275" s="28" t="s">
        <v>60</v>
      </c>
      <c r="J275" s="28" t="s">
        <v>1264</v>
      </c>
      <c r="K275" s="28" t="str">
        <f t="shared" si="13"/>
        <v>岐阜県東白川村</v>
      </c>
      <c r="L275" s="28" t="s">
        <v>72</v>
      </c>
      <c r="M275" s="28" t="s">
        <v>1772</v>
      </c>
      <c r="N275" s="28" t="str">
        <f t="shared" si="14"/>
        <v>岡山県矢掛町</v>
      </c>
    </row>
    <row r="276" spans="2:14" x14ac:dyDescent="0.25">
      <c r="B276" s="28" t="s">
        <v>43</v>
      </c>
      <c r="C276" s="28" t="s">
        <v>492</v>
      </c>
      <c r="E276" s="28" t="s">
        <v>48</v>
      </c>
      <c r="F276" s="28" t="s">
        <v>694</v>
      </c>
      <c r="G276" s="28" t="s">
        <v>5974</v>
      </c>
      <c r="H276" s="28" t="str">
        <f t="shared" si="12"/>
        <v>栃木県益子町</v>
      </c>
      <c r="I276" s="28" t="s">
        <v>60</v>
      </c>
      <c r="J276" s="28" t="s">
        <v>1266</v>
      </c>
      <c r="K276" s="28" t="str">
        <f t="shared" si="13"/>
        <v>岐阜県白川村</v>
      </c>
      <c r="L276" s="28" t="s">
        <v>72</v>
      </c>
      <c r="M276" s="28" t="s">
        <v>1775</v>
      </c>
      <c r="N276" s="28" t="str">
        <f t="shared" si="14"/>
        <v>岡山県勝央町</v>
      </c>
    </row>
    <row r="277" spans="2:14" x14ac:dyDescent="0.25">
      <c r="B277" s="28" t="s">
        <v>43</v>
      </c>
      <c r="C277" s="28" t="s">
        <v>493</v>
      </c>
      <c r="E277" s="28" t="s">
        <v>48</v>
      </c>
      <c r="F277" s="28" t="s">
        <v>695</v>
      </c>
      <c r="G277" s="28" t="s">
        <v>5974</v>
      </c>
      <c r="H277" s="28" t="str">
        <f t="shared" si="12"/>
        <v>栃木県茂木町</v>
      </c>
      <c r="I277" s="28" t="s">
        <v>61</v>
      </c>
      <c r="J277" s="28" t="s">
        <v>1301</v>
      </c>
      <c r="K277" s="28" t="str">
        <f t="shared" si="13"/>
        <v>静岡県河津町</v>
      </c>
      <c r="L277" s="28" t="s">
        <v>72</v>
      </c>
      <c r="M277" s="28" t="s">
        <v>1776</v>
      </c>
      <c r="N277" s="28" t="str">
        <f t="shared" si="14"/>
        <v>岡山県奈義町</v>
      </c>
    </row>
    <row r="278" spans="2:14" x14ac:dyDescent="0.25">
      <c r="B278" s="28" t="s">
        <v>43</v>
      </c>
      <c r="C278" s="28" t="s">
        <v>494</v>
      </c>
      <c r="E278" s="28" t="s">
        <v>48</v>
      </c>
      <c r="F278" s="28" t="s">
        <v>696</v>
      </c>
      <c r="G278" s="28" t="s">
        <v>5974</v>
      </c>
      <c r="H278" s="28" t="str">
        <f t="shared" si="12"/>
        <v>栃木県市貝町</v>
      </c>
      <c r="I278" s="28" t="s">
        <v>61</v>
      </c>
      <c r="J278" s="28" t="s">
        <v>1303</v>
      </c>
      <c r="K278" s="28" t="str">
        <f t="shared" si="13"/>
        <v>静岡県松崎町</v>
      </c>
      <c r="L278" s="28" t="s">
        <v>72</v>
      </c>
      <c r="M278" s="28" t="s">
        <v>1777</v>
      </c>
      <c r="N278" s="28" t="str">
        <f t="shared" si="14"/>
        <v>岡山県西粟倉村</v>
      </c>
    </row>
    <row r="279" spans="2:14" x14ac:dyDescent="0.25">
      <c r="B279" s="28" t="s">
        <v>43</v>
      </c>
      <c r="C279" s="28" t="s">
        <v>495</v>
      </c>
      <c r="E279" s="28" t="s">
        <v>48</v>
      </c>
      <c r="F279" s="28" t="s">
        <v>697</v>
      </c>
      <c r="G279" s="28" t="s">
        <v>5974</v>
      </c>
      <c r="H279" s="28" t="str">
        <f t="shared" si="12"/>
        <v>栃木県芳賀町</v>
      </c>
      <c r="I279" s="28" t="s">
        <v>61</v>
      </c>
      <c r="J279" s="28" t="s">
        <v>1304</v>
      </c>
      <c r="K279" s="28" t="str">
        <f t="shared" si="13"/>
        <v>静岡県西伊豆町</v>
      </c>
      <c r="L279" s="28" t="s">
        <v>72</v>
      </c>
      <c r="M279" s="28" t="s">
        <v>1779</v>
      </c>
      <c r="N279" s="28" t="str">
        <f t="shared" si="14"/>
        <v>岡山県美咲町</v>
      </c>
    </row>
    <row r="280" spans="2:14" x14ac:dyDescent="0.25">
      <c r="B280" s="28" t="s">
        <v>43</v>
      </c>
      <c r="C280" s="28" t="s">
        <v>496</v>
      </c>
      <c r="E280" s="28" t="s">
        <v>48</v>
      </c>
      <c r="F280" s="28" t="s">
        <v>699</v>
      </c>
      <c r="G280" s="28" t="s">
        <v>5974</v>
      </c>
      <c r="H280" s="28" t="str">
        <f t="shared" si="12"/>
        <v>栃木県野木町</v>
      </c>
      <c r="I280" s="28" t="s">
        <v>62</v>
      </c>
      <c r="J280" s="28" t="s">
        <v>1381</v>
      </c>
      <c r="K280" s="28" t="str">
        <f t="shared" si="13"/>
        <v>愛知県大口町</v>
      </c>
      <c r="L280" s="28" t="s">
        <v>72</v>
      </c>
      <c r="M280" s="28" t="s">
        <v>1780</v>
      </c>
      <c r="N280" s="28" t="str">
        <f t="shared" si="14"/>
        <v>岡山県吉備中央町</v>
      </c>
    </row>
    <row r="281" spans="2:14" x14ac:dyDescent="0.25">
      <c r="B281" s="28" t="s">
        <v>43</v>
      </c>
      <c r="C281" s="28" t="s">
        <v>497</v>
      </c>
      <c r="E281" s="28" t="s">
        <v>48</v>
      </c>
      <c r="F281" s="28" t="s">
        <v>700</v>
      </c>
      <c r="G281" s="28" t="s">
        <v>5974</v>
      </c>
      <c r="H281" s="28" t="str">
        <f t="shared" si="12"/>
        <v>栃木県塩谷町</v>
      </c>
      <c r="I281" s="28" t="s">
        <v>62</v>
      </c>
      <c r="J281" s="28" t="s">
        <v>1391</v>
      </c>
      <c r="K281" s="28" t="str">
        <f t="shared" si="13"/>
        <v>愛知県設楽町</v>
      </c>
      <c r="L281" s="28" t="s">
        <v>73</v>
      </c>
      <c r="M281" s="28" t="s">
        <v>1811</v>
      </c>
      <c r="N281" s="28" t="str">
        <f t="shared" si="14"/>
        <v>広島県熊野町</v>
      </c>
    </row>
    <row r="282" spans="2:14" x14ac:dyDescent="0.25">
      <c r="B282" s="28" t="s">
        <v>43</v>
      </c>
      <c r="C282" s="28" t="s">
        <v>498</v>
      </c>
      <c r="E282" s="28" t="s">
        <v>48</v>
      </c>
      <c r="F282" s="28" t="s">
        <v>701</v>
      </c>
      <c r="G282" s="28" t="s">
        <v>5974</v>
      </c>
      <c r="H282" s="28" t="str">
        <f t="shared" si="12"/>
        <v>栃木県高根沢町</v>
      </c>
      <c r="I282" s="28" t="s">
        <v>62</v>
      </c>
      <c r="J282" s="28" t="s">
        <v>1393</v>
      </c>
      <c r="K282" s="28" t="str">
        <f t="shared" si="13"/>
        <v>愛知県豊根村</v>
      </c>
      <c r="L282" s="28" t="s">
        <v>73</v>
      </c>
      <c r="M282" s="28" t="s">
        <v>1813</v>
      </c>
      <c r="N282" s="28" t="str">
        <f t="shared" si="14"/>
        <v>広島県安芸太田町</v>
      </c>
    </row>
    <row r="283" spans="2:14" x14ac:dyDescent="0.25">
      <c r="B283" s="28" t="s">
        <v>43</v>
      </c>
      <c r="C283" s="28" t="s">
        <v>499</v>
      </c>
      <c r="E283" s="28" t="s">
        <v>48</v>
      </c>
      <c r="F283" s="28" t="s">
        <v>702</v>
      </c>
      <c r="G283" s="28" t="s">
        <v>5974</v>
      </c>
      <c r="H283" s="28" t="str">
        <f t="shared" si="12"/>
        <v>栃木県那須町</v>
      </c>
      <c r="I283" s="28" t="s">
        <v>63</v>
      </c>
      <c r="J283" s="28" t="s">
        <v>1420</v>
      </c>
      <c r="K283" s="28" t="str">
        <f t="shared" si="13"/>
        <v>三重県紀宝町</v>
      </c>
      <c r="L283" s="28" t="s">
        <v>73</v>
      </c>
      <c r="M283" s="28" t="s">
        <v>1817</v>
      </c>
      <c r="N283" s="28" t="str">
        <f t="shared" si="14"/>
        <v>広島県神石高原町</v>
      </c>
    </row>
    <row r="284" spans="2:14" x14ac:dyDescent="0.25">
      <c r="B284" s="28" t="s">
        <v>43</v>
      </c>
      <c r="C284" s="28" t="s">
        <v>500</v>
      </c>
      <c r="E284" s="28" t="s">
        <v>48</v>
      </c>
      <c r="F284" s="28" t="s">
        <v>703</v>
      </c>
      <c r="G284" s="28" t="s">
        <v>5974</v>
      </c>
      <c r="H284" s="28" t="str">
        <f t="shared" si="12"/>
        <v>栃木県那珂川町</v>
      </c>
      <c r="I284" s="28" t="s">
        <v>65</v>
      </c>
      <c r="J284" s="28" t="s">
        <v>1480</v>
      </c>
      <c r="K284" s="28" t="str">
        <f t="shared" si="13"/>
        <v>京都府笠置町</v>
      </c>
      <c r="L284" s="28" t="s">
        <v>74</v>
      </c>
      <c r="M284" s="28" t="s">
        <v>1831</v>
      </c>
      <c r="N284" s="28" t="str">
        <f t="shared" si="14"/>
        <v>山口県周防大島町</v>
      </c>
    </row>
    <row r="285" spans="2:14" x14ac:dyDescent="0.25">
      <c r="B285" s="28" t="s">
        <v>43</v>
      </c>
      <c r="C285" s="28" t="s">
        <v>501</v>
      </c>
      <c r="E285" s="28" t="s">
        <v>49</v>
      </c>
      <c r="F285" s="28" t="s">
        <v>716</v>
      </c>
      <c r="G285" s="28" t="s">
        <v>5974</v>
      </c>
      <c r="H285" s="28" t="str">
        <f t="shared" si="12"/>
        <v>群馬県榛東村</v>
      </c>
      <c r="I285" s="28" t="s">
        <v>65</v>
      </c>
      <c r="J285" s="28" t="s">
        <v>1481</v>
      </c>
      <c r="K285" s="28" t="str">
        <f t="shared" si="13"/>
        <v>京都府和束町</v>
      </c>
      <c r="L285" s="28" t="s">
        <v>74</v>
      </c>
      <c r="M285" s="28" t="s">
        <v>1832</v>
      </c>
      <c r="N285" s="28" t="str">
        <f t="shared" si="14"/>
        <v>山口県和木町</v>
      </c>
    </row>
    <row r="286" spans="2:14" x14ac:dyDescent="0.25">
      <c r="B286" s="28" t="s">
        <v>43</v>
      </c>
      <c r="C286" s="28" t="s">
        <v>502</v>
      </c>
      <c r="E286" s="28" t="s">
        <v>49</v>
      </c>
      <c r="F286" s="28" t="s">
        <v>718</v>
      </c>
      <c r="G286" s="28" t="s">
        <v>5974</v>
      </c>
      <c r="H286" s="28" t="str">
        <f t="shared" si="12"/>
        <v>群馬県上野村</v>
      </c>
      <c r="I286" s="28" t="s">
        <v>65</v>
      </c>
      <c r="J286" s="28" t="s">
        <v>1483</v>
      </c>
      <c r="K286" s="28" t="str">
        <f t="shared" si="13"/>
        <v>京都府南山城村</v>
      </c>
      <c r="L286" s="28" t="s">
        <v>74</v>
      </c>
      <c r="M286" s="28" t="s">
        <v>1834</v>
      </c>
      <c r="N286" s="28" t="str">
        <f t="shared" si="14"/>
        <v>山口県田布施町</v>
      </c>
    </row>
    <row r="287" spans="2:14" x14ac:dyDescent="0.25">
      <c r="B287" s="28" t="s">
        <v>43</v>
      </c>
      <c r="C287" s="28" t="s">
        <v>503</v>
      </c>
      <c r="E287" s="28" t="s">
        <v>49</v>
      </c>
      <c r="F287" s="28" t="s">
        <v>719</v>
      </c>
      <c r="G287" s="28" t="s">
        <v>5974</v>
      </c>
      <c r="H287" s="28" t="str">
        <f t="shared" si="12"/>
        <v>群馬県神流町</v>
      </c>
      <c r="I287" s="28" t="s">
        <v>65</v>
      </c>
      <c r="J287" s="28" t="s">
        <v>1484</v>
      </c>
      <c r="K287" s="28" t="str">
        <f t="shared" si="13"/>
        <v>京都府京丹波町</v>
      </c>
      <c r="L287" s="28" t="s">
        <v>74</v>
      </c>
      <c r="M287" s="28" t="s">
        <v>1835</v>
      </c>
      <c r="N287" s="28" t="str">
        <f t="shared" si="14"/>
        <v>山口県平生町</v>
      </c>
    </row>
    <row r="288" spans="2:14" x14ac:dyDescent="0.25">
      <c r="B288" s="28" t="s">
        <v>43</v>
      </c>
      <c r="C288" s="28" t="s">
        <v>504</v>
      </c>
      <c r="E288" s="28" t="s">
        <v>49</v>
      </c>
      <c r="F288" s="28" t="s">
        <v>720</v>
      </c>
      <c r="G288" s="28" t="s">
        <v>5974</v>
      </c>
      <c r="H288" s="28" t="str">
        <f t="shared" si="12"/>
        <v>群馬県下仁田町</v>
      </c>
      <c r="I288" s="28" t="s">
        <v>66</v>
      </c>
      <c r="J288" s="28" t="s">
        <v>1582</v>
      </c>
      <c r="K288" s="28" t="str">
        <f t="shared" si="13"/>
        <v>大阪府能勢町</v>
      </c>
      <c r="L288" s="28" t="s">
        <v>74</v>
      </c>
      <c r="M288" s="28" t="s">
        <v>1836</v>
      </c>
      <c r="N288" s="28" t="str">
        <f t="shared" si="14"/>
        <v>山口県阿武町</v>
      </c>
    </row>
    <row r="289" spans="2:14" x14ac:dyDescent="0.25">
      <c r="B289" s="28" t="s">
        <v>43</v>
      </c>
      <c r="C289" s="28" t="s">
        <v>505</v>
      </c>
      <c r="E289" s="28" t="s">
        <v>49</v>
      </c>
      <c r="F289" s="28" t="s">
        <v>721</v>
      </c>
      <c r="G289" s="28" t="s">
        <v>5974</v>
      </c>
      <c r="H289" s="28" t="str">
        <f t="shared" si="12"/>
        <v>群馬県南牧村</v>
      </c>
      <c r="I289" s="28" t="s">
        <v>66</v>
      </c>
      <c r="J289" s="28" t="s">
        <v>1588</v>
      </c>
      <c r="K289" s="28" t="str">
        <f t="shared" si="13"/>
        <v>大阪府河南町</v>
      </c>
      <c r="L289" s="28" t="s">
        <v>75</v>
      </c>
      <c r="M289" s="28" t="s">
        <v>1845</v>
      </c>
      <c r="N289" s="28" t="str">
        <f t="shared" si="14"/>
        <v>徳島県勝浦町</v>
      </c>
    </row>
    <row r="290" spans="2:14" x14ac:dyDescent="0.25">
      <c r="B290" s="28" t="s">
        <v>43</v>
      </c>
      <c r="C290" s="28" t="s">
        <v>506</v>
      </c>
      <c r="E290" s="28" t="s">
        <v>49</v>
      </c>
      <c r="F290" s="28" t="s">
        <v>722</v>
      </c>
      <c r="G290" s="28" t="s">
        <v>5974</v>
      </c>
      <c r="H290" s="28" t="str">
        <f t="shared" si="12"/>
        <v>群馬県甘楽町</v>
      </c>
      <c r="I290" s="28" t="s">
        <v>67</v>
      </c>
      <c r="J290" s="28" t="s">
        <v>1639</v>
      </c>
      <c r="K290" s="28" t="str">
        <f t="shared" si="13"/>
        <v>兵庫県播磨町</v>
      </c>
      <c r="L290" s="28" t="s">
        <v>75</v>
      </c>
      <c r="M290" s="28" t="s">
        <v>1847</v>
      </c>
      <c r="N290" s="28" t="str">
        <f t="shared" si="14"/>
        <v>徳島県佐那河内村</v>
      </c>
    </row>
    <row r="291" spans="2:14" x14ac:dyDescent="0.25">
      <c r="B291" s="28" t="s">
        <v>43</v>
      </c>
      <c r="C291" s="28" t="s">
        <v>507</v>
      </c>
      <c r="E291" s="28" t="s">
        <v>49</v>
      </c>
      <c r="F291" s="28" t="s">
        <v>723</v>
      </c>
      <c r="G291" s="28" t="s">
        <v>5974</v>
      </c>
      <c r="H291" s="28" t="str">
        <f t="shared" si="12"/>
        <v>群馬県中之条町</v>
      </c>
      <c r="I291" s="28" t="s">
        <v>67</v>
      </c>
      <c r="J291" s="28" t="s">
        <v>1640</v>
      </c>
      <c r="K291" s="28" t="str">
        <f t="shared" si="13"/>
        <v>兵庫県市川町</v>
      </c>
      <c r="L291" s="28" t="s">
        <v>75</v>
      </c>
      <c r="M291" s="28" t="s">
        <v>1849</v>
      </c>
      <c r="N291" s="28" t="str">
        <f t="shared" si="14"/>
        <v>徳島県神山町</v>
      </c>
    </row>
    <row r="292" spans="2:14" x14ac:dyDescent="0.25">
      <c r="B292" s="28" t="s">
        <v>43</v>
      </c>
      <c r="C292" s="28" t="s">
        <v>508</v>
      </c>
      <c r="E292" s="28" t="s">
        <v>49</v>
      </c>
      <c r="F292" s="28" t="s">
        <v>724</v>
      </c>
      <c r="G292" s="28" t="s">
        <v>5974</v>
      </c>
      <c r="H292" s="28" t="str">
        <f t="shared" si="12"/>
        <v>群馬県長野原町</v>
      </c>
      <c r="I292" s="28" t="s">
        <v>67</v>
      </c>
      <c r="J292" s="28" t="s">
        <v>1642</v>
      </c>
      <c r="K292" s="28" t="str">
        <f t="shared" si="13"/>
        <v>兵庫県神河町</v>
      </c>
      <c r="L292" s="28" t="s">
        <v>75</v>
      </c>
      <c r="M292" s="28" t="s">
        <v>1853</v>
      </c>
      <c r="N292" s="28" t="str">
        <f t="shared" si="14"/>
        <v>徳島県海陽町</v>
      </c>
    </row>
    <row r="293" spans="2:14" x14ac:dyDescent="0.25">
      <c r="B293" s="28" t="s">
        <v>43</v>
      </c>
      <c r="C293" s="28" t="s">
        <v>509</v>
      </c>
      <c r="E293" s="28" t="s">
        <v>49</v>
      </c>
      <c r="F293" s="28" t="s">
        <v>725</v>
      </c>
      <c r="G293" s="28" t="s">
        <v>5974</v>
      </c>
      <c r="H293" s="28" t="str">
        <f t="shared" si="12"/>
        <v>群馬県嬬恋村</v>
      </c>
      <c r="I293" s="28" t="s">
        <v>67</v>
      </c>
      <c r="J293" s="28" t="s">
        <v>1644</v>
      </c>
      <c r="K293" s="28" t="str">
        <f t="shared" si="13"/>
        <v>兵庫県佐用町</v>
      </c>
      <c r="L293" s="28" t="s">
        <v>76</v>
      </c>
      <c r="M293" s="28" t="s">
        <v>1870</v>
      </c>
      <c r="N293" s="28" t="str">
        <f t="shared" si="14"/>
        <v>香川県小豆島町</v>
      </c>
    </row>
    <row r="294" spans="2:14" x14ac:dyDescent="0.25">
      <c r="B294" s="28" t="s">
        <v>43</v>
      </c>
      <c r="C294" s="28" t="s">
        <v>510</v>
      </c>
      <c r="E294" s="28" t="s">
        <v>49</v>
      </c>
      <c r="F294" s="28" t="s">
        <v>726</v>
      </c>
      <c r="G294" s="28" t="s">
        <v>5974</v>
      </c>
      <c r="H294" s="28" t="str">
        <f t="shared" si="12"/>
        <v>群馬県草津町</v>
      </c>
      <c r="I294" s="28" t="s">
        <v>67</v>
      </c>
      <c r="J294" s="28" t="s">
        <v>1646</v>
      </c>
      <c r="K294" s="28" t="str">
        <f t="shared" si="13"/>
        <v>兵庫県新温泉町</v>
      </c>
      <c r="L294" s="28" t="s">
        <v>76</v>
      </c>
      <c r="M294" s="28" t="s">
        <v>1872</v>
      </c>
      <c r="N294" s="28" t="str">
        <f t="shared" si="14"/>
        <v>香川県直島町</v>
      </c>
    </row>
    <row r="295" spans="2:14" x14ac:dyDescent="0.25">
      <c r="B295" s="28" t="s">
        <v>43</v>
      </c>
      <c r="C295" s="28" t="s">
        <v>511</v>
      </c>
      <c r="E295" s="28" t="s">
        <v>49</v>
      </c>
      <c r="F295" s="28" t="s">
        <v>727</v>
      </c>
      <c r="G295" s="28" t="s">
        <v>5974</v>
      </c>
      <c r="H295" s="28" t="str">
        <f t="shared" si="12"/>
        <v>群馬県高山村</v>
      </c>
      <c r="I295" s="28" t="s">
        <v>68</v>
      </c>
      <c r="J295" s="28" t="s">
        <v>1663</v>
      </c>
      <c r="K295" s="28" t="str">
        <f t="shared" si="13"/>
        <v>奈良県安堵町</v>
      </c>
      <c r="L295" s="28" t="s">
        <v>76</v>
      </c>
      <c r="M295" s="28" t="s">
        <v>1875</v>
      </c>
      <c r="N295" s="28" t="str">
        <f t="shared" si="14"/>
        <v>香川県琴平町</v>
      </c>
    </row>
    <row r="296" spans="2:14" x14ac:dyDescent="0.25">
      <c r="B296" s="28" t="s">
        <v>43</v>
      </c>
      <c r="C296" s="28" t="s">
        <v>512</v>
      </c>
      <c r="E296" s="28" t="s">
        <v>49</v>
      </c>
      <c r="F296" s="28" t="s">
        <v>728</v>
      </c>
      <c r="G296" s="28" t="s">
        <v>5974</v>
      </c>
      <c r="H296" s="28" t="str">
        <f t="shared" si="12"/>
        <v>群馬県東吾妻町</v>
      </c>
      <c r="I296" s="28" t="s">
        <v>68</v>
      </c>
      <c r="J296" s="28" t="s">
        <v>1664</v>
      </c>
      <c r="K296" s="28" t="str">
        <f t="shared" si="13"/>
        <v>奈良県三宅町</v>
      </c>
      <c r="L296" s="28" t="s">
        <v>76</v>
      </c>
      <c r="M296" s="28" t="s">
        <v>1876</v>
      </c>
      <c r="N296" s="28" t="str">
        <f t="shared" si="14"/>
        <v>香川県多度津町</v>
      </c>
    </row>
    <row r="297" spans="2:14" x14ac:dyDescent="0.25">
      <c r="B297" s="28" t="s">
        <v>43</v>
      </c>
      <c r="C297" s="28" t="s">
        <v>513</v>
      </c>
      <c r="E297" s="28" t="s">
        <v>49</v>
      </c>
      <c r="F297" s="28" t="s">
        <v>729</v>
      </c>
      <c r="G297" s="28" t="s">
        <v>5974</v>
      </c>
      <c r="H297" s="28" t="str">
        <f t="shared" si="12"/>
        <v>群馬県片品村</v>
      </c>
      <c r="I297" s="28" t="s">
        <v>68</v>
      </c>
      <c r="J297" s="28" t="s">
        <v>1667</v>
      </c>
      <c r="K297" s="28" t="str">
        <f t="shared" si="13"/>
        <v>奈良県御杖村</v>
      </c>
      <c r="L297" s="28" t="s">
        <v>77</v>
      </c>
      <c r="M297" s="28" t="s">
        <v>1889</v>
      </c>
      <c r="N297" s="28" t="str">
        <f t="shared" si="14"/>
        <v>愛媛県上島町</v>
      </c>
    </row>
    <row r="298" spans="2:14" x14ac:dyDescent="0.25">
      <c r="B298" s="28" t="s">
        <v>43</v>
      </c>
      <c r="C298" s="28" t="s">
        <v>514</v>
      </c>
      <c r="E298" s="28" t="s">
        <v>49</v>
      </c>
      <c r="F298" s="28" t="s">
        <v>730</v>
      </c>
      <c r="G298" s="28" t="s">
        <v>5974</v>
      </c>
      <c r="H298" s="28" t="str">
        <f t="shared" si="12"/>
        <v>群馬県川場村</v>
      </c>
      <c r="I298" s="28" t="s">
        <v>68</v>
      </c>
      <c r="J298" s="28" t="s">
        <v>1673</v>
      </c>
      <c r="K298" s="28" t="str">
        <f t="shared" si="13"/>
        <v>奈良県河合町</v>
      </c>
      <c r="L298" s="28" t="s">
        <v>77</v>
      </c>
      <c r="M298" s="28" t="s">
        <v>1890</v>
      </c>
      <c r="N298" s="28" t="str">
        <f t="shared" si="14"/>
        <v>愛媛県久万高原町</v>
      </c>
    </row>
    <row r="299" spans="2:14" x14ac:dyDescent="0.25">
      <c r="B299" s="28" t="s">
        <v>43</v>
      </c>
      <c r="C299" s="28" t="s">
        <v>515</v>
      </c>
      <c r="E299" s="28" t="s">
        <v>49</v>
      </c>
      <c r="F299" s="28" t="s">
        <v>608</v>
      </c>
      <c r="G299" s="28" t="s">
        <v>5974</v>
      </c>
      <c r="H299" s="28" t="str">
        <f t="shared" si="12"/>
        <v>群馬県昭和村</v>
      </c>
      <c r="I299" s="28" t="s">
        <v>68</v>
      </c>
      <c r="J299" s="28" t="s">
        <v>1675</v>
      </c>
      <c r="K299" s="28" t="str">
        <f t="shared" si="13"/>
        <v>奈良県大淀町</v>
      </c>
      <c r="L299" s="28" t="s">
        <v>78</v>
      </c>
      <c r="M299" s="28" t="s">
        <v>2291</v>
      </c>
      <c r="N299" s="28" t="str">
        <f t="shared" si="14"/>
        <v>高知県土佐清水市</v>
      </c>
    </row>
    <row r="300" spans="2:14" x14ac:dyDescent="0.25">
      <c r="B300" s="28" t="s">
        <v>43</v>
      </c>
      <c r="C300" s="28" t="s">
        <v>516</v>
      </c>
      <c r="E300" s="28" t="s">
        <v>49</v>
      </c>
      <c r="F300" s="28" t="s">
        <v>731</v>
      </c>
      <c r="G300" s="28" t="s">
        <v>5974</v>
      </c>
      <c r="H300" s="28" t="str">
        <f t="shared" si="12"/>
        <v>群馬県みなかみ町</v>
      </c>
      <c r="I300" s="28" t="s">
        <v>68</v>
      </c>
      <c r="J300" s="28" t="s">
        <v>1680</v>
      </c>
      <c r="K300" s="28" t="str">
        <f t="shared" si="13"/>
        <v>奈良県十津川村</v>
      </c>
      <c r="L300" s="28" t="s">
        <v>78</v>
      </c>
      <c r="M300" s="28" t="s">
        <v>1909</v>
      </c>
      <c r="N300" s="28" t="str">
        <f t="shared" si="14"/>
        <v>高知県奈半利町</v>
      </c>
    </row>
    <row r="301" spans="2:14" x14ac:dyDescent="0.25">
      <c r="B301" s="28" t="s">
        <v>43</v>
      </c>
      <c r="C301" s="28" t="s">
        <v>517</v>
      </c>
      <c r="E301" s="28" t="s">
        <v>49</v>
      </c>
      <c r="F301" s="28" t="s">
        <v>733</v>
      </c>
      <c r="G301" s="28" t="s">
        <v>5974</v>
      </c>
      <c r="H301" s="28" t="str">
        <f t="shared" si="12"/>
        <v>群馬県板倉町</v>
      </c>
      <c r="I301" s="28" t="s">
        <v>68</v>
      </c>
      <c r="J301" s="28" t="s">
        <v>1681</v>
      </c>
      <c r="K301" s="28" t="str">
        <f t="shared" si="13"/>
        <v>奈良県下北山村</v>
      </c>
      <c r="L301" s="28" t="s">
        <v>78</v>
      </c>
      <c r="M301" s="28" t="s">
        <v>1914</v>
      </c>
      <c r="N301" s="28" t="str">
        <f t="shared" si="14"/>
        <v>高知県芸西村</v>
      </c>
    </row>
    <row r="302" spans="2:14" x14ac:dyDescent="0.25">
      <c r="B302" s="28" t="s">
        <v>44</v>
      </c>
      <c r="C302" s="28" t="s">
        <v>518</v>
      </c>
      <c r="E302" s="28" t="s">
        <v>49</v>
      </c>
      <c r="F302" s="28" t="s">
        <v>734</v>
      </c>
      <c r="G302" s="28" t="s">
        <v>5974</v>
      </c>
      <c r="H302" s="28" t="str">
        <f t="shared" si="12"/>
        <v>群馬県明和町</v>
      </c>
      <c r="I302" s="28" t="s">
        <v>68</v>
      </c>
      <c r="J302" s="28" t="s">
        <v>1682</v>
      </c>
      <c r="K302" s="28" t="str">
        <f t="shared" si="13"/>
        <v>奈良県上北山村</v>
      </c>
      <c r="L302" s="28" t="s">
        <v>78</v>
      </c>
      <c r="M302" s="28" t="s">
        <v>1921</v>
      </c>
      <c r="N302" s="28" t="str">
        <f t="shared" si="14"/>
        <v>高知県中土佐町</v>
      </c>
    </row>
    <row r="303" spans="2:14" x14ac:dyDescent="0.25">
      <c r="B303" s="28" t="s">
        <v>44</v>
      </c>
      <c r="C303" s="28" t="s">
        <v>519</v>
      </c>
      <c r="E303" s="28" t="s">
        <v>49</v>
      </c>
      <c r="F303" s="28" t="s">
        <v>735</v>
      </c>
      <c r="G303" s="28" t="s">
        <v>5974</v>
      </c>
      <c r="H303" s="28" t="str">
        <f t="shared" si="12"/>
        <v>群馬県千代田町</v>
      </c>
      <c r="I303" s="28" t="s">
        <v>68</v>
      </c>
      <c r="J303" s="28" t="s">
        <v>1683</v>
      </c>
      <c r="K303" s="28" t="str">
        <f t="shared" si="13"/>
        <v>奈良県東吉野村</v>
      </c>
      <c r="L303" s="28" t="s">
        <v>78</v>
      </c>
      <c r="M303" s="28" t="s">
        <v>1923</v>
      </c>
      <c r="N303" s="28" t="str">
        <f t="shared" si="14"/>
        <v>高知県越知町</v>
      </c>
    </row>
    <row r="304" spans="2:14" x14ac:dyDescent="0.25">
      <c r="B304" s="28" t="s">
        <v>44</v>
      </c>
      <c r="C304" s="28" t="s">
        <v>520</v>
      </c>
      <c r="E304" s="28" t="s">
        <v>49</v>
      </c>
      <c r="F304" s="28" t="s">
        <v>737</v>
      </c>
      <c r="G304" s="28" t="s">
        <v>5974</v>
      </c>
      <c r="H304" s="28" t="str">
        <f t="shared" si="12"/>
        <v>群馬県邑楽町</v>
      </c>
      <c r="I304" s="28" t="s">
        <v>69</v>
      </c>
      <c r="J304" s="28" t="s">
        <v>1697</v>
      </c>
      <c r="K304" s="28" t="str">
        <f t="shared" si="13"/>
        <v>和歌山県湯浅町</v>
      </c>
      <c r="L304" s="28" t="s">
        <v>78</v>
      </c>
      <c r="M304" s="28" t="s">
        <v>1925</v>
      </c>
      <c r="N304" s="28" t="str">
        <f t="shared" si="14"/>
        <v>高知県日高村</v>
      </c>
    </row>
    <row r="305" spans="2:14" x14ac:dyDescent="0.25">
      <c r="B305" s="28" t="s">
        <v>44</v>
      </c>
      <c r="C305" s="28" t="s">
        <v>521</v>
      </c>
      <c r="E305" s="28" t="s">
        <v>50</v>
      </c>
      <c r="F305" s="28" t="s">
        <v>799</v>
      </c>
      <c r="G305" s="28" t="s">
        <v>5974</v>
      </c>
      <c r="H305" s="28" t="str">
        <f t="shared" si="12"/>
        <v>埼玉県毛呂山町</v>
      </c>
      <c r="I305" s="28" t="s">
        <v>69</v>
      </c>
      <c r="J305" s="28" t="s">
        <v>1698</v>
      </c>
      <c r="K305" s="28" t="str">
        <f t="shared" si="13"/>
        <v>和歌山県広川町</v>
      </c>
      <c r="L305" s="28" t="s">
        <v>78</v>
      </c>
      <c r="M305" s="28" t="s">
        <v>1927</v>
      </c>
      <c r="N305" s="28" t="str">
        <f t="shared" si="14"/>
        <v>高知県四万十町</v>
      </c>
    </row>
    <row r="306" spans="2:14" x14ac:dyDescent="0.25">
      <c r="B306" s="28" t="s">
        <v>44</v>
      </c>
      <c r="C306" s="28" t="s">
        <v>522</v>
      </c>
      <c r="E306" s="28" t="s">
        <v>50</v>
      </c>
      <c r="F306" s="28" t="s">
        <v>800</v>
      </c>
      <c r="G306" s="28" t="s">
        <v>5974</v>
      </c>
      <c r="H306" s="28" t="str">
        <f t="shared" si="12"/>
        <v>埼玉県越生町</v>
      </c>
      <c r="I306" s="28" t="s">
        <v>69</v>
      </c>
      <c r="J306" s="28" t="s">
        <v>1122</v>
      </c>
      <c r="K306" s="28" t="str">
        <f t="shared" si="13"/>
        <v>和歌山県美浜町</v>
      </c>
      <c r="L306" s="28" t="s">
        <v>78</v>
      </c>
      <c r="M306" s="28" t="s">
        <v>1930</v>
      </c>
      <c r="N306" s="28" t="str">
        <f t="shared" si="14"/>
        <v>高知県黒潮町</v>
      </c>
    </row>
    <row r="307" spans="2:14" x14ac:dyDescent="0.25">
      <c r="B307" s="28" t="s">
        <v>44</v>
      </c>
      <c r="C307" s="28" t="s">
        <v>523</v>
      </c>
      <c r="E307" s="28" t="s">
        <v>50</v>
      </c>
      <c r="F307" s="28" t="s">
        <v>801</v>
      </c>
      <c r="G307" s="28" t="s">
        <v>5974</v>
      </c>
      <c r="H307" s="28" t="str">
        <f t="shared" si="12"/>
        <v>埼玉県滑川町</v>
      </c>
      <c r="I307" s="28" t="s">
        <v>69</v>
      </c>
      <c r="J307" s="28" t="s">
        <v>1700</v>
      </c>
      <c r="K307" s="28" t="str">
        <f t="shared" si="13"/>
        <v>和歌山県由良町</v>
      </c>
      <c r="L307" s="28" t="s">
        <v>79</v>
      </c>
      <c r="M307" s="28" t="s">
        <v>1988</v>
      </c>
      <c r="N307" s="28" t="str">
        <f t="shared" si="14"/>
        <v>福岡県篠栗町</v>
      </c>
    </row>
    <row r="308" spans="2:14" x14ac:dyDescent="0.25">
      <c r="B308" s="28" t="s">
        <v>44</v>
      </c>
      <c r="C308" s="28" t="s">
        <v>524</v>
      </c>
      <c r="E308" s="28" t="s">
        <v>50</v>
      </c>
      <c r="F308" s="28" t="s">
        <v>803</v>
      </c>
      <c r="G308" s="28" t="s">
        <v>5974</v>
      </c>
      <c r="H308" s="28" t="str">
        <f t="shared" si="12"/>
        <v>埼玉県小川町</v>
      </c>
      <c r="I308" s="28" t="s">
        <v>69</v>
      </c>
      <c r="J308" s="28" t="s">
        <v>1702</v>
      </c>
      <c r="K308" s="28" t="str">
        <f t="shared" si="13"/>
        <v>和歌山県みなべ町</v>
      </c>
      <c r="L308" s="28" t="s">
        <v>79</v>
      </c>
      <c r="M308" s="28" t="s">
        <v>1990</v>
      </c>
      <c r="N308" s="28" t="str">
        <f t="shared" si="14"/>
        <v>福岡県須恵町</v>
      </c>
    </row>
    <row r="309" spans="2:14" x14ac:dyDescent="0.25">
      <c r="B309" s="28" t="s">
        <v>44</v>
      </c>
      <c r="C309" s="28" t="s">
        <v>525</v>
      </c>
      <c r="E309" s="28" t="s">
        <v>50</v>
      </c>
      <c r="F309" s="28" t="s">
        <v>804</v>
      </c>
      <c r="G309" s="28" t="s">
        <v>5974</v>
      </c>
      <c r="H309" s="28" t="str">
        <f t="shared" si="12"/>
        <v>埼玉県川島町</v>
      </c>
      <c r="I309" s="28" t="s">
        <v>69</v>
      </c>
      <c r="J309" s="28" t="s">
        <v>1703</v>
      </c>
      <c r="K309" s="28" t="str">
        <f t="shared" si="13"/>
        <v>和歌山県日高川町</v>
      </c>
      <c r="L309" s="28" t="s">
        <v>79</v>
      </c>
      <c r="M309" s="28" t="s">
        <v>1994</v>
      </c>
      <c r="N309" s="28" t="str">
        <f t="shared" si="14"/>
        <v>福岡県芦屋町</v>
      </c>
    </row>
    <row r="310" spans="2:14" x14ac:dyDescent="0.25">
      <c r="B310" s="28" t="s">
        <v>44</v>
      </c>
      <c r="C310" s="28" t="s">
        <v>526</v>
      </c>
      <c r="E310" s="28" t="s">
        <v>50</v>
      </c>
      <c r="F310" s="28" t="s">
        <v>805</v>
      </c>
      <c r="G310" s="28" t="s">
        <v>5974</v>
      </c>
      <c r="H310" s="28" t="str">
        <f t="shared" si="12"/>
        <v>埼玉県吉見町</v>
      </c>
      <c r="I310" s="28" t="s">
        <v>69</v>
      </c>
      <c r="J310" s="28" t="s">
        <v>1705</v>
      </c>
      <c r="K310" s="28" t="str">
        <f t="shared" si="13"/>
        <v>和歌山県上富田町</v>
      </c>
      <c r="L310" s="28" t="s">
        <v>79</v>
      </c>
      <c r="M310" s="28" t="s">
        <v>1999</v>
      </c>
      <c r="N310" s="28" t="str">
        <f t="shared" si="14"/>
        <v>福岡県鞍手町</v>
      </c>
    </row>
    <row r="311" spans="2:14" x14ac:dyDescent="0.25">
      <c r="B311" s="28" t="s">
        <v>44</v>
      </c>
      <c r="C311" s="28" t="s">
        <v>527</v>
      </c>
      <c r="E311" s="28" t="s">
        <v>50</v>
      </c>
      <c r="F311" s="28" t="s">
        <v>806</v>
      </c>
      <c r="G311" s="28" t="s">
        <v>5974</v>
      </c>
      <c r="H311" s="28" t="str">
        <f t="shared" si="12"/>
        <v>埼玉県鳩山町</v>
      </c>
      <c r="I311" s="28" t="s">
        <v>69</v>
      </c>
      <c r="J311" s="28" t="s">
        <v>1708</v>
      </c>
      <c r="K311" s="28" t="str">
        <f t="shared" si="13"/>
        <v>和歌山県太地町</v>
      </c>
      <c r="L311" s="28" t="s">
        <v>79</v>
      </c>
      <c r="M311" s="28" t="s">
        <v>2000</v>
      </c>
      <c r="N311" s="28" t="str">
        <f t="shared" si="14"/>
        <v>福岡県桂川町</v>
      </c>
    </row>
    <row r="312" spans="2:14" x14ac:dyDescent="0.25">
      <c r="B312" s="28" t="s">
        <v>44</v>
      </c>
      <c r="C312" s="28" t="s">
        <v>528</v>
      </c>
      <c r="E312" s="28" t="s">
        <v>50</v>
      </c>
      <c r="F312" s="28" t="s">
        <v>807</v>
      </c>
      <c r="G312" s="28" t="s">
        <v>5974</v>
      </c>
      <c r="H312" s="28" t="str">
        <f t="shared" si="12"/>
        <v>埼玉県ときがわ町</v>
      </c>
      <c r="I312" s="28" t="s">
        <v>69</v>
      </c>
      <c r="J312" s="28" t="s">
        <v>1709</v>
      </c>
      <c r="K312" s="28" t="str">
        <f t="shared" si="13"/>
        <v>和歌山県古座川町</v>
      </c>
      <c r="L312" s="28" t="s">
        <v>79</v>
      </c>
      <c r="M312" s="28" t="s">
        <v>2002</v>
      </c>
      <c r="N312" s="28" t="str">
        <f t="shared" si="14"/>
        <v>福岡県東峰村</v>
      </c>
    </row>
    <row r="313" spans="2:14" x14ac:dyDescent="0.25">
      <c r="B313" s="28" t="s">
        <v>44</v>
      </c>
      <c r="C313" s="28" t="s">
        <v>529</v>
      </c>
      <c r="E313" s="28" t="s">
        <v>50</v>
      </c>
      <c r="F313" s="28" t="s">
        <v>808</v>
      </c>
      <c r="G313" s="28" t="s">
        <v>5974</v>
      </c>
      <c r="H313" s="28" t="str">
        <f t="shared" si="12"/>
        <v>埼玉県横瀬町</v>
      </c>
      <c r="I313" s="28" t="s">
        <v>69</v>
      </c>
      <c r="J313" s="28" t="s">
        <v>1710</v>
      </c>
      <c r="K313" s="28" t="str">
        <f t="shared" si="13"/>
        <v>和歌山県北山村</v>
      </c>
      <c r="L313" s="28" t="s">
        <v>79</v>
      </c>
      <c r="M313" s="28" t="s">
        <v>2003</v>
      </c>
      <c r="N313" s="28" t="str">
        <f t="shared" si="14"/>
        <v>福岡県大刀洗町</v>
      </c>
    </row>
    <row r="314" spans="2:14" x14ac:dyDescent="0.25">
      <c r="B314" s="28" t="s">
        <v>44</v>
      </c>
      <c r="C314" s="28" t="s">
        <v>530</v>
      </c>
      <c r="E314" s="28" t="s">
        <v>50</v>
      </c>
      <c r="F314" s="28" t="s">
        <v>809</v>
      </c>
      <c r="G314" s="28" t="s">
        <v>5974</v>
      </c>
      <c r="H314" s="28" t="str">
        <f t="shared" si="12"/>
        <v>埼玉県皆野町</v>
      </c>
      <c r="I314" s="28" t="s">
        <v>69</v>
      </c>
      <c r="J314" s="28" t="s">
        <v>1711</v>
      </c>
      <c r="K314" s="28" t="str">
        <f t="shared" si="13"/>
        <v>和歌山県串本町</v>
      </c>
      <c r="L314" s="28" t="s">
        <v>79</v>
      </c>
      <c r="M314" s="28" t="s">
        <v>1698</v>
      </c>
      <c r="N314" s="28" t="str">
        <f t="shared" si="14"/>
        <v>福岡県広川町</v>
      </c>
    </row>
    <row r="315" spans="2:14" x14ac:dyDescent="0.25">
      <c r="B315" s="28" t="s">
        <v>44</v>
      </c>
      <c r="C315" s="28" t="s">
        <v>531</v>
      </c>
      <c r="E315" s="28" t="s">
        <v>50</v>
      </c>
      <c r="F315" s="28" t="s">
        <v>810</v>
      </c>
      <c r="G315" s="28" t="s">
        <v>5974</v>
      </c>
      <c r="H315" s="28" t="str">
        <f t="shared" si="12"/>
        <v>埼玉県長瀞町</v>
      </c>
      <c r="I315" s="28" t="s">
        <v>70</v>
      </c>
      <c r="J315" s="28" t="s">
        <v>1716</v>
      </c>
      <c r="K315" s="28" t="str">
        <f t="shared" si="13"/>
        <v>鳥取県岩美町</v>
      </c>
      <c r="L315" s="28" t="s">
        <v>79</v>
      </c>
      <c r="M315" s="28" t="s">
        <v>2005</v>
      </c>
      <c r="N315" s="28" t="str">
        <f t="shared" si="14"/>
        <v>福岡県香春町</v>
      </c>
    </row>
    <row r="316" spans="2:14" x14ac:dyDescent="0.25">
      <c r="B316" s="28" t="s">
        <v>44</v>
      </c>
      <c r="C316" s="28" t="s">
        <v>532</v>
      </c>
      <c r="E316" s="28" t="s">
        <v>50</v>
      </c>
      <c r="F316" s="28" t="s">
        <v>811</v>
      </c>
      <c r="G316" s="28" t="s">
        <v>5974</v>
      </c>
      <c r="H316" s="28" t="str">
        <f t="shared" si="12"/>
        <v>埼玉県小鹿野町</v>
      </c>
      <c r="I316" s="28" t="s">
        <v>70</v>
      </c>
      <c r="J316" s="28" t="s">
        <v>1718</v>
      </c>
      <c r="K316" s="28" t="str">
        <f t="shared" si="13"/>
        <v>鳥取県智頭町</v>
      </c>
      <c r="L316" s="28" t="s">
        <v>79</v>
      </c>
      <c r="M316" s="28" t="s">
        <v>2006</v>
      </c>
      <c r="N316" s="28" t="str">
        <f t="shared" si="14"/>
        <v>福岡県添田町</v>
      </c>
    </row>
    <row r="317" spans="2:14" x14ac:dyDescent="0.25">
      <c r="B317" s="28" t="s">
        <v>44</v>
      </c>
      <c r="C317" s="28" t="s">
        <v>533</v>
      </c>
      <c r="E317" s="28" t="s">
        <v>50</v>
      </c>
      <c r="F317" s="28" t="s">
        <v>812</v>
      </c>
      <c r="G317" s="28" t="s">
        <v>5974</v>
      </c>
      <c r="H317" s="28" t="str">
        <f t="shared" si="12"/>
        <v>埼玉県東秩父村</v>
      </c>
      <c r="I317" s="28" t="s">
        <v>70</v>
      </c>
      <c r="J317" s="28" t="s">
        <v>1719</v>
      </c>
      <c r="K317" s="28" t="str">
        <f t="shared" si="13"/>
        <v>鳥取県八頭町</v>
      </c>
      <c r="L317" s="28" t="s">
        <v>79</v>
      </c>
      <c r="M317" s="28" t="s">
        <v>2009</v>
      </c>
      <c r="N317" s="28" t="str">
        <f t="shared" si="14"/>
        <v>福岡県赤村</v>
      </c>
    </row>
    <row r="318" spans="2:14" x14ac:dyDescent="0.25">
      <c r="B318" s="28" t="s">
        <v>44</v>
      </c>
      <c r="C318" s="28" t="s">
        <v>534</v>
      </c>
      <c r="E318" s="28" t="s">
        <v>50</v>
      </c>
      <c r="F318" s="28" t="s">
        <v>515</v>
      </c>
      <c r="G318" s="28" t="s">
        <v>5974</v>
      </c>
      <c r="H318" s="28" t="str">
        <f t="shared" si="12"/>
        <v>埼玉県美里町</v>
      </c>
      <c r="I318" s="28" t="s">
        <v>70</v>
      </c>
      <c r="J318" s="28" t="s">
        <v>1720</v>
      </c>
      <c r="K318" s="28" t="str">
        <f t="shared" si="13"/>
        <v>鳥取県三朝町</v>
      </c>
      <c r="L318" s="28" t="s">
        <v>79</v>
      </c>
      <c r="M318" s="28" t="s">
        <v>2010</v>
      </c>
      <c r="N318" s="28" t="str">
        <f t="shared" si="14"/>
        <v>福岡県福智町</v>
      </c>
    </row>
    <row r="319" spans="2:14" x14ac:dyDescent="0.25">
      <c r="B319" s="28" t="s">
        <v>44</v>
      </c>
      <c r="C319" s="28" t="s">
        <v>535</v>
      </c>
      <c r="E319" s="28" t="s">
        <v>50</v>
      </c>
      <c r="F319" s="28" t="s">
        <v>813</v>
      </c>
      <c r="G319" s="28" t="s">
        <v>5974</v>
      </c>
      <c r="H319" s="28" t="str">
        <f t="shared" si="12"/>
        <v>埼玉県神川町</v>
      </c>
      <c r="I319" s="28" t="s">
        <v>71</v>
      </c>
      <c r="J319" s="28" t="s">
        <v>1741</v>
      </c>
      <c r="K319" s="28" t="str">
        <f t="shared" si="13"/>
        <v>島根県津和野町</v>
      </c>
      <c r="L319" s="28" t="s">
        <v>79</v>
      </c>
      <c r="M319" s="28" t="s">
        <v>2012</v>
      </c>
      <c r="N319" s="28" t="str">
        <f t="shared" si="14"/>
        <v>福岡県みやこ町</v>
      </c>
    </row>
    <row r="320" spans="2:14" x14ac:dyDescent="0.25">
      <c r="B320" s="28" t="s">
        <v>44</v>
      </c>
      <c r="C320" s="28" t="s">
        <v>536</v>
      </c>
      <c r="E320" s="28" t="s">
        <v>50</v>
      </c>
      <c r="F320" s="28" t="s">
        <v>816</v>
      </c>
      <c r="G320" s="28" t="s">
        <v>5974</v>
      </c>
      <c r="H320" s="28" t="str">
        <f t="shared" si="12"/>
        <v>埼玉県宮代町</v>
      </c>
      <c r="I320" s="28" t="s">
        <v>71</v>
      </c>
      <c r="J320" s="28" t="s">
        <v>1742</v>
      </c>
      <c r="K320" s="28" t="str">
        <f t="shared" si="13"/>
        <v>島根県吉賀町</v>
      </c>
      <c r="L320" s="28" t="s">
        <v>79</v>
      </c>
      <c r="M320" s="28" t="s">
        <v>2013</v>
      </c>
      <c r="N320" s="28" t="str">
        <f t="shared" si="14"/>
        <v>福岡県吉富町</v>
      </c>
    </row>
    <row r="321" spans="2:14" x14ac:dyDescent="0.25">
      <c r="B321" s="28" t="s">
        <v>44</v>
      </c>
      <c r="C321" s="28" t="s">
        <v>537</v>
      </c>
      <c r="E321" s="28" t="s">
        <v>50</v>
      </c>
      <c r="F321" s="28" t="s">
        <v>818</v>
      </c>
      <c r="G321" s="28" t="s">
        <v>5974</v>
      </c>
      <c r="H321" s="28" t="str">
        <f t="shared" si="12"/>
        <v>埼玉県松伏町</v>
      </c>
      <c r="I321" s="28" t="s">
        <v>71</v>
      </c>
      <c r="J321" s="28" t="s">
        <v>1744</v>
      </c>
      <c r="K321" s="28" t="str">
        <f t="shared" si="13"/>
        <v>島根県西ノ島町</v>
      </c>
      <c r="L321" s="28" t="s">
        <v>79</v>
      </c>
      <c r="M321" s="28" t="s">
        <v>2014</v>
      </c>
      <c r="N321" s="28" t="str">
        <f t="shared" si="14"/>
        <v>福岡県上毛町</v>
      </c>
    </row>
    <row r="322" spans="2:14" x14ac:dyDescent="0.25">
      <c r="B322" s="28" t="s">
        <v>44</v>
      </c>
      <c r="C322" s="28" t="s">
        <v>538</v>
      </c>
      <c r="E322" s="28" t="s">
        <v>51</v>
      </c>
      <c r="F322" s="28" t="s">
        <v>845</v>
      </c>
      <c r="G322" s="28" t="s">
        <v>5974</v>
      </c>
      <c r="H322" s="28" t="str">
        <f t="shared" si="12"/>
        <v>千葉県勝浦市</v>
      </c>
      <c r="I322" s="28" t="s">
        <v>71</v>
      </c>
      <c r="J322" s="28" t="s">
        <v>1745</v>
      </c>
      <c r="K322" s="28" t="str">
        <f t="shared" si="13"/>
        <v>島根県知夫村</v>
      </c>
      <c r="L322" s="28" t="s">
        <v>80</v>
      </c>
      <c r="M322" s="28" t="s">
        <v>2029</v>
      </c>
      <c r="N322" s="28" t="str">
        <f t="shared" si="14"/>
        <v>佐賀県みやき町</v>
      </c>
    </row>
    <row r="323" spans="2:14" x14ac:dyDescent="0.25">
      <c r="B323" s="28" t="s">
        <v>44</v>
      </c>
      <c r="C323" s="28" t="s">
        <v>539</v>
      </c>
      <c r="E323" s="28" t="s">
        <v>51</v>
      </c>
      <c r="F323" s="28" t="s">
        <v>861</v>
      </c>
      <c r="G323" s="28" t="s">
        <v>5974</v>
      </c>
      <c r="H323" s="28" t="str">
        <f t="shared" ref="H323:H386" si="15">E323&amp;F323</f>
        <v>千葉県南房総市</v>
      </c>
      <c r="I323" s="28" t="s">
        <v>72</v>
      </c>
      <c r="J323" s="28" t="s">
        <v>1769</v>
      </c>
      <c r="K323" s="28" t="str">
        <f t="shared" ref="K323:K386" si="16">I323&amp;J323</f>
        <v>岡山県和気町</v>
      </c>
      <c r="L323" s="28" t="s">
        <v>80</v>
      </c>
      <c r="M323" s="28" t="s">
        <v>2031</v>
      </c>
      <c r="N323" s="28" t="str">
        <f t="shared" ref="N323:N370" si="17">L323&amp;M323</f>
        <v>佐賀県有田町</v>
      </c>
    </row>
    <row r="324" spans="2:14" x14ac:dyDescent="0.25">
      <c r="B324" s="28" t="s">
        <v>44</v>
      </c>
      <c r="C324" s="28" t="s">
        <v>540</v>
      </c>
      <c r="E324" s="28" t="s">
        <v>51</v>
      </c>
      <c r="F324" s="28" t="s">
        <v>867</v>
      </c>
      <c r="G324" s="28" t="s">
        <v>5974</v>
      </c>
      <c r="H324" s="28" t="str">
        <f t="shared" si="15"/>
        <v>千葉県酒々井町</v>
      </c>
      <c r="I324" s="28" t="s">
        <v>72</v>
      </c>
      <c r="J324" s="28" t="s">
        <v>1770</v>
      </c>
      <c r="K324" s="28" t="str">
        <f t="shared" si="16"/>
        <v>岡山県早島町</v>
      </c>
      <c r="L324" s="28" t="s">
        <v>80</v>
      </c>
      <c r="M324" s="28" t="s">
        <v>2035</v>
      </c>
      <c r="N324" s="28" t="str">
        <f t="shared" si="17"/>
        <v>佐賀県太良町</v>
      </c>
    </row>
    <row r="325" spans="2:14" x14ac:dyDescent="0.25">
      <c r="B325" s="28" t="s">
        <v>44</v>
      </c>
      <c r="C325" s="28" t="s">
        <v>541</v>
      </c>
      <c r="E325" s="28" t="s">
        <v>51</v>
      </c>
      <c r="F325" s="28" t="s">
        <v>868</v>
      </c>
      <c r="G325" s="28" t="s">
        <v>5974</v>
      </c>
      <c r="H325" s="28" t="str">
        <f t="shared" si="15"/>
        <v>千葉県栄町</v>
      </c>
      <c r="I325" s="28" t="s">
        <v>72</v>
      </c>
      <c r="J325" s="28" t="s">
        <v>1773</v>
      </c>
      <c r="K325" s="28" t="str">
        <f t="shared" si="16"/>
        <v>岡山県新庄村</v>
      </c>
      <c r="L325" s="28" t="s">
        <v>81</v>
      </c>
      <c r="M325" s="28" t="s">
        <v>2053</v>
      </c>
      <c r="N325" s="28" t="str">
        <f t="shared" si="17"/>
        <v>長崎県波佐見町</v>
      </c>
    </row>
    <row r="326" spans="2:14" x14ac:dyDescent="0.25">
      <c r="B326" s="28" t="s">
        <v>44</v>
      </c>
      <c r="C326" s="28" t="s">
        <v>542</v>
      </c>
      <c r="E326" s="28" t="s">
        <v>51</v>
      </c>
      <c r="F326" s="28" t="s">
        <v>869</v>
      </c>
      <c r="G326" s="28" t="s">
        <v>5974</v>
      </c>
      <c r="H326" s="28" t="str">
        <f t="shared" si="15"/>
        <v>千葉県神崎町</v>
      </c>
      <c r="I326" s="28" t="s">
        <v>72</v>
      </c>
      <c r="J326" s="28" t="s">
        <v>1774</v>
      </c>
      <c r="K326" s="28" t="str">
        <f t="shared" si="16"/>
        <v>岡山県鏡野町</v>
      </c>
      <c r="L326" s="28" t="s">
        <v>82</v>
      </c>
      <c r="M326" s="28" t="s">
        <v>2079</v>
      </c>
      <c r="N326" s="28" t="str">
        <f t="shared" si="17"/>
        <v>熊本県合志市</v>
      </c>
    </row>
    <row r="327" spans="2:14" x14ac:dyDescent="0.25">
      <c r="B327" s="28" t="s">
        <v>45</v>
      </c>
      <c r="C327" s="28" t="s">
        <v>543</v>
      </c>
      <c r="E327" s="28" t="s">
        <v>51</v>
      </c>
      <c r="F327" s="28" t="s">
        <v>870</v>
      </c>
      <c r="G327" s="28" t="s">
        <v>5974</v>
      </c>
      <c r="H327" s="28" t="str">
        <f t="shared" si="15"/>
        <v>千葉県多古町</v>
      </c>
      <c r="I327" s="28" t="s">
        <v>72</v>
      </c>
      <c r="J327" s="28" t="s">
        <v>1778</v>
      </c>
      <c r="K327" s="28" t="str">
        <f t="shared" si="16"/>
        <v>岡山県久米南町</v>
      </c>
      <c r="L327" s="28" t="s">
        <v>82</v>
      </c>
      <c r="M327" s="28" t="s">
        <v>515</v>
      </c>
      <c r="N327" s="28" t="str">
        <f t="shared" si="17"/>
        <v>熊本県美里町</v>
      </c>
    </row>
    <row r="328" spans="2:14" x14ac:dyDescent="0.25">
      <c r="B328" s="28" t="s">
        <v>45</v>
      </c>
      <c r="C328" s="28" t="s">
        <v>544</v>
      </c>
      <c r="E328" s="28" t="s">
        <v>51</v>
      </c>
      <c r="F328" s="28" t="s">
        <v>871</v>
      </c>
      <c r="G328" s="28" t="s">
        <v>5974</v>
      </c>
      <c r="H328" s="28" t="str">
        <f t="shared" si="15"/>
        <v>千葉県東庄町</v>
      </c>
      <c r="I328" s="28" t="s">
        <v>73</v>
      </c>
      <c r="J328" s="28" t="s">
        <v>1815</v>
      </c>
      <c r="K328" s="28" t="str">
        <f t="shared" si="16"/>
        <v>広島県大崎上島町</v>
      </c>
      <c r="L328" s="28" t="s">
        <v>82</v>
      </c>
      <c r="M328" s="28" t="s">
        <v>2080</v>
      </c>
      <c r="N328" s="28" t="str">
        <f t="shared" si="17"/>
        <v>熊本県玉東町</v>
      </c>
    </row>
    <row r="329" spans="2:14" x14ac:dyDescent="0.25">
      <c r="B329" s="28" t="s">
        <v>45</v>
      </c>
      <c r="C329" s="28" t="s">
        <v>545</v>
      </c>
      <c r="E329" s="28" t="s">
        <v>51</v>
      </c>
      <c r="F329" s="28" t="s">
        <v>872</v>
      </c>
      <c r="G329" s="28" t="s">
        <v>5974</v>
      </c>
      <c r="H329" s="28" t="str">
        <f t="shared" si="15"/>
        <v>千葉県九十九里町</v>
      </c>
      <c r="I329" s="28" t="s">
        <v>74</v>
      </c>
      <c r="J329" s="28" t="s">
        <v>1833</v>
      </c>
      <c r="K329" s="28" t="str">
        <f t="shared" si="16"/>
        <v>山口県上関町</v>
      </c>
      <c r="L329" s="28" t="s">
        <v>82</v>
      </c>
      <c r="M329" s="28" t="s">
        <v>2081</v>
      </c>
      <c r="N329" s="28" t="str">
        <f t="shared" si="17"/>
        <v>熊本県南関町</v>
      </c>
    </row>
    <row r="330" spans="2:14" x14ac:dyDescent="0.25">
      <c r="B330" s="28" t="s">
        <v>45</v>
      </c>
      <c r="C330" s="28" t="s">
        <v>546</v>
      </c>
      <c r="E330" s="28" t="s">
        <v>51</v>
      </c>
      <c r="F330" s="28" t="s">
        <v>873</v>
      </c>
      <c r="G330" s="28" t="s">
        <v>5974</v>
      </c>
      <c r="H330" s="28" t="str">
        <f t="shared" si="15"/>
        <v>千葉県芝山町</v>
      </c>
      <c r="I330" s="28" t="s">
        <v>75</v>
      </c>
      <c r="J330" s="28" t="s">
        <v>1842</v>
      </c>
      <c r="K330" s="28" t="str">
        <f t="shared" si="16"/>
        <v>徳島県阿波市</v>
      </c>
      <c r="L330" s="28" t="s">
        <v>82</v>
      </c>
      <c r="M330" s="28" t="s">
        <v>2082</v>
      </c>
      <c r="N330" s="28" t="str">
        <f t="shared" si="17"/>
        <v>熊本県長洲町</v>
      </c>
    </row>
    <row r="331" spans="2:14" x14ac:dyDescent="0.25">
      <c r="B331" s="28" t="s">
        <v>45</v>
      </c>
      <c r="C331" s="28" t="s">
        <v>547</v>
      </c>
      <c r="E331" s="28" t="s">
        <v>51</v>
      </c>
      <c r="F331" s="28" t="s">
        <v>874</v>
      </c>
      <c r="G331" s="28" t="s">
        <v>5974</v>
      </c>
      <c r="H331" s="28" t="str">
        <f t="shared" si="15"/>
        <v>千葉県横芝光町</v>
      </c>
      <c r="I331" s="28" t="s">
        <v>75</v>
      </c>
      <c r="J331" s="28" t="s">
        <v>1844</v>
      </c>
      <c r="K331" s="28" t="str">
        <f t="shared" si="16"/>
        <v>徳島県三好市</v>
      </c>
      <c r="L331" s="28" t="s">
        <v>82</v>
      </c>
      <c r="M331" s="28" t="s">
        <v>2086</v>
      </c>
      <c r="N331" s="28" t="str">
        <f t="shared" si="17"/>
        <v>熊本県南小国町</v>
      </c>
    </row>
    <row r="332" spans="2:14" x14ac:dyDescent="0.25">
      <c r="B332" s="28" t="s">
        <v>45</v>
      </c>
      <c r="C332" s="28" t="s">
        <v>548</v>
      </c>
      <c r="E332" s="28" t="s">
        <v>51</v>
      </c>
      <c r="F332" s="28" t="s">
        <v>875</v>
      </c>
      <c r="G332" s="28" t="s">
        <v>5974</v>
      </c>
      <c r="H332" s="28" t="str">
        <f t="shared" si="15"/>
        <v>千葉県一宮町</v>
      </c>
      <c r="I332" s="28" t="s">
        <v>75</v>
      </c>
      <c r="J332" s="28" t="s">
        <v>1846</v>
      </c>
      <c r="K332" s="28" t="str">
        <f t="shared" si="16"/>
        <v>徳島県上勝町</v>
      </c>
      <c r="L332" s="28" t="s">
        <v>82</v>
      </c>
      <c r="M332" s="28" t="s">
        <v>572</v>
      </c>
      <c r="N332" s="28" t="str">
        <f t="shared" si="17"/>
        <v>熊本県小国町</v>
      </c>
    </row>
    <row r="333" spans="2:14" x14ac:dyDescent="0.25">
      <c r="B333" s="28" t="s">
        <v>45</v>
      </c>
      <c r="C333" s="28" t="s">
        <v>549</v>
      </c>
      <c r="E333" s="28" t="s">
        <v>51</v>
      </c>
      <c r="F333" s="28" t="s">
        <v>876</v>
      </c>
      <c r="G333" s="28" t="s">
        <v>5974</v>
      </c>
      <c r="H333" s="28" t="str">
        <f t="shared" si="15"/>
        <v>千葉県睦沢町</v>
      </c>
      <c r="I333" s="28" t="s">
        <v>75</v>
      </c>
      <c r="J333" s="28" t="s">
        <v>1850</v>
      </c>
      <c r="K333" s="28" t="str">
        <f t="shared" si="16"/>
        <v>徳島県那賀町</v>
      </c>
      <c r="L333" s="28" t="s">
        <v>82</v>
      </c>
      <c r="M333" s="28" t="s">
        <v>1191</v>
      </c>
      <c r="N333" s="28" t="str">
        <f t="shared" si="17"/>
        <v>熊本県高森町</v>
      </c>
    </row>
    <row r="334" spans="2:14" x14ac:dyDescent="0.25">
      <c r="B334" s="28" t="s">
        <v>45</v>
      </c>
      <c r="C334" s="28" t="s">
        <v>550</v>
      </c>
      <c r="E334" s="28" t="s">
        <v>51</v>
      </c>
      <c r="F334" s="28" t="s">
        <v>877</v>
      </c>
      <c r="G334" s="28" t="s">
        <v>5974</v>
      </c>
      <c r="H334" s="28" t="str">
        <f t="shared" si="15"/>
        <v>千葉県長生村</v>
      </c>
      <c r="I334" s="28" t="s">
        <v>75</v>
      </c>
      <c r="J334" s="28" t="s">
        <v>1851</v>
      </c>
      <c r="K334" s="28" t="str">
        <f t="shared" si="16"/>
        <v>徳島県牟岐町</v>
      </c>
      <c r="L334" s="28" t="s">
        <v>82</v>
      </c>
      <c r="M334" s="28" t="s">
        <v>2089</v>
      </c>
      <c r="N334" s="28" t="str">
        <f t="shared" si="17"/>
        <v>熊本県南阿蘇村</v>
      </c>
    </row>
    <row r="335" spans="2:14" x14ac:dyDescent="0.25">
      <c r="B335" s="28" t="s">
        <v>45</v>
      </c>
      <c r="C335" s="28" t="s">
        <v>551</v>
      </c>
      <c r="E335" s="28" t="s">
        <v>51</v>
      </c>
      <c r="F335" s="28" t="s">
        <v>878</v>
      </c>
      <c r="G335" s="28" t="s">
        <v>5974</v>
      </c>
      <c r="H335" s="28" t="str">
        <f t="shared" si="15"/>
        <v>千葉県白子町</v>
      </c>
      <c r="I335" s="28" t="s">
        <v>75</v>
      </c>
      <c r="J335" s="28" t="s">
        <v>1854</v>
      </c>
      <c r="K335" s="28" t="str">
        <f t="shared" si="16"/>
        <v>徳島県松茂町</v>
      </c>
      <c r="L335" s="28" t="s">
        <v>82</v>
      </c>
      <c r="M335" s="28" t="s">
        <v>2092</v>
      </c>
      <c r="N335" s="28" t="str">
        <f t="shared" si="17"/>
        <v>熊本県益城町</v>
      </c>
    </row>
    <row r="336" spans="2:14" x14ac:dyDescent="0.25">
      <c r="B336" s="28" t="s">
        <v>45</v>
      </c>
      <c r="C336" s="28" t="s">
        <v>552</v>
      </c>
      <c r="E336" s="28" t="s">
        <v>51</v>
      </c>
      <c r="F336" s="28" t="s">
        <v>879</v>
      </c>
      <c r="G336" s="28" t="s">
        <v>5974</v>
      </c>
      <c r="H336" s="28" t="str">
        <f t="shared" si="15"/>
        <v>千葉県長柄町</v>
      </c>
      <c r="I336" s="28" t="s">
        <v>75</v>
      </c>
      <c r="J336" s="28" t="s">
        <v>1857</v>
      </c>
      <c r="K336" s="28" t="str">
        <f t="shared" si="16"/>
        <v>徳島県板野町</v>
      </c>
      <c r="L336" s="28" t="s">
        <v>82</v>
      </c>
      <c r="M336" s="28" t="s">
        <v>2093</v>
      </c>
      <c r="N336" s="28" t="str">
        <f t="shared" si="17"/>
        <v>熊本県甲佐町</v>
      </c>
    </row>
    <row r="337" spans="2:14" x14ac:dyDescent="0.25">
      <c r="B337" s="28" t="s">
        <v>45</v>
      </c>
      <c r="C337" s="28" t="s">
        <v>553</v>
      </c>
      <c r="E337" s="28" t="s">
        <v>51</v>
      </c>
      <c r="F337" s="28" t="s">
        <v>880</v>
      </c>
      <c r="G337" s="28" t="s">
        <v>5974</v>
      </c>
      <c r="H337" s="28" t="str">
        <f t="shared" si="15"/>
        <v>千葉県長南町</v>
      </c>
      <c r="I337" s="28" t="s">
        <v>75</v>
      </c>
      <c r="J337" s="28" t="s">
        <v>1859</v>
      </c>
      <c r="K337" s="28" t="str">
        <f t="shared" si="16"/>
        <v>徳島県つるぎ町</v>
      </c>
      <c r="L337" s="28" t="s">
        <v>82</v>
      </c>
      <c r="M337" s="28" t="s">
        <v>2094</v>
      </c>
      <c r="N337" s="28" t="str">
        <f t="shared" si="17"/>
        <v>熊本県山都町</v>
      </c>
    </row>
    <row r="338" spans="2:14" x14ac:dyDescent="0.25">
      <c r="B338" s="28" t="s">
        <v>45</v>
      </c>
      <c r="C338" s="28" t="s">
        <v>554</v>
      </c>
      <c r="E338" s="28" t="s">
        <v>51</v>
      </c>
      <c r="F338" s="28" t="s">
        <v>881</v>
      </c>
      <c r="G338" s="28" t="s">
        <v>5974</v>
      </c>
      <c r="H338" s="28" t="str">
        <f t="shared" si="15"/>
        <v>千葉県大多喜町</v>
      </c>
      <c r="I338" s="28" t="s">
        <v>77</v>
      </c>
      <c r="J338" s="28" t="s">
        <v>1892</v>
      </c>
      <c r="K338" s="28" t="str">
        <f t="shared" si="16"/>
        <v>愛媛県内子町</v>
      </c>
      <c r="L338" s="28" t="s">
        <v>82</v>
      </c>
      <c r="M338" s="28" t="s">
        <v>2095</v>
      </c>
      <c r="N338" s="28" t="str">
        <f t="shared" si="17"/>
        <v>熊本県氷川町</v>
      </c>
    </row>
    <row r="339" spans="2:14" x14ac:dyDescent="0.25">
      <c r="B339" s="28" t="s">
        <v>45</v>
      </c>
      <c r="C339" s="28" t="s">
        <v>555</v>
      </c>
      <c r="E339" s="28" t="s">
        <v>51</v>
      </c>
      <c r="F339" s="28" t="s">
        <v>882</v>
      </c>
      <c r="G339" s="28" t="s">
        <v>5974</v>
      </c>
      <c r="H339" s="28" t="str">
        <f t="shared" si="15"/>
        <v>千葉県御宿町</v>
      </c>
      <c r="I339" s="28" t="s">
        <v>77</v>
      </c>
      <c r="J339" s="28" t="s">
        <v>1893</v>
      </c>
      <c r="K339" s="28" t="str">
        <f t="shared" si="16"/>
        <v>愛媛県伊方町</v>
      </c>
      <c r="L339" s="28" t="s">
        <v>82</v>
      </c>
      <c r="M339" s="28" t="s">
        <v>2097</v>
      </c>
      <c r="N339" s="28" t="str">
        <f t="shared" si="17"/>
        <v>熊本県津奈木町</v>
      </c>
    </row>
    <row r="340" spans="2:14" x14ac:dyDescent="0.25">
      <c r="B340" s="28" t="s">
        <v>45</v>
      </c>
      <c r="C340" s="28" t="s">
        <v>556</v>
      </c>
      <c r="E340" s="28" t="s">
        <v>51</v>
      </c>
      <c r="F340" s="28" t="s">
        <v>883</v>
      </c>
      <c r="G340" s="28" t="s">
        <v>5974</v>
      </c>
      <c r="H340" s="28" t="str">
        <f t="shared" si="15"/>
        <v>千葉県鋸南町</v>
      </c>
      <c r="I340" s="28" t="s">
        <v>77</v>
      </c>
      <c r="J340" s="28" t="s">
        <v>1894</v>
      </c>
      <c r="K340" s="28" t="str">
        <f t="shared" si="16"/>
        <v>愛媛県松野町</v>
      </c>
      <c r="L340" s="28" t="s">
        <v>82</v>
      </c>
      <c r="M340" s="28" t="s">
        <v>2099</v>
      </c>
      <c r="N340" s="28" t="str">
        <f t="shared" si="17"/>
        <v>熊本県多良木町</v>
      </c>
    </row>
    <row r="341" spans="2:14" x14ac:dyDescent="0.25">
      <c r="B341" s="28" t="s">
        <v>45</v>
      </c>
      <c r="C341" s="28" t="s">
        <v>557</v>
      </c>
      <c r="E341" s="28" t="s">
        <v>52</v>
      </c>
      <c r="F341" s="28" t="s">
        <v>935</v>
      </c>
      <c r="G341" s="28" t="s">
        <v>5974</v>
      </c>
      <c r="H341" s="28" t="str">
        <f t="shared" si="15"/>
        <v>東京都檜原村</v>
      </c>
      <c r="I341" s="28" t="s">
        <v>78</v>
      </c>
      <c r="J341" s="28" t="s">
        <v>1898</v>
      </c>
      <c r="K341" s="28" t="str">
        <f t="shared" si="16"/>
        <v>高知県室戸市</v>
      </c>
      <c r="L341" s="28" t="s">
        <v>82</v>
      </c>
      <c r="M341" s="28" t="s">
        <v>2100</v>
      </c>
      <c r="N341" s="28" t="str">
        <f t="shared" si="17"/>
        <v>熊本県湯前町</v>
      </c>
    </row>
    <row r="342" spans="2:14" x14ac:dyDescent="0.25">
      <c r="B342" s="28" t="s">
        <v>45</v>
      </c>
      <c r="C342" s="28" t="s">
        <v>558</v>
      </c>
      <c r="E342" s="28" t="s">
        <v>52</v>
      </c>
      <c r="F342" s="28" t="s">
        <v>936</v>
      </c>
      <c r="G342" s="28" t="s">
        <v>5974</v>
      </c>
      <c r="H342" s="28" t="str">
        <f t="shared" si="15"/>
        <v>東京都奥多摩町</v>
      </c>
      <c r="I342" s="28" t="s">
        <v>78</v>
      </c>
      <c r="J342" s="28" t="s">
        <v>1908</v>
      </c>
      <c r="K342" s="28" t="str">
        <f t="shared" si="16"/>
        <v>高知県東洋町</v>
      </c>
      <c r="L342" s="28" t="s">
        <v>82</v>
      </c>
      <c r="M342" s="28" t="s">
        <v>2101</v>
      </c>
      <c r="N342" s="28" t="str">
        <f t="shared" si="17"/>
        <v>熊本県水上村</v>
      </c>
    </row>
    <row r="343" spans="2:14" x14ac:dyDescent="0.25">
      <c r="B343" s="28" t="s">
        <v>45</v>
      </c>
      <c r="C343" s="28" t="s">
        <v>559</v>
      </c>
      <c r="E343" s="28" t="s">
        <v>52</v>
      </c>
      <c r="F343" s="28" t="s">
        <v>938</v>
      </c>
      <c r="G343" s="28" t="s">
        <v>5974</v>
      </c>
      <c r="H343" s="28" t="str">
        <f t="shared" si="15"/>
        <v>東京都利島村</v>
      </c>
      <c r="I343" s="28" t="s">
        <v>78</v>
      </c>
      <c r="J343" s="28" t="s">
        <v>1910</v>
      </c>
      <c r="K343" s="28" t="str">
        <f t="shared" si="16"/>
        <v>高知県田野町</v>
      </c>
      <c r="L343" s="28" t="s">
        <v>82</v>
      </c>
      <c r="M343" s="28" t="s">
        <v>2104</v>
      </c>
      <c r="N343" s="28" t="str">
        <f t="shared" si="17"/>
        <v>熊本県山江村</v>
      </c>
    </row>
    <row r="344" spans="2:14" x14ac:dyDescent="0.25">
      <c r="B344" s="28" t="s">
        <v>45</v>
      </c>
      <c r="C344" s="28" t="s">
        <v>560</v>
      </c>
      <c r="E344" s="28" t="s">
        <v>52</v>
      </c>
      <c r="F344" s="28" t="s">
        <v>939</v>
      </c>
      <c r="G344" s="28" t="s">
        <v>5974</v>
      </c>
      <c r="H344" s="28" t="str">
        <f t="shared" si="15"/>
        <v>東京都新島村</v>
      </c>
      <c r="I344" s="28" t="s">
        <v>78</v>
      </c>
      <c r="J344" s="28" t="s">
        <v>1911</v>
      </c>
      <c r="K344" s="28" t="str">
        <f t="shared" si="16"/>
        <v>高知県安田町</v>
      </c>
      <c r="L344" s="28" t="s">
        <v>82</v>
      </c>
      <c r="M344" s="28" t="s">
        <v>2106</v>
      </c>
      <c r="N344" s="28" t="str">
        <f t="shared" si="17"/>
        <v>熊本県あさぎり町</v>
      </c>
    </row>
    <row r="345" spans="2:14" x14ac:dyDescent="0.25">
      <c r="B345" s="28" t="s">
        <v>45</v>
      </c>
      <c r="C345" s="28" t="s">
        <v>561</v>
      </c>
      <c r="E345" s="28" t="s">
        <v>52</v>
      </c>
      <c r="F345" s="28" t="s">
        <v>940</v>
      </c>
      <c r="G345" s="28" t="s">
        <v>5974</v>
      </c>
      <c r="H345" s="28" t="str">
        <f t="shared" si="15"/>
        <v>東京都神津島村</v>
      </c>
      <c r="I345" s="28" t="s">
        <v>78</v>
      </c>
      <c r="J345" s="28" t="s">
        <v>1912</v>
      </c>
      <c r="K345" s="28" t="str">
        <f t="shared" si="16"/>
        <v>高知県北川村</v>
      </c>
      <c r="L345" s="28" t="s">
        <v>82</v>
      </c>
      <c r="M345" s="28" t="s">
        <v>2107</v>
      </c>
      <c r="N345" s="28" t="str">
        <f t="shared" si="17"/>
        <v>熊本県苓北町</v>
      </c>
    </row>
    <row r="346" spans="2:14" x14ac:dyDescent="0.25">
      <c r="B346" s="28" t="s">
        <v>45</v>
      </c>
      <c r="C346" s="28" t="s">
        <v>562</v>
      </c>
      <c r="E346" s="28" t="s">
        <v>52</v>
      </c>
      <c r="F346" s="28" t="s">
        <v>941</v>
      </c>
      <c r="G346" s="28" t="s">
        <v>5974</v>
      </c>
      <c r="H346" s="28" t="str">
        <f t="shared" si="15"/>
        <v>東京都三宅村</v>
      </c>
      <c r="I346" s="28" t="s">
        <v>78</v>
      </c>
      <c r="J346" s="28" t="s">
        <v>1913</v>
      </c>
      <c r="K346" s="28" t="str">
        <f t="shared" si="16"/>
        <v>高知県馬路村</v>
      </c>
      <c r="L346" s="28" t="s">
        <v>83</v>
      </c>
      <c r="M346" s="28" t="s">
        <v>2120</v>
      </c>
      <c r="N346" s="28" t="str">
        <f t="shared" si="17"/>
        <v>大分県由布市</v>
      </c>
    </row>
    <row r="347" spans="2:14" x14ac:dyDescent="0.25">
      <c r="B347" s="28" t="s">
        <v>45</v>
      </c>
      <c r="C347" s="28" t="s">
        <v>563</v>
      </c>
      <c r="E347" s="28" t="s">
        <v>52</v>
      </c>
      <c r="F347" s="28" t="s">
        <v>942</v>
      </c>
      <c r="G347" s="28" t="s">
        <v>5974</v>
      </c>
      <c r="H347" s="28" t="str">
        <f t="shared" si="15"/>
        <v>東京都御蔵島村</v>
      </c>
      <c r="I347" s="28" t="s">
        <v>78</v>
      </c>
      <c r="J347" s="28" t="s">
        <v>1915</v>
      </c>
      <c r="K347" s="28" t="str">
        <f t="shared" si="16"/>
        <v>高知県本山町</v>
      </c>
      <c r="L347" s="28" t="s">
        <v>83</v>
      </c>
      <c r="M347" s="28" t="s">
        <v>2124</v>
      </c>
      <c r="N347" s="28" t="str">
        <f t="shared" si="17"/>
        <v>大分県九重町</v>
      </c>
    </row>
    <row r="348" spans="2:14" x14ac:dyDescent="0.25">
      <c r="B348" s="28" t="s">
        <v>45</v>
      </c>
      <c r="C348" s="28" t="s">
        <v>564</v>
      </c>
      <c r="E348" s="28" t="s">
        <v>52</v>
      </c>
      <c r="F348" s="28" t="s">
        <v>944</v>
      </c>
      <c r="G348" s="28" t="s">
        <v>5974</v>
      </c>
      <c r="H348" s="28" t="str">
        <f t="shared" si="15"/>
        <v>東京都青ヶ島村</v>
      </c>
      <c r="I348" s="28" t="s">
        <v>78</v>
      </c>
      <c r="J348" s="28" t="s">
        <v>1916</v>
      </c>
      <c r="K348" s="28" t="str">
        <f t="shared" si="16"/>
        <v>高知県大豊町</v>
      </c>
      <c r="L348" s="28" t="s">
        <v>84</v>
      </c>
      <c r="M348" s="28" t="s">
        <v>2134</v>
      </c>
      <c r="N348" s="28" t="str">
        <f t="shared" si="17"/>
        <v>宮崎県えびの市</v>
      </c>
    </row>
    <row r="349" spans="2:14" x14ac:dyDescent="0.25">
      <c r="B349" s="28" t="s">
        <v>45</v>
      </c>
      <c r="C349" s="28" t="s">
        <v>565</v>
      </c>
      <c r="E349" s="28" t="s">
        <v>52</v>
      </c>
      <c r="F349" s="28" t="s">
        <v>945</v>
      </c>
      <c r="G349" s="28" t="s">
        <v>5974</v>
      </c>
      <c r="H349" s="28" t="str">
        <f t="shared" si="15"/>
        <v>東京都小笠原村</v>
      </c>
      <c r="I349" s="28" t="s">
        <v>78</v>
      </c>
      <c r="J349" s="28" t="s">
        <v>1917</v>
      </c>
      <c r="K349" s="28" t="str">
        <f t="shared" si="16"/>
        <v>高知県土佐町</v>
      </c>
      <c r="L349" s="28" t="s">
        <v>84</v>
      </c>
      <c r="M349" s="28" t="s">
        <v>2136</v>
      </c>
      <c r="N349" s="28" t="str">
        <f t="shared" si="17"/>
        <v>宮崎県高原町</v>
      </c>
    </row>
    <row r="350" spans="2:14" x14ac:dyDescent="0.25">
      <c r="B350" s="28" t="s">
        <v>45</v>
      </c>
      <c r="C350" s="28" t="s">
        <v>566</v>
      </c>
      <c r="E350" s="28" t="s">
        <v>53</v>
      </c>
      <c r="F350" s="28" t="s">
        <v>1016</v>
      </c>
      <c r="G350" s="28" t="s">
        <v>5974</v>
      </c>
      <c r="H350" s="28" t="str">
        <f t="shared" si="15"/>
        <v>神奈川県南足柄市</v>
      </c>
      <c r="I350" s="28" t="s">
        <v>78</v>
      </c>
      <c r="J350" s="28" t="s">
        <v>1918</v>
      </c>
      <c r="K350" s="28" t="str">
        <f t="shared" si="16"/>
        <v>高知県大川村</v>
      </c>
      <c r="L350" s="28" t="s">
        <v>84</v>
      </c>
      <c r="M350" s="28" t="s">
        <v>2138</v>
      </c>
      <c r="N350" s="28" t="str">
        <f t="shared" si="17"/>
        <v>宮崎県綾町</v>
      </c>
    </row>
    <row r="351" spans="2:14" x14ac:dyDescent="0.25">
      <c r="B351" s="28" t="s">
        <v>45</v>
      </c>
      <c r="C351" s="28" t="s">
        <v>567</v>
      </c>
      <c r="E351" s="28" t="s">
        <v>53</v>
      </c>
      <c r="F351" s="28" t="s">
        <v>1018</v>
      </c>
      <c r="G351" s="28" t="s">
        <v>5974</v>
      </c>
      <c r="H351" s="28" t="str">
        <f t="shared" si="15"/>
        <v>神奈川県葉山町</v>
      </c>
      <c r="I351" s="28" t="s">
        <v>78</v>
      </c>
      <c r="J351" s="28" t="s">
        <v>1920</v>
      </c>
      <c r="K351" s="28" t="str">
        <f t="shared" si="16"/>
        <v>高知県仁淀川町</v>
      </c>
      <c r="L351" s="28" t="s">
        <v>84</v>
      </c>
      <c r="M351" s="28" t="s">
        <v>2140</v>
      </c>
      <c r="N351" s="28" t="str">
        <f t="shared" si="17"/>
        <v>宮崎県新富町</v>
      </c>
    </row>
    <row r="352" spans="2:14" x14ac:dyDescent="0.25">
      <c r="B352" s="28" t="s">
        <v>45</v>
      </c>
      <c r="C352" s="28" t="s">
        <v>568</v>
      </c>
      <c r="E352" s="28" t="s">
        <v>53</v>
      </c>
      <c r="F352" s="28" t="s">
        <v>1020</v>
      </c>
      <c r="G352" s="28" t="s">
        <v>5974</v>
      </c>
      <c r="H352" s="28" t="str">
        <f t="shared" si="15"/>
        <v>神奈川県大磯町</v>
      </c>
      <c r="I352" s="28" t="s">
        <v>78</v>
      </c>
      <c r="J352" s="28" t="s">
        <v>2292</v>
      </c>
      <c r="K352" s="28" t="str">
        <f t="shared" si="16"/>
        <v>高知県梼原町</v>
      </c>
      <c r="L352" s="28" t="s">
        <v>84</v>
      </c>
      <c r="M352" s="28" t="s">
        <v>2142</v>
      </c>
      <c r="N352" s="28" t="str">
        <f t="shared" si="17"/>
        <v>宮崎県木城町</v>
      </c>
    </row>
    <row r="353" spans="2:14" x14ac:dyDescent="0.25">
      <c r="B353" s="28" t="s">
        <v>45</v>
      </c>
      <c r="C353" s="28" t="s">
        <v>569</v>
      </c>
      <c r="E353" s="28" t="s">
        <v>53</v>
      </c>
      <c r="F353" s="28" t="s">
        <v>1022</v>
      </c>
      <c r="G353" s="28" t="s">
        <v>5974</v>
      </c>
      <c r="H353" s="28" t="str">
        <f t="shared" si="15"/>
        <v>神奈川県中井町</v>
      </c>
      <c r="I353" s="28" t="s">
        <v>78</v>
      </c>
      <c r="J353" s="28" t="s">
        <v>1926</v>
      </c>
      <c r="K353" s="28" t="str">
        <f t="shared" si="16"/>
        <v>高知県津野町</v>
      </c>
      <c r="L353" s="28" t="s">
        <v>84</v>
      </c>
      <c r="M353" s="28" t="s">
        <v>2143</v>
      </c>
      <c r="N353" s="28" t="str">
        <f t="shared" si="17"/>
        <v>宮崎県川南町</v>
      </c>
    </row>
    <row r="354" spans="2:14" x14ac:dyDescent="0.25">
      <c r="B354" s="28" t="s">
        <v>45</v>
      </c>
      <c r="C354" s="28" t="s">
        <v>570</v>
      </c>
      <c r="E354" s="28" t="s">
        <v>53</v>
      </c>
      <c r="F354" s="28" t="s">
        <v>1024</v>
      </c>
      <c r="G354" s="28" t="s">
        <v>5974</v>
      </c>
      <c r="H354" s="28" t="str">
        <f t="shared" si="15"/>
        <v>神奈川県松田町</v>
      </c>
      <c r="I354" s="28" t="s">
        <v>78</v>
      </c>
      <c r="J354" s="28" t="s">
        <v>1928</v>
      </c>
      <c r="K354" s="28" t="str">
        <f t="shared" si="16"/>
        <v>高知県大月町</v>
      </c>
      <c r="L354" s="28" t="s">
        <v>84</v>
      </c>
      <c r="M354" s="28" t="s">
        <v>2144</v>
      </c>
      <c r="N354" s="28" t="str">
        <f t="shared" si="17"/>
        <v>宮崎県都農町</v>
      </c>
    </row>
    <row r="355" spans="2:14" x14ac:dyDescent="0.25">
      <c r="B355" s="28" t="s">
        <v>45</v>
      </c>
      <c r="C355" s="28" t="s">
        <v>571</v>
      </c>
      <c r="E355" s="28" t="s">
        <v>53</v>
      </c>
      <c r="F355" s="28" t="s">
        <v>1025</v>
      </c>
      <c r="G355" s="28" t="s">
        <v>5974</v>
      </c>
      <c r="H355" s="28" t="str">
        <f t="shared" si="15"/>
        <v>神奈川県山北町</v>
      </c>
      <c r="I355" s="28" t="s">
        <v>78</v>
      </c>
      <c r="J355" s="28" t="s">
        <v>1929</v>
      </c>
      <c r="K355" s="28" t="str">
        <f t="shared" si="16"/>
        <v>高知県三原村</v>
      </c>
      <c r="L355" s="28" t="s">
        <v>84</v>
      </c>
      <c r="M355" s="28" t="s">
        <v>540</v>
      </c>
      <c r="N355" s="28" t="str">
        <f t="shared" si="17"/>
        <v>宮崎県美郷町</v>
      </c>
    </row>
    <row r="356" spans="2:14" x14ac:dyDescent="0.25">
      <c r="B356" s="28" t="s">
        <v>45</v>
      </c>
      <c r="C356" s="28" t="s">
        <v>572</v>
      </c>
      <c r="E356" s="28" t="s">
        <v>53</v>
      </c>
      <c r="F356" s="28" t="s">
        <v>1027</v>
      </c>
      <c r="G356" s="28" t="s">
        <v>5974</v>
      </c>
      <c r="H356" s="28" t="str">
        <f t="shared" si="15"/>
        <v>神奈川県箱根町</v>
      </c>
      <c r="I356" s="28" t="s">
        <v>79</v>
      </c>
      <c r="J356" s="28" t="s">
        <v>1998</v>
      </c>
      <c r="K356" s="28" t="str">
        <f t="shared" si="16"/>
        <v>福岡県小竹町</v>
      </c>
      <c r="L356" s="28" t="s">
        <v>84</v>
      </c>
      <c r="M356" s="28" t="s">
        <v>2149</v>
      </c>
      <c r="N356" s="28" t="str">
        <f t="shared" si="17"/>
        <v>宮崎県日之影町</v>
      </c>
    </row>
    <row r="357" spans="2:14" x14ac:dyDescent="0.25">
      <c r="B357" s="28" t="s">
        <v>45</v>
      </c>
      <c r="C357" s="28" t="s">
        <v>573</v>
      </c>
      <c r="E357" s="28" t="s">
        <v>53</v>
      </c>
      <c r="F357" s="28" t="s">
        <v>1028</v>
      </c>
      <c r="G357" s="28" t="s">
        <v>5974</v>
      </c>
      <c r="H357" s="28" t="str">
        <f t="shared" si="15"/>
        <v>神奈川県真鶴町</v>
      </c>
      <c r="I357" s="28" t="s">
        <v>79</v>
      </c>
      <c r="J357" s="28" t="s">
        <v>2007</v>
      </c>
      <c r="K357" s="28" t="str">
        <f t="shared" si="16"/>
        <v>福岡県糸田町</v>
      </c>
      <c r="L357" s="28" t="s">
        <v>84</v>
      </c>
      <c r="M357" s="28" t="s">
        <v>2150</v>
      </c>
      <c r="N357" s="28" t="str">
        <f t="shared" si="17"/>
        <v>宮崎県五ヶ瀬町</v>
      </c>
    </row>
    <row r="358" spans="2:14" x14ac:dyDescent="0.25">
      <c r="B358" s="28" t="s">
        <v>45</v>
      </c>
      <c r="C358" s="28" t="s">
        <v>574</v>
      </c>
      <c r="E358" s="28" t="s">
        <v>53</v>
      </c>
      <c r="F358" s="28" t="s">
        <v>1029</v>
      </c>
      <c r="G358" s="28" t="s">
        <v>5974</v>
      </c>
      <c r="H358" s="28" t="str">
        <f t="shared" si="15"/>
        <v>神奈川県湯河原町</v>
      </c>
      <c r="I358" s="28" t="s">
        <v>79</v>
      </c>
      <c r="J358" s="28" t="s">
        <v>2008</v>
      </c>
      <c r="K358" s="28" t="str">
        <f t="shared" si="16"/>
        <v>福岡県大任町</v>
      </c>
      <c r="L358" s="28" t="s">
        <v>85</v>
      </c>
      <c r="M358" s="28" t="s">
        <v>2171</v>
      </c>
      <c r="N358" s="28" t="str">
        <f t="shared" si="17"/>
        <v>鹿児島県十島村</v>
      </c>
    </row>
    <row r="359" spans="2:14" x14ac:dyDescent="0.25">
      <c r="B359" s="28" t="s">
        <v>45</v>
      </c>
      <c r="C359" s="28" t="s">
        <v>575</v>
      </c>
      <c r="E359" s="28" t="s">
        <v>53</v>
      </c>
      <c r="F359" s="28" t="s">
        <v>1031</v>
      </c>
      <c r="G359" s="28" t="s">
        <v>5974</v>
      </c>
      <c r="H359" s="28" t="str">
        <f t="shared" si="15"/>
        <v>神奈川県清川村</v>
      </c>
      <c r="I359" s="28" t="s">
        <v>79</v>
      </c>
      <c r="J359" s="28" t="s">
        <v>2015</v>
      </c>
      <c r="K359" s="28" t="str">
        <f t="shared" si="16"/>
        <v>福岡県築上町</v>
      </c>
      <c r="L359" s="28" t="s">
        <v>85</v>
      </c>
      <c r="M359" s="28" t="s">
        <v>2174</v>
      </c>
      <c r="N359" s="28" t="str">
        <f t="shared" si="17"/>
        <v>鹿児島県湧水町</v>
      </c>
    </row>
    <row r="360" spans="2:14" x14ac:dyDescent="0.25">
      <c r="B360" s="28" t="s">
        <v>45</v>
      </c>
      <c r="C360" s="28" t="s">
        <v>576</v>
      </c>
      <c r="E360" s="28" t="s">
        <v>54</v>
      </c>
      <c r="F360" s="28" t="s">
        <v>1067</v>
      </c>
      <c r="G360" s="28" t="s">
        <v>5974</v>
      </c>
      <c r="H360" s="28" t="str">
        <f t="shared" si="15"/>
        <v>新潟県聖籠町</v>
      </c>
      <c r="I360" s="28" t="s">
        <v>80</v>
      </c>
      <c r="J360" s="28" t="s">
        <v>2028</v>
      </c>
      <c r="K360" s="28" t="str">
        <f t="shared" si="16"/>
        <v>佐賀県上峰町</v>
      </c>
      <c r="L360" s="28" t="s">
        <v>85</v>
      </c>
      <c r="M360" s="28" t="s">
        <v>2175</v>
      </c>
      <c r="N360" s="28" t="str">
        <f t="shared" si="17"/>
        <v>鹿児島県大崎町</v>
      </c>
    </row>
    <row r="361" spans="2:14" x14ac:dyDescent="0.25">
      <c r="B361" s="28" t="s">
        <v>45</v>
      </c>
      <c r="C361" s="28" t="s">
        <v>577</v>
      </c>
      <c r="E361" s="28" t="s">
        <v>54</v>
      </c>
      <c r="F361" s="28" t="s">
        <v>1068</v>
      </c>
      <c r="G361" s="28" t="s">
        <v>5974</v>
      </c>
      <c r="H361" s="28" t="str">
        <f t="shared" si="15"/>
        <v>新潟県弥彦村</v>
      </c>
      <c r="I361" s="28" t="s">
        <v>80</v>
      </c>
      <c r="J361" s="28" t="s">
        <v>2030</v>
      </c>
      <c r="K361" s="28" t="str">
        <f t="shared" si="16"/>
        <v>佐賀県玄海町</v>
      </c>
      <c r="L361" s="28" t="s">
        <v>85</v>
      </c>
      <c r="M361" s="28" t="s">
        <v>2176</v>
      </c>
      <c r="N361" s="28" t="str">
        <f t="shared" si="17"/>
        <v>鹿児島県東串良町</v>
      </c>
    </row>
    <row r="362" spans="2:14" x14ac:dyDescent="0.25">
      <c r="B362" s="28" t="s">
        <v>46</v>
      </c>
      <c r="C362" s="28" t="s">
        <v>578</v>
      </c>
      <c r="E362" s="28" t="s">
        <v>54</v>
      </c>
      <c r="F362" s="28" t="s">
        <v>1069</v>
      </c>
      <c r="G362" s="28" t="s">
        <v>5974</v>
      </c>
      <c r="H362" s="28" t="str">
        <f t="shared" si="15"/>
        <v>新潟県田上町</v>
      </c>
      <c r="I362" s="28" t="s">
        <v>80</v>
      </c>
      <c r="J362" s="28" t="s">
        <v>2032</v>
      </c>
      <c r="K362" s="28" t="str">
        <f t="shared" si="16"/>
        <v>佐賀県大町町</v>
      </c>
      <c r="L362" s="28" t="s">
        <v>85</v>
      </c>
      <c r="M362" s="28" t="s">
        <v>2178</v>
      </c>
      <c r="N362" s="28" t="str">
        <f t="shared" si="17"/>
        <v>鹿児島県南大隅町</v>
      </c>
    </row>
    <row r="363" spans="2:14" x14ac:dyDescent="0.25">
      <c r="B363" s="28" t="s">
        <v>46</v>
      </c>
      <c r="C363" s="28" t="s">
        <v>579</v>
      </c>
      <c r="E363" s="28" t="s">
        <v>54</v>
      </c>
      <c r="F363" s="28" t="s">
        <v>1070</v>
      </c>
      <c r="G363" s="28" t="s">
        <v>5974</v>
      </c>
      <c r="H363" s="28" t="str">
        <f t="shared" si="15"/>
        <v>新潟県阿賀町</v>
      </c>
      <c r="I363" s="28" t="s">
        <v>81</v>
      </c>
      <c r="J363" s="28" t="s">
        <v>2051</v>
      </c>
      <c r="K363" s="28" t="str">
        <f t="shared" si="16"/>
        <v>長崎県東彼杵町</v>
      </c>
      <c r="L363" s="28" t="s">
        <v>85</v>
      </c>
      <c r="M363" s="28" t="s">
        <v>2179</v>
      </c>
      <c r="N363" s="28" t="str">
        <f t="shared" si="17"/>
        <v>鹿児島県肝付町</v>
      </c>
    </row>
    <row r="364" spans="2:14" x14ac:dyDescent="0.25">
      <c r="B364" s="28" t="s">
        <v>46</v>
      </c>
      <c r="C364" s="28" t="s">
        <v>580</v>
      </c>
      <c r="E364" s="28" t="s">
        <v>54</v>
      </c>
      <c r="F364" s="28" t="s">
        <v>1071</v>
      </c>
      <c r="G364" s="28" t="s">
        <v>5974</v>
      </c>
      <c r="H364" s="28" t="str">
        <f t="shared" si="15"/>
        <v>新潟県出雲崎町</v>
      </c>
      <c r="I364" s="28" t="s">
        <v>81</v>
      </c>
      <c r="J364" s="28" t="s">
        <v>2052</v>
      </c>
      <c r="K364" s="28" t="str">
        <f t="shared" si="16"/>
        <v>長崎県川棚町</v>
      </c>
      <c r="L364" s="28" t="s">
        <v>85</v>
      </c>
      <c r="M364" s="28" t="s">
        <v>2185</v>
      </c>
      <c r="N364" s="28" t="str">
        <f t="shared" si="17"/>
        <v>鹿児島県瀬戸内町</v>
      </c>
    </row>
    <row r="365" spans="2:14" x14ac:dyDescent="0.25">
      <c r="B365" s="28" t="s">
        <v>46</v>
      </c>
      <c r="C365" s="28" t="s">
        <v>581</v>
      </c>
      <c r="E365" s="28" t="s">
        <v>54</v>
      </c>
      <c r="F365" s="28" t="s">
        <v>1072</v>
      </c>
      <c r="G365" s="28" t="s">
        <v>5974</v>
      </c>
      <c r="H365" s="28" t="str">
        <f t="shared" si="15"/>
        <v>新潟県湯沢町</v>
      </c>
      <c r="I365" s="28" t="s">
        <v>81</v>
      </c>
      <c r="J365" s="28" t="s">
        <v>2054</v>
      </c>
      <c r="K365" s="28" t="str">
        <f t="shared" si="16"/>
        <v>長崎県小値賀町</v>
      </c>
      <c r="L365" s="28" t="s">
        <v>85</v>
      </c>
      <c r="M365" s="28" t="s">
        <v>2186</v>
      </c>
      <c r="N365" s="28" t="str">
        <f t="shared" si="17"/>
        <v>鹿児島県龍郷町</v>
      </c>
    </row>
    <row r="366" spans="2:14" x14ac:dyDescent="0.25">
      <c r="B366" s="28" t="s">
        <v>46</v>
      </c>
      <c r="C366" s="28" t="s">
        <v>582</v>
      </c>
      <c r="E366" s="28" t="s">
        <v>2289</v>
      </c>
      <c r="F366" s="28" t="s">
        <v>2290</v>
      </c>
      <c r="G366" s="28" t="s">
        <v>5974</v>
      </c>
      <c r="H366" s="28" t="str">
        <f t="shared" si="15"/>
        <v>新潟県津南町</v>
      </c>
      <c r="I366" s="28" t="s">
        <v>82</v>
      </c>
      <c r="J366" s="28" t="s">
        <v>2083</v>
      </c>
      <c r="K366" s="28" t="str">
        <f t="shared" si="16"/>
        <v>熊本県和水町</v>
      </c>
      <c r="L366" s="28" t="s">
        <v>85</v>
      </c>
      <c r="M366" s="28" t="s">
        <v>2192</v>
      </c>
      <c r="N366" s="28" t="str">
        <f t="shared" si="17"/>
        <v>鹿児島県知名町</v>
      </c>
    </row>
    <row r="367" spans="2:14" x14ac:dyDescent="0.25">
      <c r="B367" s="28" t="s">
        <v>46</v>
      </c>
      <c r="C367" s="28" t="s">
        <v>583</v>
      </c>
      <c r="E367" s="28" t="s">
        <v>54</v>
      </c>
      <c r="F367" s="28" t="s">
        <v>1074</v>
      </c>
      <c r="G367" s="28" t="s">
        <v>5974</v>
      </c>
      <c r="H367" s="28" t="str">
        <f t="shared" si="15"/>
        <v>新潟県刈羽村</v>
      </c>
      <c r="I367" s="28" t="s">
        <v>82</v>
      </c>
      <c r="J367" s="28" t="s">
        <v>2087</v>
      </c>
      <c r="K367" s="28" t="str">
        <f t="shared" si="16"/>
        <v>熊本県産山村</v>
      </c>
      <c r="L367" s="28" t="s">
        <v>86</v>
      </c>
      <c r="M367" s="28" t="s">
        <v>2213</v>
      </c>
      <c r="N367" s="28" t="str">
        <f t="shared" si="17"/>
        <v>沖縄県伊江村</v>
      </c>
    </row>
    <row r="368" spans="2:14" x14ac:dyDescent="0.25">
      <c r="B368" s="28" t="s">
        <v>46</v>
      </c>
      <c r="C368" s="28" t="s">
        <v>584</v>
      </c>
      <c r="E368" s="28" t="s">
        <v>54</v>
      </c>
      <c r="F368" s="28" t="s">
        <v>1075</v>
      </c>
      <c r="G368" s="28" t="s">
        <v>5974</v>
      </c>
      <c r="H368" s="28" t="str">
        <f t="shared" si="15"/>
        <v>新潟県関川村</v>
      </c>
      <c r="I368" s="28" t="s">
        <v>82</v>
      </c>
      <c r="J368" s="28" t="s">
        <v>2088</v>
      </c>
      <c r="K368" s="28" t="str">
        <f t="shared" si="16"/>
        <v>熊本県西原村</v>
      </c>
      <c r="L368" s="28" t="s">
        <v>86</v>
      </c>
      <c r="M368" s="28" t="s">
        <v>2215</v>
      </c>
      <c r="N368" s="28" t="str">
        <f t="shared" si="17"/>
        <v>沖縄県嘉手納町</v>
      </c>
    </row>
    <row r="369" spans="2:14" x14ac:dyDescent="0.25">
      <c r="B369" s="28" t="s">
        <v>46</v>
      </c>
      <c r="C369" s="28" t="s">
        <v>585</v>
      </c>
      <c r="E369" s="28" t="s">
        <v>54</v>
      </c>
      <c r="F369" s="28" t="s">
        <v>1076</v>
      </c>
      <c r="G369" s="28" t="s">
        <v>5974</v>
      </c>
      <c r="H369" s="28" t="str">
        <f t="shared" si="15"/>
        <v>新潟県粟島浦村</v>
      </c>
      <c r="I369" s="28" t="s">
        <v>82</v>
      </c>
      <c r="J369" s="28" t="s">
        <v>2096</v>
      </c>
      <c r="K369" s="28" t="str">
        <f t="shared" si="16"/>
        <v>熊本県芦北町</v>
      </c>
      <c r="L369" s="28" t="s">
        <v>86</v>
      </c>
      <c r="M369" s="28" t="s">
        <v>2228</v>
      </c>
      <c r="N369" s="28" t="str">
        <f t="shared" si="17"/>
        <v>沖縄県伊平屋村</v>
      </c>
    </row>
    <row r="370" spans="2:14" x14ac:dyDescent="0.25">
      <c r="B370" s="28" t="s">
        <v>46</v>
      </c>
      <c r="C370" s="28" t="s">
        <v>586</v>
      </c>
      <c r="E370" s="28" t="s">
        <v>55</v>
      </c>
      <c r="F370" s="28" t="s">
        <v>1087</v>
      </c>
      <c r="G370" s="28" t="s">
        <v>5974</v>
      </c>
      <c r="H370" s="28" t="str">
        <f t="shared" si="15"/>
        <v>富山県舟橋村</v>
      </c>
      <c r="I370" s="28" t="s">
        <v>82</v>
      </c>
      <c r="J370" s="28" t="s">
        <v>2102</v>
      </c>
      <c r="K370" s="28" t="str">
        <f t="shared" si="16"/>
        <v>熊本県相良村</v>
      </c>
      <c r="L370" s="28" t="s">
        <v>86</v>
      </c>
      <c r="M370" s="28" t="s">
        <v>2233</v>
      </c>
      <c r="N370" s="28" t="str">
        <f t="shared" si="17"/>
        <v>沖縄県竹富町</v>
      </c>
    </row>
    <row r="371" spans="2:14" x14ac:dyDescent="0.25">
      <c r="B371" s="28" t="s">
        <v>46</v>
      </c>
      <c r="C371" s="28" t="s">
        <v>587</v>
      </c>
      <c r="E371" s="28" t="s">
        <v>55</v>
      </c>
      <c r="F371" s="28" t="s">
        <v>1088</v>
      </c>
      <c r="G371" s="28" t="s">
        <v>5974</v>
      </c>
      <c r="H371" s="28" t="str">
        <f t="shared" si="15"/>
        <v>富山県上市町</v>
      </c>
      <c r="I371" s="28" t="s">
        <v>82</v>
      </c>
      <c r="J371" s="28" t="s">
        <v>2103</v>
      </c>
      <c r="K371" s="28" t="str">
        <f t="shared" si="16"/>
        <v>熊本県五木村</v>
      </c>
    </row>
    <row r="372" spans="2:14" x14ac:dyDescent="0.25">
      <c r="B372" s="28" t="s">
        <v>46</v>
      </c>
      <c r="C372" s="28" t="s">
        <v>588</v>
      </c>
      <c r="E372" s="28" t="s">
        <v>55</v>
      </c>
      <c r="F372" s="28" t="s">
        <v>1089</v>
      </c>
      <c r="G372" s="28" t="s">
        <v>5974</v>
      </c>
      <c r="H372" s="28" t="str">
        <f t="shared" si="15"/>
        <v>富山県立山町</v>
      </c>
      <c r="I372" s="28" t="s">
        <v>82</v>
      </c>
      <c r="J372" s="28" t="s">
        <v>2105</v>
      </c>
      <c r="K372" s="28" t="str">
        <f t="shared" si="16"/>
        <v>熊本県球磨村</v>
      </c>
    </row>
    <row r="373" spans="2:14" x14ac:dyDescent="0.25">
      <c r="B373" s="28" t="s">
        <v>46</v>
      </c>
      <c r="C373" s="28" t="s">
        <v>253</v>
      </c>
      <c r="E373" s="28" t="s">
        <v>55</v>
      </c>
      <c r="F373" s="28" t="s">
        <v>560</v>
      </c>
      <c r="G373" s="28" t="s">
        <v>5974</v>
      </c>
      <c r="H373" s="28" t="str">
        <f t="shared" si="15"/>
        <v>富山県朝日町</v>
      </c>
      <c r="I373" s="28" t="s">
        <v>83</v>
      </c>
      <c r="J373" s="28" t="s">
        <v>2114</v>
      </c>
      <c r="K373" s="28" t="str">
        <f t="shared" si="16"/>
        <v>大分県津久見市</v>
      </c>
    </row>
    <row r="374" spans="2:14" x14ac:dyDescent="0.25">
      <c r="B374" s="28" t="s">
        <v>46</v>
      </c>
      <c r="C374" s="28" t="s">
        <v>589</v>
      </c>
      <c r="E374" s="28" t="s">
        <v>56</v>
      </c>
      <c r="F374" s="28" t="s">
        <v>1100</v>
      </c>
      <c r="G374" s="28" t="s">
        <v>5974</v>
      </c>
      <c r="H374" s="28" t="str">
        <f t="shared" si="15"/>
        <v>石川県能美市</v>
      </c>
      <c r="I374" s="28" t="s">
        <v>83</v>
      </c>
      <c r="J374" s="28" t="s">
        <v>2122</v>
      </c>
      <c r="K374" s="28" t="str">
        <f t="shared" si="16"/>
        <v>大分県姫島村</v>
      </c>
    </row>
    <row r="375" spans="2:14" x14ac:dyDescent="0.25">
      <c r="B375" s="28" t="s">
        <v>46</v>
      </c>
      <c r="C375" s="28" t="s">
        <v>590</v>
      </c>
      <c r="E375" s="28" t="s">
        <v>56</v>
      </c>
      <c r="F375" s="28" t="s">
        <v>1104</v>
      </c>
      <c r="G375" s="28" t="s">
        <v>5974</v>
      </c>
      <c r="H375" s="28" t="str">
        <f t="shared" si="15"/>
        <v>石川県内灘町</v>
      </c>
      <c r="I375" s="28" t="s">
        <v>84</v>
      </c>
      <c r="J375" s="28" t="s">
        <v>2135</v>
      </c>
      <c r="K375" s="28" t="str">
        <f t="shared" si="16"/>
        <v>宮崎県三股町</v>
      </c>
    </row>
    <row r="376" spans="2:14" x14ac:dyDescent="0.25">
      <c r="B376" s="28" t="s">
        <v>46</v>
      </c>
      <c r="C376" s="28" t="s">
        <v>591</v>
      </c>
      <c r="E376" s="28" t="s">
        <v>56</v>
      </c>
      <c r="F376" s="28" t="s">
        <v>1106</v>
      </c>
      <c r="G376" s="28" t="s">
        <v>5974</v>
      </c>
      <c r="H376" s="28" t="str">
        <f t="shared" si="15"/>
        <v>石川県宝達志水町</v>
      </c>
      <c r="I376" s="28" t="s">
        <v>84</v>
      </c>
      <c r="J376" s="28" t="s">
        <v>2141</v>
      </c>
      <c r="K376" s="28" t="str">
        <f t="shared" si="16"/>
        <v>宮崎県西米良村</v>
      </c>
    </row>
    <row r="377" spans="2:14" x14ac:dyDescent="0.25">
      <c r="B377" s="28" t="s">
        <v>46</v>
      </c>
      <c r="C377" s="28" t="s">
        <v>592</v>
      </c>
      <c r="E377" s="28" t="s">
        <v>56</v>
      </c>
      <c r="F377" s="28" t="s">
        <v>1109</v>
      </c>
      <c r="G377" s="28" t="s">
        <v>5974</v>
      </c>
      <c r="H377" s="28" t="str">
        <f t="shared" si="15"/>
        <v>石川県能登町</v>
      </c>
      <c r="I377" s="28" t="s">
        <v>84</v>
      </c>
      <c r="J377" s="28" t="s">
        <v>2146</v>
      </c>
      <c r="K377" s="28" t="str">
        <f t="shared" si="16"/>
        <v>宮崎県諸塚村</v>
      </c>
    </row>
    <row r="378" spans="2:14" x14ac:dyDescent="0.25">
      <c r="B378" s="28" t="s">
        <v>46</v>
      </c>
      <c r="C378" s="28" t="s">
        <v>593</v>
      </c>
      <c r="E378" s="28" t="s">
        <v>57</v>
      </c>
      <c r="F378" s="28" t="s">
        <v>1119</v>
      </c>
      <c r="G378" s="28" t="s">
        <v>5974</v>
      </c>
      <c r="H378" s="28" t="str">
        <f t="shared" si="15"/>
        <v>福井県永平寺町</v>
      </c>
      <c r="I378" s="28" t="s">
        <v>84</v>
      </c>
      <c r="J378" s="28" t="s">
        <v>2147</v>
      </c>
      <c r="K378" s="28" t="str">
        <f t="shared" si="16"/>
        <v>宮崎県椎葉村</v>
      </c>
    </row>
    <row r="379" spans="2:14" x14ac:dyDescent="0.25">
      <c r="B379" s="28" t="s">
        <v>46</v>
      </c>
      <c r="C379" s="28" t="s">
        <v>594</v>
      </c>
      <c r="E379" s="28" t="s">
        <v>57</v>
      </c>
      <c r="F379" s="28" t="s">
        <v>384</v>
      </c>
      <c r="G379" s="28" t="s">
        <v>5974</v>
      </c>
      <c r="H379" s="28" t="str">
        <f t="shared" si="15"/>
        <v>福井県池田町</v>
      </c>
      <c r="I379" s="28" t="s">
        <v>85</v>
      </c>
      <c r="J379" s="28" t="s">
        <v>2170</v>
      </c>
      <c r="K379" s="28" t="str">
        <f t="shared" si="16"/>
        <v>鹿児島県三島村</v>
      </c>
    </row>
    <row r="380" spans="2:14" x14ac:dyDescent="0.25">
      <c r="B380" s="28" t="s">
        <v>46</v>
      </c>
      <c r="C380" s="28" t="s">
        <v>595</v>
      </c>
      <c r="E380" s="28" t="s">
        <v>57</v>
      </c>
      <c r="F380" s="28" t="s">
        <v>1120</v>
      </c>
      <c r="G380" s="28" t="s">
        <v>5974</v>
      </c>
      <c r="H380" s="28" t="str">
        <f t="shared" si="15"/>
        <v>福井県南越前町</v>
      </c>
      <c r="I380" s="28" t="s">
        <v>85</v>
      </c>
      <c r="J380" s="28" t="s">
        <v>2173</v>
      </c>
      <c r="K380" s="28" t="str">
        <f t="shared" si="16"/>
        <v>鹿児島県長島町</v>
      </c>
    </row>
    <row r="381" spans="2:14" x14ac:dyDescent="0.25">
      <c r="B381" s="28" t="s">
        <v>46</v>
      </c>
      <c r="C381" s="28" t="s">
        <v>596</v>
      </c>
      <c r="E381" s="28" t="s">
        <v>57</v>
      </c>
      <c r="F381" s="28" t="s">
        <v>1121</v>
      </c>
      <c r="G381" s="28" t="s">
        <v>5974</v>
      </c>
      <c r="H381" s="28" t="str">
        <f t="shared" si="15"/>
        <v>福井県越前町</v>
      </c>
      <c r="I381" s="28" t="s">
        <v>85</v>
      </c>
      <c r="J381" s="28" t="s">
        <v>2177</v>
      </c>
      <c r="K381" s="28" t="str">
        <f t="shared" si="16"/>
        <v>鹿児島県錦江町</v>
      </c>
    </row>
    <row r="382" spans="2:14" x14ac:dyDescent="0.25">
      <c r="B382" s="28" t="s">
        <v>46</v>
      </c>
      <c r="C382" s="28" t="s">
        <v>597</v>
      </c>
      <c r="E382" s="28" t="s">
        <v>57</v>
      </c>
      <c r="F382" s="28" t="s">
        <v>1122</v>
      </c>
      <c r="G382" s="28" t="s">
        <v>5974</v>
      </c>
      <c r="H382" s="28" t="str">
        <f t="shared" si="15"/>
        <v>福井県美浜町</v>
      </c>
      <c r="I382" s="28" t="s">
        <v>85</v>
      </c>
      <c r="J382" s="28" t="s">
        <v>2180</v>
      </c>
      <c r="K382" s="28" t="str">
        <f t="shared" si="16"/>
        <v>鹿児島県中種子町</v>
      </c>
    </row>
    <row r="383" spans="2:14" x14ac:dyDescent="0.25">
      <c r="B383" s="28" t="s">
        <v>46</v>
      </c>
      <c r="C383" s="28" t="s">
        <v>598</v>
      </c>
      <c r="E383" s="28" t="s">
        <v>57</v>
      </c>
      <c r="F383" s="28" t="s">
        <v>1123</v>
      </c>
      <c r="G383" s="28" t="s">
        <v>5974</v>
      </c>
      <c r="H383" s="28" t="str">
        <f t="shared" si="15"/>
        <v>福井県高浜町</v>
      </c>
      <c r="I383" s="28" t="s">
        <v>85</v>
      </c>
      <c r="J383" s="28" t="s">
        <v>2181</v>
      </c>
      <c r="K383" s="28" t="str">
        <f t="shared" si="16"/>
        <v>鹿児島県南種子町</v>
      </c>
    </row>
    <row r="384" spans="2:14" x14ac:dyDescent="0.25">
      <c r="B384" s="28" t="s">
        <v>46</v>
      </c>
      <c r="C384" s="28" t="s">
        <v>599</v>
      </c>
      <c r="E384" s="28" t="s">
        <v>57</v>
      </c>
      <c r="F384" s="28" t="s">
        <v>1124</v>
      </c>
      <c r="G384" s="28" t="s">
        <v>5974</v>
      </c>
      <c r="H384" s="28" t="str">
        <f t="shared" si="15"/>
        <v>福井県おおい町</v>
      </c>
      <c r="I384" s="28" t="s">
        <v>85</v>
      </c>
      <c r="J384" s="28" t="s">
        <v>2183</v>
      </c>
      <c r="K384" s="28" t="str">
        <f t="shared" si="16"/>
        <v>鹿児島県大和村</v>
      </c>
    </row>
    <row r="385" spans="2:11" x14ac:dyDescent="0.25">
      <c r="B385" s="28" t="s">
        <v>46</v>
      </c>
      <c r="C385" s="28" t="s">
        <v>600</v>
      </c>
      <c r="E385" s="28" t="s">
        <v>57</v>
      </c>
      <c r="F385" s="28" t="s">
        <v>1125</v>
      </c>
      <c r="G385" s="28" t="s">
        <v>5974</v>
      </c>
      <c r="H385" s="28" t="str">
        <f t="shared" si="15"/>
        <v>福井県若狭町</v>
      </c>
      <c r="I385" s="28" t="s">
        <v>85</v>
      </c>
      <c r="J385" s="28" t="s">
        <v>2184</v>
      </c>
      <c r="K385" s="28" t="str">
        <f t="shared" si="16"/>
        <v>鹿児島県宇検村</v>
      </c>
    </row>
    <row r="386" spans="2:11" x14ac:dyDescent="0.25">
      <c r="B386" s="28" t="s">
        <v>46</v>
      </c>
      <c r="C386" s="28" t="s">
        <v>601</v>
      </c>
      <c r="E386" s="28" t="s">
        <v>58</v>
      </c>
      <c r="F386" s="28" t="s">
        <v>1130</v>
      </c>
      <c r="G386" s="28" t="s">
        <v>5974</v>
      </c>
      <c r="H386" s="28" t="str">
        <f t="shared" si="15"/>
        <v>山梨県大月市</v>
      </c>
      <c r="I386" s="28" t="s">
        <v>85</v>
      </c>
      <c r="J386" s="28" t="s">
        <v>2187</v>
      </c>
      <c r="K386" s="28" t="str">
        <f t="shared" si="16"/>
        <v>鹿児島県喜界町</v>
      </c>
    </row>
    <row r="387" spans="2:11" x14ac:dyDescent="0.25">
      <c r="B387" s="28" t="s">
        <v>46</v>
      </c>
      <c r="C387" s="28" t="s">
        <v>602</v>
      </c>
      <c r="E387" s="28" t="s">
        <v>58</v>
      </c>
      <c r="F387" s="28" t="s">
        <v>1137</v>
      </c>
      <c r="G387" s="28" t="s">
        <v>5974</v>
      </c>
      <c r="H387" s="28" t="str">
        <f t="shared" ref="H387:H450" si="18">E387&amp;F387</f>
        <v>山梨県甲州市</v>
      </c>
      <c r="I387" s="28" t="s">
        <v>85</v>
      </c>
      <c r="J387" s="28" t="s">
        <v>2189</v>
      </c>
      <c r="K387" s="28" t="str">
        <f t="shared" ref="K387:K404" si="19">I387&amp;J387</f>
        <v>鹿児島県天城町</v>
      </c>
    </row>
    <row r="388" spans="2:11" x14ac:dyDescent="0.25">
      <c r="B388" s="28" t="s">
        <v>46</v>
      </c>
      <c r="C388" s="28" t="s">
        <v>603</v>
      </c>
      <c r="E388" s="28" t="s">
        <v>58</v>
      </c>
      <c r="F388" s="28" t="s">
        <v>1139</v>
      </c>
      <c r="G388" s="28" t="s">
        <v>5974</v>
      </c>
      <c r="H388" s="28" t="str">
        <f t="shared" si="18"/>
        <v>山梨県市川三郷町</v>
      </c>
      <c r="I388" s="28" t="s">
        <v>85</v>
      </c>
      <c r="J388" s="28" t="s">
        <v>2190</v>
      </c>
      <c r="K388" s="28" t="str">
        <f t="shared" si="19"/>
        <v>鹿児島県伊仙町</v>
      </c>
    </row>
    <row r="389" spans="2:11" x14ac:dyDescent="0.25">
      <c r="B389" s="28" t="s">
        <v>46</v>
      </c>
      <c r="C389" s="28" t="s">
        <v>604</v>
      </c>
      <c r="E389" s="28" t="s">
        <v>58</v>
      </c>
      <c r="F389" s="28" t="s">
        <v>1140</v>
      </c>
      <c r="G389" s="28" t="s">
        <v>5974</v>
      </c>
      <c r="H389" s="28" t="str">
        <f t="shared" si="18"/>
        <v>山梨県早川町</v>
      </c>
      <c r="I389" s="28" t="s">
        <v>85</v>
      </c>
      <c r="J389" s="28" t="s">
        <v>2193</v>
      </c>
      <c r="K389" s="28" t="str">
        <f t="shared" si="19"/>
        <v>鹿児島県与論町</v>
      </c>
    </row>
    <row r="390" spans="2:11" x14ac:dyDescent="0.25">
      <c r="B390" s="28" t="s">
        <v>46</v>
      </c>
      <c r="C390" s="28" t="s">
        <v>605</v>
      </c>
      <c r="E390" s="28" t="s">
        <v>58</v>
      </c>
      <c r="F390" s="28" t="s">
        <v>438</v>
      </c>
      <c r="G390" s="28" t="s">
        <v>5974</v>
      </c>
      <c r="H390" s="28" t="str">
        <f t="shared" si="18"/>
        <v>山梨県南部町</v>
      </c>
      <c r="I390" s="28" t="s">
        <v>86</v>
      </c>
      <c r="J390" s="28" t="s">
        <v>2206</v>
      </c>
      <c r="K390" s="28" t="str">
        <f t="shared" si="19"/>
        <v>沖縄県大宜味村</v>
      </c>
    </row>
    <row r="391" spans="2:11" x14ac:dyDescent="0.25">
      <c r="B391" s="28" t="s">
        <v>46</v>
      </c>
      <c r="C391" s="28" t="s">
        <v>606</v>
      </c>
      <c r="E391" s="28" t="s">
        <v>58</v>
      </c>
      <c r="F391" s="28" t="s">
        <v>1142</v>
      </c>
      <c r="G391" s="28" t="s">
        <v>5974</v>
      </c>
      <c r="H391" s="28" t="str">
        <f t="shared" si="18"/>
        <v>山梨県富士川町</v>
      </c>
      <c r="I391" s="28" t="s">
        <v>86</v>
      </c>
      <c r="J391" s="28" t="s">
        <v>2207</v>
      </c>
      <c r="K391" s="28" t="str">
        <f t="shared" si="19"/>
        <v>沖縄県東村</v>
      </c>
    </row>
    <row r="392" spans="2:11" x14ac:dyDescent="0.25">
      <c r="B392" s="28" t="s">
        <v>46</v>
      </c>
      <c r="C392" s="28" t="s">
        <v>607</v>
      </c>
      <c r="E392" s="28" t="s">
        <v>58</v>
      </c>
      <c r="F392" s="28" t="s">
        <v>1144</v>
      </c>
      <c r="G392" s="28" t="s">
        <v>5974</v>
      </c>
      <c r="H392" s="28" t="str">
        <f t="shared" si="18"/>
        <v>山梨県道志村</v>
      </c>
      <c r="I392" s="28" t="s">
        <v>86</v>
      </c>
      <c r="J392" s="28" t="s">
        <v>2208</v>
      </c>
      <c r="K392" s="28" t="str">
        <f t="shared" si="19"/>
        <v>沖縄県今帰仁村</v>
      </c>
    </row>
    <row r="393" spans="2:11" x14ac:dyDescent="0.25">
      <c r="B393" s="28" t="s">
        <v>46</v>
      </c>
      <c r="C393" s="28" t="s">
        <v>563</v>
      </c>
      <c r="E393" s="28" t="s">
        <v>58</v>
      </c>
      <c r="F393" s="28" t="s">
        <v>1145</v>
      </c>
      <c r="G393" s="28" t="s">
        <v>5974</v>
      </c>
      <c r="H393" s="28" t="str">
        <f t="shared" si="18"/>
        <v>山梨県西桂町</v>
      </c>
      <c r="I393" s="28" t="s">
        <v>86</v>
      </c>
      <c r="J393" s="28" t="s">
        <v>2210</v>
      </c>
      <c r="K393" s="28" t="str">
        <f t="shared" si="19"/>
        <v>沖縄県恩納村</v>
      </c>
    </row>
    <row r="394" spans="2:11" x14ac:dyDescent="0.25">
      <c r="B394" s="28" t="s">
        <v>46</v>
      </c>
      <c r="C394" s="28" t="s">
        <v>608</v>
      </c>
      <c r="E394" s="28" t="s">
        <v>58</v>
      </c>
      <c r="F394" s="28" t="s">
        <v>1146</v>
      </c>
      <c r="G394" s="28" t="s">
        <v>5974</v>
      </c>
      <c r="H394" s="28" t="str">
        <f t="shared" si="18"/>
        <v>山梨県忍野村</v>
      </c>
      <c r="I394" s="28" t="s">
        <v>86</v>
      </c>
      <c r="J394" s="28" t="s">
        <v>2211</v>
      </c>
      <c r="K394" s="28" t="str">
        <f t="shared" si="19"/>
        <v>沖縄県宜野座村</v>
      </c>
    </row>
    <row r="395" spans="2:11" x14ac:dyDescent="0.25">
      <c r="B395" s="28" t="s">
        <v>46</v>
      </c>
      <c r="C395" s="28" t="s">
        <v>609</v>
      </c>
      <c r="E395" s="28" t="s">
        <v>58</v>
      </c>
      <c r="F395" s="28" t="s">
        <v>1147</v>
      </c>
      <c r="G395" s="28" t="s">
        <v>5974</v>
      </c>
      <c r="H395" s="28" t="str">
        <f t="shared" si="18"/>
        <v>山梨県山中湖村</v>
      </c>
      <c r="I395" s="28" t="s">
        <v>86</v>
      </c>
      <c r="J395" s="28" t="s">
        <v>2212</v>
      </c>
      <c r="K395" s="28" t="str">
        <f t="shared" si="19"/>
        <v>沖縄県金武町</v>
      </c>
    </row>
    <row r="396" spans="2:11" x14ac:dyDescent="0.25">
      <c r="B396" s="28" t="s">
        <v>46</v>
      </c>
      <c r="C396" s="28" t="s">
        <v>610</v>
      </c>
      <c r="E396" s="28" t="s">
        <v>58</v>
      </c>
      <c r="F396" s="28" t="s">
        <v>1148</v>
      </c>
      <c r="G396" s="28" t="s">
        <v>5974</v>
      </c>
      <c r="H396" s="28" t="str">
        <f t="shared" si="18"/>
        <v>山梨県鳴沢村</v>
      </c>
      <c r="I396" s="28" t="s">
        <v>86</v>
      </c>
      <c r="J396" s="28" t="s">
        <v>2222</v>
      </c>
      <c r="K396" s="28" t="str">
        <f t="shared" si="19"/>
        <v>沖縄県渡嘉敷村</v>
      </c>
    </row>
    <row r="397" spans="2:11" x14ac:dyDescent="0.25">
      <c r="B397" s="28" t="s">
        <v>46</v>
      </c>
      <c r="C397" s="28" t="s">
        <v>611</v>
      </c>
      <c r="E397" s="28" t="s">
        <v>58</v>
      </c>
      <c r="F397" s="28" t="s">
        <v>1149</v>
      </c>
      <c r="G397" s="28" t="s">
        <v>5974</v>
      </c>
      <c r="H397" s="28" t="str">
        <f t="shared" si="18"/>
        <v>山梨県富士河口湖町</v>
      </c>
      <c r="I397" s="28" t="s">
        <v>86</v>
      </c>
      <c r="J397" s="28" t="s">
        <v>2223</v>
      </c>
      <c r="K397" s="28" t="str">
        <f t="shared" si="19"/>
        <v>沖縄県座間味村</v>
      </c>
    </row>
    <row r="398" spans="2:11" x14ac:dyDescent="0.25">
      <c r="B398" s="28" t="s">
        <v>46</v>
      </c>
      <c r="C398" s="28" t="s">
        <v>612</v>
      </c>
      <c r="E398" s="28" t="s">
        <v>58</v>
      </c>
      <c r="F398" s="28" t="s">
        <v>1150</v>
      </c>
      <c r="G398" s="28" t="s">
        <v>5974</v>
      </c>
      <c r="H398" s="28" t="str">
        <f t="shared" si="18"/>
        <v>山梨県小菅村</v>
      </c>
      <c r="I398" s="28" t="s">
        <v>86</v>
      </c>
      <c r="J398" s="28" t="s">
        <v>2224</v>
      </c>
      <c r="K398" s="28" t="str">
        <f t="shared" si="19"/>
        <v>沖縄県粟国村</v>
      </c>
    </row>
    <row r="399" spans="2:11" x14ac:dyDescent="0.25">
      <c r="B399" s="28" t="s">
        <v>46</v>
      </c>
      <c r="C399" s="28" t="s">
        <v>613</v>
      </c>
      <c r="E399" s="28" t="s">
        <v>58</v>
      </c>
      <c r="F399" s="28" t="s">
        <v>1151</v>
      </c>
      <c r="G399" s="28" t="s">
        <v>5974</v>
      </c>
      <c r="H399" s="28" t="str">
        <f t="shared" si="18"/>
        <v>山梨県丹波山村</v>
      </c>
      <c r="I399" s="28" t="s">
        <v>86</v>
      </c>
      <c r="J399" s="28" t="s">
        <v>2225</v>
      </c>
      <c r="K399" s="28" t="str">
        <f t="shared" si="19"/>
        <v>沖縄県渡名喜村</v>
      </c>
    </row>
    <row r="400" spans="2:11" x14ac:dyDescent="0.25">
      <c r="B400" s="28" t="s">
        <v>46</v>
      </c>
      <c r="C400" s="28" t="s">
        <v>614</v>
      </c>
      <c r="E400" s="28" t="s">
        <v>59</v>
      </c>
      <c r="F400" s="28" t="s">
        <v>1171</v>
      </c>
      <c r="G400" s="28" t="s">
        <v>5974</v>
      </c>
      <c r="H400" s="28" t="str">
        <f t="shared" si="18"/>
        <v>長野県小海町</v>
      </c>
      <c r="I400" s="28" t="s">
        <v>86</v>
      </c>
      <c r="J400" s="28" t="s">
        <v>2226</v>
      </c>
      <c r="K400" s="28" t="str">
        <f t="shared" si="19"/>
        <v>沖縄県南大東村</v>
      </c>
    </row>
    <row r="401" spans="2:11" x14ac:dyDescent="0.25">
      <c r="B401" s="28" t="s">
        <v>46</v>
      </c>
      <c r="C401" s="28" t="s">
        <v>615</v>
      </c>
      <c r="E401" s="28" t="s">
        <v>59</v>
      </c>
      <c r="F401" s="28" t="s">
        <v>1172</v>
      </c>
      <c r="G401" s="28" t="s">
        <v>5974</v>
      </c>
      <c r="H401" s="28" t="str">
        <f t="shared" si="18"/>
        <v>長野県川上村</v>
      </c>
      <c r="I401" s="28" t="s">
        <v>86</v>
      </c>
      <c r="J401" s="28" t="s">
        <v>2227</v>
      </c>
      <c r="K401" s="28" t="str">
        <f t="shared" si="19"/>
        <v>沖縄県北大東村</v>
      </c>
    </row>
    <row r="402" spans="2:11" x14ac:dyDescent="0.25">
      <c r="B402" s="28" t="s">
        <v>46</v>
      </c>
      <c r="C402" s="28" t="s">
        <v>616</v>
      </c>
      <c r="E402" s="28" t="s">
        <v>59</v>
      </c>
      <c r="F402" s="28" t="s">
        <v>721</v>
      </c>
      <c r="G402" s="28" t="s">
        <v>5974</v>
      </c>
      <c r="H402" s="28" t="str">
        <f t="shared" si="18"/>
        <v>長野県南牧村</v>
      </c>
      <c r="I402" s="28" t="s">
        <v>86</v>
      </c>
      <c r="J402" s="28" t="s">
        <v>2229</v>
      </c>
      <c r="K402" s="28" t="str">
        <f t="shared" si="19"/>
        <v>沖縄県伊是名村</v>
      </c>
    </row>
    <row r="403" spans="2:11" x14ac:dyDescent="0.25">
      <c r="B403" s="28" t="s">
        <v>46</v>
      </c>
      <c r="C403" s="28" t="s">
        <v>617</v>
      </c>
      <c r="E403" s="28" t="s">
        <v>59</v>
      </c>
      <c r="F403" s="28" t="s">
        <v>1173</v>
      </c>
      <c r="G403" s="28" t="s">
        <v>5974</v>
      </c>
      <c r="H403" s="28" t="str">
        <f t="shared" si="18"/>
        <v>長野県南相木村</v>
      </c>
      <c r="I403" s="28" t="s">
        <v>86</v>
      </c>
      <c r="J403" s="28" t="s">
        <v>2232</v>
      </c>
      <c r="K403" s="28" t="str">
        <f t="shared" si="19"/>
        <v>沖縄県多良間村</v>
      </c>
    </row>
    <row r="404" spans="2:11" x14ac:dyDescent="0.25">
      <c r="B404" s="28" t="s">
        <v>46</v>
      </c>
      <c r="C404" s="28" t="s">
        <v>618</v>
      </c>
      <c r="E404" s="28" t="s">
        <v>59</v>
      </c>
      <c r="F404" s="28" t="s">
        <v>1174</v>
      </c>
      <c r="G404" s="28" t="s">
        <v>5974</v>
      </c>
      <c r="H404" s="28" t="str">
        <f t="shared" si="18"/>
        <v>長野県北相木村</v>
      </c>
      <c r="I404" s="28" t="s">
        <v>86</v>
      </c>
      <c r="J404" s="28" t="s">
        <v>2234</v>
      </c>
      <c r="K404" s="28" t="str">
        <f t="shared" si="19"/>
        <v>沖縄県与那国町</v>
      </c>
    </row>
    <row r="405" spans="2:11" x14ac:dyDescent="0.25">
      <c r="B405" s="28" t="s">
        <v>46</v>
      </c>
      <c r="C405" s="28" t="s">
        <v>619</v>
      </c>
      <c r="E405" s="28" t="s">
        <v>59</v>
      </c>
      <c r="F405" s="28" t="s">
        <v>1175</v>
      </c>
      <c r="G405" s="28" t="s">
        <v>5974</v>
      </c>
      <c r="H405" s="28" t="str">
        <f t="shared" si="18"/>
        <v>長野県佐久穂町</v>
      </c>
    </row>
    <row r="406" spans="2:11" x14ac:dyDescent="0.25">
      <c r="B406" s="28" t="s">
        <v>46</v>
      </c>
      <c r="C406" s="28" t="s">
        <v>620</v>
      </c>
      <c r="E406" s="28" t="s">
        <v>59</v>
      </c>
      <c r="F406" s="28" t="s">
        <v>1177</v>
      </c>
      <c r="G406" s="28" t="s">
        <v>5974</v>
      </c>
      <c r="H406" s="28" t="str">
        <f t="shared" si="18"/>
        <v>長野県御代田町</v>
      </c>
    </row>
    <row r="407" spans="2:11" x14ac:dyDescent="0.25">
      <c r="B407" s="28" t="s">
        <v>46</v>
      </c>
      <c r="C407" s="28" t="s">
        <v>621</v>
      </c>
      <c r="E407" s="28" t="s">
        <v>59</v>
      </c>
      <c r="F407" s="28" t="s">
        <v>1178</v>
      </c>
      <c r="G407" s="28" t="s">
        <v>5974</v>
      </c>
      <c r="H407" s="28" t="str">
        <f t="shared" si="18"/>
        <v>長野県立科町</v>
      </c>
    </row>
    <row r="408" spans="2:11" x14ac:dyDescent="0.25">
      <c r="B408" s="28" t="s">
        <v>46</v>
      </c>
      <c r="C408" s="28" t="s">
        <v>622</v>
      </c>
      <c r="E408" s="28" t="s">
        <v>59</v>
      </c>
      <c r="F408" s="28" t="s">
        <v>1179</v>
      </c>
      <c r="G408" s="28" t="s">
        <v>5974</v>
      </c>
      <c r="H408" s="28" t="str">
        <f t="shared" si="18"/>
        <v>長野県青木村</v>
      </c>
    </row>
    <row r="409" spans="2:11" x14ac:dyDescent="0.25">
      <c r="B409" s="28" t="s">
        <v>46</v>
      </c>
      <c r="C409" s="28" t="s">
        <v>623</v>
      </c>
      <c r="E409" s="28" t="s">
        <v>59</v>
      </c>
      <c r="F409" s="28" t="s">
        <v>1180</v>
      </c>
      <c r="G409" s="28" t="s">
        <v>5974</v>
      </c>
      <c r="H409" s="28" t="str">
        <f t="shared" si="18"/>
        <v>長野県長和町</v>
      </c>
    </row>
    <row r="410" spans="2:11" x14ac:dyDescent="0.25">
      <c r="B410" s="28" t="s">
        <v>46</v>
      </c>
      <c r="C410" s="28" t="s">
        <v>624</v>
      </c>
      <c r="E410" s="28" t="s">
        <v>59</v>
      </c>
      <c r="F410" s="28" t="s">
        <v>1182</v>
      </c>
      <c r="G410" s="28" t="s">
        <v>5974</v>
      </c>
      <c r="H410" s="28" t="str">
        <f t="shared" si="18"/>
        <v>長野県富士見町</v>
      </c>
    </row>
    <row r="411" spans="2:11" x14ac:dyDescent="0.25">
      <c r="B411" s="28" t="s">
        <v>46</v>
      </c>
      <c r="C411" s="28" t="s">
        <v>625</v>
      </c>
      <c r="E411" s="28" t="s">
        <v>59</v>
      </c>
      <c r="F411" s="28" t="s">
        <v>1183</v>
      </c>
      <c r="G411" s="28" t="s">
        <v>5974</v>
      </c>
      <c r="H411" s="28" t="str">
        <f t="shared" si="18"/>
        <v>長野県原村</v>
      </c>
    </row>
    <row r="412" spans="2:11" x14ac:dyDescent="0.25">
      <c r="B412" s="28" t="s">
        <v>46</v>
      </c>
      <c r="C412" s="28" t="s">
        <v>626</v>
      </c>
      <c r="E412" s="28" t="s">
        <v>59</v>
      </c>
      <c r="F412" s="28" t="s">
        <v>1184</v>
      </c>
      <c r="G412" s="28" t="s">
        <v>5974</v>
      </c>
      <c r="H412" s="28" t="str">
        <f t="shared" si="18"/>
        <v>長野県辰野町</v>
      </c>
    </row>
    <row r="413" spans="2:11" x14ac:dyDescent="0.25">
      <c r="B413" s="28" t="s">
        <v>46</v>
      </c>
      <c r="C413" s="28" t="s">
        <v>627</v>
      </c>
      <c r="E413" s="28" t="s">
        <v>59</v>
      </c>
      <c r="F413" s="28" t="s">
        <v>1186</v>
      </c>
      <c r="G413" s="28" t="s">
        <v>5974</v>
      </c>
      <c r="H413" s="28" t="str">
        <f t="shared" si="18"/>
        <v>長野県飯島町</v>
      </c>
    </row>
    <row r="414" spans="2:11" x14ac:dyDescent="0.25">
      <c r="B414" s="28" t="s">
        <v>46</v>
      </c>
      <c r="C414" s="28" t="s">
        <v>628</v>
      </c>
      <c r="E414" s="28" t="s">
        <v>59</v>
      </c>
      <c r="F414" s="28" t="s">
        <v>1187</v>
      </c>
      <c r="G414" s="28" t="s">
        <v>5974</v>
      </c>
      <c r="H414" s="28" t="str">
        <f t="shared" si="18"/>
        <v>長野県南箕輪村</v>
      </c>
    </row>
    <row r="415" spans="2:11" x14ac:dyDescent="0.25">
      <c r="B415" s="28" t="s">
        <v>46</v>
      </c>
      <c r="C415" s="28" t="s">
        <v>629</v>
      </c>
      <c r="E415" s="28" t="s">
        <v>59</v>
      </c>
      <c r="F415" s="28" t="s">
        <v>1188</v>
      </c>
      <c r="G415" s="28" t="s">
        <v>5974</v>
      </c>
      <c r="H415" s="28" t="str">
        <f t="shared" si="18"/>
        <v>長野県中川村</v>
      </c>
    </row>
    <row r="416" spans="2:11" x14ac:dyDescent="0.25">
      <c r="B416" s="28" t="s">
        <v>46</v>
      </c>
      <c r="C416" s="28" t="s">
        <v>630</v>
      </c>
      <c r="E416" s="28" t="s">
        <v>59</v>
      </c>
      <c r="F416" s="28" t="s">
        <v>1189</v>
      </c>
      <c r="G416" s="28" t="s">
        <v>5974</v>
      </c>
      <c r="H416" s="28" t="str">
        <f t="shared" si="18"/>
        <v>長野県宮田村</v>
      </c>
    </row>
    <row r="417" spans="2:8" x14ac:dyDescent="0.25">
      <c r="B417" s="28" t="s">
        <v>46</v>
      </c>
      <c r="C417" s="28" t="s">
        <v>631</v>
      </c>
      <c r="E417" s="28" t="s">
        <v>59</v>
      </c>
      <c r="F417" s="28" t="s">
        <v>1190</v>
      </c>
      <c r="G417" s="28" t="s">
        <v>5974</v>
      </c>
      <c r="H417" s="28" t="str">
        <f t="shared" si="18"/>
        <v>長野県松川町</v>
      </c>
    </row>
    <row r="418" spans="2:8" x14ac:dyDescent="0.25">
      <c r="B418" s="28" t="s">
        <v>46</v>
      </c>
      <c r="C418" s="28" t="s">
        <v>632</v>
      </c>
      <c r="E418" s="28" t="s">
        <v>59</v>
      </c>
      <c r="F418" s="28" t="s">
        <v>1192</v>
      </c>
      <c r="G418" s="28" t="s">
        <v>5974</v>
      </c>
      <c r="H418" s="28" t="str">
        <f t="shared" si="18"/>
        <v>長野県阿南町</v>
      </c>
    </row>
    <row r="419" spans="2:8" x14ac:dyDescent="0.25">
      <c r="B419" s="28" t="s">
        <v>46</v>
      </c>
      <c r="C419" s="28" t="s">
        <v>633</v>
      </c>
      <c r="E419" s="28" t="s">
        <v>59</v>
      </c>
      <c r="F419" s="28" t="s">
        <v>1193</v>
      </c>
      <c r="G419" s="28" t="s">
        <v>5974</v>
      </c>
      <c r="H419" s="28" t="str">
        <f t="shared" si="18"/>
        <v>長野県阿智村</v>
      </c>
    </row>
    <row r="420" spans="2:8" x14ac:dyDescent="0.25">
      <c r="B420" s="28" t="s">
        <v>46</v>
      </c>
      <c r="C420" s="28" t="s">
        <v>634</v>
      </c>
      <c r="E420" s="28" t="s">
        <v>59</v>
      </c>
      <c r="F420" s="28" t="s">
        <v>1194</v>
      </c>
      <c r="G420" s="28" t="s">
        <v>5974</v>
      </c>
      <c r="H420" s="28" t="str">
        <f t="shared" si="18"/>
        <v>長野県平谷村</v>
      </c>
    </row>
    <row r="421" spans="2:8" x14ac:dyDescent="0.25">
      <c r="B421" s="28" t="s">
        <v>47</v>
      </c>
      <c r="C421" s="28" t="s">
        <v>635</v>
      </c>
      <c r="E421" s="28" t="s">
        <v>59</v>
      </c>
      <c r="F421" s="28" t="s">
        <v>1195</v>
      </c>
      <c r="G421" s="28" t="s">
        <v>5974</v>
      </c>
      <c r="H421" s="28" t="str">
        <f t="shared" si="18"/>
        <v>長野県根羽村</v>
      </c>
    </row>
    <row r="422" spans="2:8" x14ac:dyDescent="0.25">
      <c r="B422" s="28" t="s">
        <v>47</v>
      </c>
      <c r="C422" s="28" t="s">
        <v>636</v>
      </c>
      <c r="E422" s="28" t="s">
        <v>59</v>
      </c>
      <c r="F422" s="28" t="s">
        <v>1196</v>
      </c>
      <c r="G422" s="28" t="s">
        <v>5974</v>
      </c>
      <c r="H422" s="28" t="str">
        <f t="shared" si="18"/>
        <v>長野県下條村</v>
      </c>
    </row>
    <row r="423" spans="2:8" x14ac:dyDescent="0.25">
      <c r="B423" s="28" t="s">
        <v>47</v>
      </c>
      <c r="C423" s="28" t="s">
        <v>637</v>
      </c>
      <c r="E423" s="28" t="s">
        <v>59</v>
      </c>
      <c r="F423" s="28" t="s">
        <v>1197</v>
      </c>
      <c r="G423" s="28" t="s">
        <v>5974</v>
      </c>
      <c r="H423" s="28" t="str">
        <f t="shared" si="18"/>
        <v>長野県売木村</v>
      </c>
    </row>
    <row r="424" spans="2:8" x14ac:dyDescent="0.25">
      <c r="B424" s="28" t="s">
        <v>47</v>
      </c>
      <c r="C424" s="28" t="s">
        <v>638</v>
      </c>
      <c r="E424" s="28" t="s">
        <v>59</v>
      </c>
      <c r="F424" s="28" t="s">
        <v>1198</v>
      </c>
      <c r="G424" s="28" t="s">
        <v>5974</v>
      </c>
      <c r="H424" s="28" t="str">
        <f t="shared" si="18"/>
        <v>長野県天龍村</v>
      </c>
    </row>
    <row r="425" spans="2:8" x14ac:dyDescent="0.25">
      <c r="B425" s="28" t="s">
        <v>47</v>
      </c>
      <c r="C425" s="28" t="s">
        <v>639</v>
      </c>
      <c r="E425" s="28" t="s">
        <v>59</v>
      </c>
      <c r="F425" s="28" t="s">
        <v>1199</v>
      </c>
      <c r="G425" s="28" t="s">
        <v>5974</v>
      </c>
      <c r="H425" s="28" t="str">
        <f t="shared" si="18"/>
        <v>長野県泰阜村</v>
      </c>
    </row>
    <row r="426" spans="2:8" x14ac:dyDescent="0.25">
      <c r="B426" s="28" t="s">
        <v>47</v>
      </c>
      <c r="C426" s="28" t="s">
        <v>640</v>
      </c>
      <c r="E426" s="28" t="s">
        <v>59</v>
      </c>
      <c r="F426" s="28" t="s">
        <v>1200</v>
      </c>
      <c r="G426" s="28" t="s">
        <v>5974</v>
      </c>
      <c r="H426" s="28" t="str">
        <f t="shared" si="18"/>
        <v>長野県喬木村</v>
      </c>
    </row>
    <row r="427" spans="2:8" x14ac:dyDescent="0.25">
      <c r="B427" s="28" t="s">
        <v>47</v>
      </c>
      <c r="C427" s="28" t="s">
        <v>641</v>
      </c>
      <c r="E427" s="28" t="s">
        <v>59</v>
      </c>
      <c r="F427" s="28" t="s">
        <v>1201</v>
      </c>
      <c r="G427" s="28" t="s">
        <v>5974</v>
      </c>
      <c r="H427" s="28" t="str">
        <f t="shared" si="18"/>
        <v>長野県豊丘村</v>
      </c>
    </row>
    <row r="428" spans="2:8" x14ac:dyDescent="0.25">
      <c r="B428" s="28" t="s">
        <v>47</v>
      </c>
      <c r="C428" s="28" t="s">
        <v>642</v>
      </c>
      <c r="E428" s="28" t="s">
        <v>59</v>
      </c>
      <c r="F428" s="28" t="s">
        <v>1202</v>
      </c>
      <c r="G428" s="28" t="s">
        <v>5974</v>
      </c>
      <c r="H428" s="28" t="str">
        <f t="shared" si="18"/>
        <v>長野県大鹿村</v>
      </c>
    </row>
    <row r="429" spans="2:8" x14ac:dyDescent="0.25">
      <c r="B429" s="28" t="s">
        <v>47</v>
      </c>
      <c r="C429" s="28" t="s">
        <v>643</v>
      </c>
      <c r="E429" s="28" t="s">
        <v>59</v>
      </c>
      <c r="F429" s="28" t="s">
        <v>1203</v>
      </c>
      <c r="G429" s="28" t="s">
        <v>5974</v>
      </c>
      <c r="H429" s="28" t="str">
        <f t="shared" si="18"/>
        <v>長野県上松町</v>
      </c>
    </row>
    <row r="430" spans="2:8" x14ac:dyDescent="0.25">
      <c r="B430" s="28" t="s">
        <v>47</v>
      </c>
      <c r="C430" s="28" t="s">
        <v>644</v>
      </c>
      <c r="E430" s="28" t="s">
        <v>59</v>
      </c>
      <c r="F430" s="28" t="s">
        <v>1204</v>
      </c>
      <c r="G430" s="28" t="s">
        <v>5974</v>
      </c>
      <c r="H430" s="28" t="str">
        <f t="shared" si="18"/>
        <v>長野県南木曽町</v>
      </c>
    </row>
    <row r="431" spans="2:8" x14ac:dyDescent="0.25">
      <c r="B431" s="28" t="s">
        <v>47</v>
      </c>
      <c r="C431" s="28" t="s">
        <v>645</v>
      </c>
      <c r="E431" s="28" t="s">
        <v>59</v>
      </c>
      <c r="F431" s="28" t="s">
        <v>1205</v>
      </c>
      <c r="G431" s="28" t="s">
        <v>5974</v>
      </c>
      <c r="H431" s="28" t="str">
        <f t="shared" si="18"/>
        <v>長野県木祖村</v>
      </c>
    </row>
    <row r="432" spans="2:8" x14ac:dyDescent="0.25">
      <c r="B432" s="28" t="s">
        <v>47</v>
      </c>
      <c r="C432" s="28" t="s">
        <v>646</v>
      </c>
      <c r="E432" s="28" t="s">
        <v>59</v>
      </c>
      <c r="F432" s="28" t="s">
        <v>1206</v>
      </c>
      <c r="G432" s="28" t="s">
        <v>5974</v>
      </c>
      <c r="H432" s="28" t="str">
        <f t="shared" si="18"/>
        <v>長野県王滝村</v>
      </c>
    </row>
    <row r="433" spans="2:8" x14ac:dyDescent="0.25">
      <c r="B433" s="28" t="s">
        <v>47</v>
      </c>
      <c r="C433" s="28" t="s">
        <v>647</v>
      </c>
      <c r="E433" s="28" t="s">
        <v>59</v>
      </c>
      <c r="F433" s="28" t="s">
        <v>1207</v>
      </c>
      <c r="G433" s="28" t="s">
        <v>5974</v>
      </c>
      <c r="H433" s="28" t="str">
        <f t="shared" si="18"/>
        <v>長野県大桑村</v>
      </c>
    </row>
    <row r="434" spans="2:8" x14ac:dyDescent="0.25">
      <c r="B434" s="28" t="s">
        <v>47</v>
      </c>
      <c r="C434" s="28" t="s">
        <v>648</v>
      </c>
      <c r="E434" s="28" t="s">
        <v>59</v>
      </c>
      <c r="F434" s="28" t="s">
        <v>1209</v>
      </c>
      <c r="G434" s="28" t="s">
        <v>5974</v>
      </c>
      <c r="H434" s="28" t="str">
        <f t="shared" si="18"/>
        <v>長野県麻績村</v>
      </c>
    </row>
    <row r="435" spans="2:8" x14ac:dyDescent="0.25">
      <c r="B435" s="28" t="s">
        <v>47</v>
      </c>
      <c r="C435" s="28" t="s">
        <v>649</v>
      </c>
      <c r="E435" s="28" t="s">
        <v>59</v>
      </c>
      <c r="F435" s="28" t="s">
        <v>1210</v>
      </c>
      <c r="G435" s="28" t="s">
        <v>5974</v>
      </c>
      <c r="H435" s="28" t="str">
        <f t="shared" si="18"/>
        <v>長野県生坂村</v>
      </c>
    </row>
    <row r="436" spans="2:8" x14ac:dyDescent="0.25">
      <c r="B436" s="28" t="s">
        <v>47</v>
      </c>
      <c r="C436" s="28" t="s">
        <v>650</v>
      </c>
      <c r="E436" s="28" t="s">
        <v>59</v>
      </c>
      <c r="F436" s="28" t="s">
        <v>1211</v>
      </c>
      <c r="G436" s="28" t="s">
        <v>5974</v>
      </c>
      <c r="H436" s="28" t="str">
        <f t="shared" si="18"/>
        <v>長野県山形村</v>
      </c>
    </row>
    <row r="437" spans="2:8" x14ac:dyDescent="0.25">
      <c r="B437" s="28" t="s">
        <v>47</v>
      </c>
      <c r="C437" s="28" t="s">
        <v>651</v>
      </c>
      <c r="E437" s="28" t="s">
        <v>59</v>
      </c>
      <c r="F437" s="28" t="s">
        <v>1212</v>
      </c>
      <c r="G437" s="28" t="s">
        <v>5974</v>
      </c>
      <c r="H437" s="28" t="str">
        <f t="shared" si="18"/>
        <v>長野県朝日村</v>
      </c>
    </row>
    <row r="438" spans="2:8" x14ac:dyDescent="0.25">
      <c r="B438" s="28" t="s">
        <v>47</v>
      </c>
      <c r="C438" s="28" t="s">
        <v>652</v>
      </c>
      <c r="E438" s="28" t="s">
        <v>59</v>
      </c>
      <c r="F438" s="28" t="s">
        <v>1213</v>
      </c>
      <c r="G438" s="28" t="s">
        <v>5974</v>
      </c>
      <c r="H438" s="28" t="str">
        <f t="shared" si="18"/>
        <v>長野県筑北村</v>
      </c>
    </row>
    <row r="439" spans="2:8" x14ac:dyDescent="0.25">
      <c r="B439" s="28" t="s">
        <v>47</v>
      </c>
      <c r="C439" s="28" t="s">
        <v>653</v>
      </c>
      <c r="E439" s="28" t="s">
        <v>59</v>
      </c>
      <c r="F439" s="28" t="s">
        <v>384</v>
      </c>
      <c r="G439" s="28" t="s">
        <v>5974</v>
      </c>
      <c r="H439" s="28" t="str">
        <f t="shared" si="18"/>
        <v>長野県池田町</v>
      </c>
    </row>
    <row r="440" spans="2:8" x14ac:dyDescent="0.25">
      <c r="B440" s="28" t="s">
        <v>47</v>
      </c>
      <c r="C440" s="28" t="s">
        <v>654</v>
      </c>
      <c r="E440" s="28" t="s">
        <v>59</v>
      </c>
      <c r="F440" s="28" t="s">
        <v>1214</v>
      </c>
      <c r="G440" s="28" t="s">
        <v>5974</v>
      </c>
      <c r="H440" s="28" t="str">
        <f t="shared" si="18"/>
        <v>長野県松川村</v>
      </c>
    </row>
    <row r="441" spans="2:8" x14ac:dyDescent="0.25">
      <c r="B441" s="28" t="s">
        <v>47</v>
      </c>
      <c r="C441" s="28" t="s">
        <v>655</v>
      </c>
      <c r="E441" s="28" t="s">
        <v>59</v>
      </c>
      <c r="F441" s="28" t="s">
        <v>1215</v>
      </c>
      <c r="G441" s="28" t="s">
        <v>5974</v>
      </c>
      <c r="H441" s="28" t="str">
        <f t="shared" si="18"/>
        <v>長野県白馬村</v>
      </c>
    </row>
    <row r="442" spans="2:8" x14ac:dyDescent="0.25">
      <c r="B442" s="28" t="s">
        <v>47</v>
      </c>
      <c r="C442" s="28" t="s">
        <v>656</v>
      </c>
      <c r="E442" s="28" t="s">
        <v>59</v>
      </c>
      <c r="F442" s="28" t="s">
        <v>1216</v>
      </c>
      <c r="G442" s="28" t="s">
        <v>5974</v>
      </c>
      <c r="H442" s="28" t="str">
        <f t="shared" si="18"/>
        <v>長野県小谷村</v>
      </c>
    </row>
    <row r="443" spans="2:8" x14ac:dyDescent="0.25">
      <c r="B443" s="28" t="s">
        <v>47</v>
      </c>
      <c r="C443" s="28" t="s">
        <v>657</v>
      </c>
      <c r="E443" s="28" t="s">
        <v>59</v>
      </c>
      <c r="F443" s="28" t="s">
        <v>1217</v>
      </c>
      <c r="G443" s="28" t="s">
        <v>5974</v>
      </c>
      <c r="H443" s="28" t="str">
        <f t="shared" si="18"/>
        <v>長野県坂城町</v>
      </c>
    </row>
    <row r="444" spans="2:8" x14ac:dyDescent="0.25">
      <c r="B444" s="28" t="s">
        <v>47</v>
      </c>
      <c r="C444" s="28" t="s">
        <v>658</v>
      </c>
      <c r="E444" s="28" t="s">
        <v>59</v>
      </c>
      <c r="F444" s="28" t="s">
        <v>1218</v>
      </c>
      <c r="G444" s="28" t="s">
        <v>5974</v>
      </c>
      <c r="H444" s="28" t="str">
        <f t="shared" si="18"/>
        <v>長野県小布施町</v>
      </c>
    </row>
    <row r="445" spans="2:8" x14ac:dyDescent="0.25">
      <c r="B445" s="28" t="s">
        <v>47</v>
      </c>
      <c r="C445" s="28" t="s">
        <v>659</v>
      </c>
      <c r="E445" s="28" t="s">
        <v>59</v>
      </c>
      <c r="F445" s="28" t="s">
        <v>727</v>
      </c>
      <c r="G445" s="28" t="s">
        <v>5974</v>
      </c>
      <c r="H445" s="28" t="str">
        <f t="shared" si="18"/>
        <v>長野県高山村</v>
      </c>
    </row>
    <row r="446" spans="2:8" x14ac:dyDescent="0.25">
      <c r="B446" s="28" t="s">
        <v>47</v>
      </c>
      <c r="C446" s="28" t="s">
        <v>660</v>
      </c>
      <c r="E446" s="28" t="s">
        <v>59</v>
      </c>
      <c r="F446" s="28" t="s">
        <v>1219</v>
      </c>
      <c r="G446" s="28" t="s">
        <v>5974</v>
      </c>
      <c r="H446" s="28" t="str">
        <f t="shared" si="18"/>
        <v>長野県山ノ内町</v>
      </c>
    </row>
    <row r="447" spans="2:8" x14ac:dyDescent="0.25">
      <c r="B447" s="28" t="s">
        <v>47</v>
      </c>
      <c r="C447" s="28" t="s">
        <v>661</v>
      </c>
      <c r="E447" s="28" t="s">
        <v>59</v>
      </c>
      <c r="F447" s="28" t="s">
        <v>1220</v>
      </c>
      <c r="G447" s="28" t="s">
        <v>5974</v>
      </c>
      <c r="H447" s="28" t="str">
        <f t="shared" si="18"/>
        <v>長野県木島平村</v>
      </c>
    </row>
    <row r="448" spans="2:8" x14ac:dyDescent="0.25">
      <c r="B448" s="28" t="s">
        <v>47</v>
      </c>
      <c r="C448" s="28" t="s">
        <v>662</v>
      </c>
      <c r="E448" s="28" t="s">
        <v>59</v>
      </c>
      <c r="F448" s="28" t="s">
        <v>1221</v>
      </c>
      <c r="G448" s="28" t="s">
        <v>5974</v>
      </c>
      <c r="H448" s="28" t="str">
        <f t="shared" si="18"/>
        <v>長野県野沢温泉村</v>
      </c>
    </row>
    <row r="449" spans="2:8" x14ac:dyDescent="0.25">
      <c r="B449" s="28" t="s">
        <v>47</v>
      </c>
      <c r="C449" s="28" t="s">
        <v>663</v>
      </c>
      <c r="E449" s="28" t="s">
        <v>59</v>
      </c>
      <c r="F449" s="28" t="s">
        <v>1222</v>
      </c>
      <c r="G449" s="28" t="s">
        <v>5974</v>
      </c>
      <c r="H449" s="28" t="str">
        <f t="shared" si="18"/>
        <v>長野県信濃町</v>
      </c>
    </row>
    <row r="450" spans="2:8" x14ac:dyDescent="0.25">
      <c r="B450" s="28" t="s">
        <v>47</v>
      </c>
      <c r="C450" s="28" t="s">
        <v>664</v>
      </c>
      <c r="E450" s="28" t="s">
        <v>59</v>
      </c>
      <c r="F450" s="28" t="s">
        <v>1223</v>
      </c>
      <c r="G450" s="28" t="s">
        <v>5974</v>
      </c>
      <c r="H450" s="28" t="str">
        <f t="shared" si="18"/>
        <v>長野県小川村</v>
      </c>
    </row>
    <row r="451" spans="2:8" x14ac:dyDescent="0.25">
      <c r="B451" s="28" t="s">
        <v>47</v>
      </c>
      <c r="C451" s="28" t="s">
        <v>665</v>
      </c>
      <c r="E451" s="28" t="s">
        <v>59</v>
      </c>
      <c r="F451" s="28" t="s">
        <v>1224</v>
      </c>
      <c r="G451" s="28" t="s">
        <v>5974</v>
      </c>
      <c r="H451" s="28" t="str">
        <f t="shared" ref="H451:H514" si="20">E451&amp;F451</f>
        <v>長野県飯綱町</v>
      </c>
    </row>
    <row r="452" spans="2:8" x14ac:dyDescent="0.25">
      <c r="B452" s="28" t="s">
        <v>47</v>
      </c>
      <c r="C452" s="28" t="s">
        <v>666</v>
      </c>
      <c r="E452" s="28" t="s">
        <v>59</v>
      </c>
      <c r="F452" s="28" t="s">
        <v>1225</v>
      </c>
      <c r="G452" s="28" t="s">
        <v>5974</v>
      </c>
      <c r="H452" s="28" t="str">
        <f t="shared" si="20"/>
        <v>長野県栄村</v>
      </c>
    </row>
    <row r="453" spans="2:8" x14ac:dyDescent="0.25">
      <c r="B453" s="28" t="s">
        <v>47</v>
      </c>
      <c r="C453" s="28" t="s">
        <v>667</v>
      </c>
      <c r="E453" s="28" t="s">
        <v>60</v>
      </c>
      <c r="F453" s="28" t="s">
        <v>1242</v>
      </c>
      <c r="G453" s="28" t="s">
        <v>5974</v>
      </c>
      <c r="H453" s="28" t="str">
        <f t="shared" si="20"/>
        <v>岐阜県飛騨市</v>
      </c>
    </row>
    <row r="454" spans="2:8" x14ac:dyDescent="0.25">
      <c r="B454" s="28" t="s">
        <v>47</v>
      </c>
      <c r="C454" s="28" t="s">
        <v>668</v>
      </c>
      <c r="E454" s="28" t="s">
        <v>60</v>
      </c>
      <c r="F454" s="28" t="s">
        <v>1248</v>
      </c>
      <c r="G454" s="28" t="s">
        <v>5974</v>
      </c>
      <c r="H454" s="28" t="str">
        <f t="shared" si="20"/>
        <v>岐阜県笠松町</v>
      </c>
    </row>
    <row r="455" spans="2:8" x14ac:dyDescent="0.25">
      <c r="B455" s="28" t="s">
        <v>47</v>
      </c>
      <c r="C455" s="28" t="s">
        <v>669</v>
      </c>
      <c r="E455" s="28" t="s">
        <v>60</v>
      </c>
      <c r="F455" s="28" t="s">
        <v>1251</v>
      </c>
      <c r="G455" s="28" t="s">
        <v>5974</v>
      </c>
      <c r="H455" s="28" t="str">
        <f t="shared" si="20"/>
        <v>岐阜県関ケ原町</v>
      </c>
    </row>
    <row r="456" spans="2:8" x14ac:dyDescent="0.25">
      <c r="B456" s="28" t="s">
        <v>47</v>
      </c>
      <c r="C456" s="28" t="s">
        <v>670</v>
      </c>
      <c r="E456" s="28" t="s">
        <v>60</v>
      </c>
      <c r="F456" s="28" t="s">
        <v>1252</v>
      </c>
      <c r="G456" s="28" t="s">
        <v>5974</v>
      </c>
      <c r="H456" s="28" t="str">
        <f t="shared" si="20"/>
        <v>岐阜県神戸町</v>
      </c>
    </row>
    <row r="457" spans="2:8" x14ac:dyDescent="0.25">
      <c r="B457" s="28" t="s">
        <v>47</v>
      </c>
      <c r="C457" s="28" t="s">
        <v>671</v>
      </c>
      <c r="E457" s="28" t="s">
        <v>60</v>
      </c>
      <c r="F457" s="28" t="s">
        <v>1253</v>
      </c>
      <c r="G457" s="28" t="s">
        <v>5974</v>
      </c>
      <c r="H457" s="28" t="str">
        <f t="shared" si="20"/>
        <v>岐阜県輪之内町</v>
      </c>
    </row>
    <row r="458" spans="2:8" x14ac:dyDescent="0.25">
      <c r="B458" s="28" t="s">
        <v>47</v>
      </c>
      <c r="C458" s="28" t="s">
        <v>672</v>
      </c>
      <c r="E458" s="28" t="s">
        <v>60</v>
      </c>
      <c r="F458" s="28" t="s">
        <v>1254</v>
      </c>
      <c r="G458" s="28" t="s">
        <v>5974</v>
      </c>
      <c r="H458" s="28" t="str">
        <f t="shared" si="20"/>
        <v>岐阜県安八町</v>
      </c>
    </row>
    <row r="459" spans="2:8" x14ac:dyDescent="0.25">
      <c r="B459" s="28" t="s">
        <v>47</v>
      </c>
      <c r="C459" s="28" t="s">
        <v>673</v>
      </c>
      <c r="E459" s="28" t="s">
        <v>60</v>
      </c>
      <c r="F459" s="28" t="s">
        <v>1255</v>
      </c>
      <c r="G459" s="28" t="s">
        <v>5974</v>
      </c>
      <c r="H459" s="28" t="str">
        <f t="shared" si="20"/>
        <v>岐阜県揖斐川町</v>
      </c>
    </row>
    <row r="460" spans="2:8" x14ac:dyDescent="0.25">
      <c r="B460" s="28" t="s">
        <v>47</v>
      </c>
      <c r="C460" s="28" t="s">
        <v>674</v>
      </c>
      <c r="E460" s="28" t="s">
        <v>60</v>
      </c>
      <c r="F460" s="28" t="s">
        <v>384</v>
      </c>
      <c r="G460" s="28" t="s">
        <v>5974</v>
      </c>
      <c r="H460" s="28" t="str">
        <f t="shared" si="20"/>
        <v>岐阜県池田町</v>
      </c>
    </row>
    <row r="461" spans="2:8" x14ac:dyDescent="0.25">
      <c r="B461" s="28" t="s">
        <v>47</v>
      </c>
      <c r="C461" s="28" t="s">
        <v>675</v>
      </c>
      <c r="E461" s="28" t="s">
        <v>60</v>
      </c>
      <c r="F461" s="28" t="s">
        <v>1258</v>
      </c>
      <c r="G461" s="28" t="s">
        <v>5974</v>
      </c>
      <c r="H461" s="28" t="str">
        <f t="shared" si="20"/>
        <v>岐阜県坂祝町</v>
      </c>
    </row>
    <row r="462" spans="2:8" x14ac:dyDescent="0.25">
      <c r="B462" s="28" t="s">
        <v>47</v>
      </c>
      <c r="C462" s="28" t="s">
        <v>676</v>
      </c>
      <c r="E462" s="28" t="s">
        <v>60</v>
      </c>
      <c r="F462" s="28" t="s">
        <v>1259</v>
      </c>
      <c r="G462" s="28" t="s">
        <v>5974</v>
      </c>
      <c r="H462" s="28" t="str">
        <f t="shared" si="20"/>
        <v>岐阜県富加町</v>
      </c>
    </row>
    <row r="463" spans="2:8" x14ac:dyDescent="0.25">
      <c r="B463" s="28" t="s">
        <v>47</v>
      </c>
      <c r="C463" s="28" t="s">
        <v>677</v>
      </c>
      <c r="E463" s="28" t="s">
        <v>60</v>
      </c>
      <c r="F463" s="28" t="s">
        <v>1260</v>
      </c>
      <c r="G463" s="28" t="s">
        <v>5974</v>
      </c>
      <c r="H463" s="28" t="str">
        <f t="shared" si="20"/>
        <v>岐阜県川辺町</v>
      </c>
    </row>
    <row r="464" spans="2:8" x14ac:dyDescent="0.25">
      <c r="B464" s="28" t="s">
        <v>47</v>
      </c>
      <c r="C464" s="28" t="s">
        <v>678</v>
      </c>
      <c r="E464" s="28" t="s">
        <v>60</v>
      </c>
      <c r="F464" s="28" t="s">
        <v>1261</v>
      </c>
      <c r="G464" s="28" t="s">
        <v>5974</v>
      </c>
      <c r="H464" s="28" t="str">
        <f t="shared" si="20"/>
        <v>岐阜県七宗町</v>
      </c>
    </row>
    <row r="465" spans="2:8" x14ac:dyDescent="0.25">
      <c r="B465" s="28" t="s">
        <v>48</v>
      </c>
      <c r="C465" s="28" t="s">
        <v>679</v>
      </c>
      <c r="E465" s="28" t="s">
        <v>60</v>
      </c>
      <c r="F465" s="28" t="s">
        <v>1262</v>
      </c>
      <c r="G465" s="28" t="s">
        <v>5974</v>
      </c>
      <c r="H465" s="28" t="str">
        <f t="shared" si="20"/>
        <v>岐阜県八百津町</v>
      </c>
    </row>
    <row r="466" spans="2:8" x14ac:dyDescent="0.25">
      <c r="B466" s="28" t="s">
        <v>48</v>
      </c>
      <c r="C466" s="28" t="s">
        <v>680</v>
      </c>
      <c r="E466" s="28" t="s">
        <v>60</v>
      </c>
      <c r="F466" s="28" t="s">
        <v>1263</v>
      </c>
      <c r="G466" s="28" t="s">
        <v>5974</v>
      </c>
      <c r="H466" s="28" t="str">
        <f t="shared" si="20"/>
        <v>岐阜県白川町</v>
      </c>
    </row>
    <row r="467" spans="2:8" x14ac:dyDescent="0.25">
      <c r="B467" s="28" t="s">
        <v>48</v>
      </c>
      <c r="C467" s="28" t="s">
        <v>681</v>
      </c>
      <c r="E467" s="28" t="s">
        <v>60</v>
      </c>
      <c r="F467" s="28" t="s">
        <v>1264</v>
      </c>
      <c r="G467" s="28" t="s">
        <v>5974</v>
      </c>
      <c r="H467" s="28" t="str">
        <f t="shared" si="20"/>
        <v>岐阜県東白川村</v>
      </c>
    </row>
    <row r="468" spans="2:8" x14ac:dyDescent="0.25">
      <c r="B468" s="28" t="s">
        <v>48</v>
      </c>
      <c r="C468" s="28" t="s">
        <v>682</v>
      </c>
      <c r="E468" s="28" t="s">
        <v>60</v>
      </c>
      <c r="F468" s="28" t="s">
        <v>1266</v>
      </c>
      <c r="G468" s="28" t="s">
        <v>5974</v>
      </c>
      <c r="H468" s="28" t="str">
        <f t="shared" si="20"/>
        <v>岐阜県白川村</v>
      </c>
    </row>
    <row r="469" spans="2:8" x14ac:dyDescent="0.25">
      <c r="B469" s="28" t="s">
        <v>48</v>
      </c>
      <c r="C469" s="28" t="s">
        <v>683</v>
      </c>
      <c r="E469" s="28" t="s">
        <v>61</v>
      </c>
      <c r="F469" s="28" t="s">
        <v>1295</v>
      </c>
      <c r="G469" s="28" t="s">
        <v>5974</v>
      </c>
      <c r="H469" s="28" t="str">
        <f t="shared" si="20"/>
        <v>静岡県伊豆市</v>
      </c>
    </row>
    <row r="470" spans="2:8" x14ac:dyDescent="0.25">
      <c r="B470" s="28" t="s">
        <v>48</v>
      </c>
      <c r="C470" s="28" t="s">
        <v>684</v>
      </c>
      <c r="E470" s="28" t="s">
        <v>61</v>
      </c>
      <c r="F470" s="28" t="s">
        <v>1300</v>
      </c>
      <c r="G470" s="28" t="s">
        <v>5974</v>
      </c>
      <c r="H470" s="28" t="str">
        <f t="shared" si="20"/>
        <v>静岡県東伊豆町</v>
      </c>
    </row>
    <row r="471" spans="2:8" x14ac:dyDescent="0.25">
      <c r="B471" s="28" t="s">
        <v>48</v>
      </c>
      <c r="C471" s="28" t="s">
        <v>685</v>
      </c>
      <c r="E471" s="28" t="s">
        <v>61</v>
      </c>
      <c r="F471" s="28" t="s">
        <v>1301</v>
      </c>
      <c r="G471" s="28" t="s">
        <v>5974</v>
      </c>
      <c r="H471" s="28" t="str">
        <f t="shared" si="20"/>
        <v>静岡県河津町</v>
      </c>
    </row>
    <row r="472" spans="2:8" x14ac:dyDescent="0.25">
      <c r="B472" s="28" t="s">
        <v>48</v>
      </c>
      <c r="C472" s="28" t="s">
        <v>686</v>
      </c>
      <c r="E472" s="28" t="s">
        <v>61</v>
      </c>
      <c r="F472" s="28" t="s">
        <v>1302</v>
      </c>
      <c r="G472" s="28" t="s">
        <v>5974</v>
      </c>
      <c r="H472" s="28" t="str">
        <f t="shared" si="20"/>
        <v>静岡県南伊豆町</v>
      </c>
    </row>
    <row r="473" spans="2:8" x14ac:dyDescent="0.25">
      <c r="B473" s="28" t="s">
        <v>48</v>
      </c>
      <c r="C473" s="28" t="s">
        <v>687</v>
      </c>
      <c r="E473" s="28" t="s">
        <v>61</v>
      </c>
      <c r="F473" s="28" t="s">
        <v>1303</v>
      </c>
      <c r="G473" s="28" t="s">
        <v>5974</v>
      </c>
      <c r="H473" s="28" t="str">
        <f t="shared" si="20"/>
        <v>静岡県松崎町</v>
      </c>
    </row>
    <row r="474" spans="2:8" x14ac:dyDescent="0.25">
      <c r="B474" s="28" t="s">
        <v>48</v>
      </c>
      <c r="C474" s="28" t="s">
        <v>688</v>
      </c>
      <c r="E474" s="28" t="s">
        <v>61</v>
      </c>
      <c r="F474" s="28" t="s">
        <v>1304</v>
      </c>
      <c r="G474" s="28" t="s">
        <v>5974</v>
      </c>
      <c r="H474" s="28" t="str">
        <f t="shared" si="20"/>
        <v>静岡県西伊豆町</v>
      </c>
    </row>
    <row r="475" spans="2:8" x14ac:dyDescent="0.25">
      <c r="B475" s="28" t="s">
        <v>48</v>
      </c>
      <c r="C475" s="28" t="s">
        <v>689</v>
      </c>
      <c r="E475" s="28" t="s">
        <v>61</v>
      </c>
      <c r="F475" s="28" t="s">
        <v>1307</v>
      </c>
      <c r="G475" s="28" t="s">
        <v>5974</v>
      </c>
      <c r="H475" s="28" t="str">
        <f t="shared" si="20"/>
        <v>静岡県小山町</v>
      </c>
    </row>
    <row r="476" spans="2:8" x14ac:dyDescent="0.25">
      <c r="B476" s="28" t="s">
        <v>48</v>
      </c>
      <c r="C476" s="28" t="s">
        <v>690</v>
      </c>
      <c r="E476" s="28" t="s">
        <v>61</v>
      </c>
      <c r="F476" s="28" t="s">
        <v>1309</v>
      </c>
      <c r="G476" s="28" t="s">
        <v>5974</v>
      </c>
      <c r="H476" s="28" t="str">
        <f t="shared" si="20"/>
        <v>静岡県川根本町</v>
      </c>
    </row>
    <row r="477" spans="2:8" x14ac:dyDescent="0.25">
      <c r="B477" s="28" t="s">
        <v>48</v>
      </c>
      <c r="C477" s="28" t="s">
        <v>691</v>
      </c>
      <c r="E477" s="28" t="s">
        <v>61</v>
      </c>
      <c r="F477" s="28" t="s">
        <v>265</v>
      </c>
      <c r="G477" s="28" t="s">
        <v>5974</v>
      </c>
      <c r="H477" s="28" t="str">
        <f t="shared" si="20"/>
        <v>静岡県森町</v>
      </c>
    </row>
    <row r="478" spans="2:8" x14ac:dyDescent="0.25">
      <c r="B478" s="28" t="s">
        <v>48</v>
      </c>
      <c r="C478" s="28" t="s">
        <v>692</v>
      </c>
      <c r="E478" s="28" t="s">
        <v>62</v>
      </c>
      <c r="F478" s="28" t="s">
        <v>1381</v>
      </c>
      <c r="G478" s="28" t="s">
        <v>5974</v>
      </c>
      <c r="H478" s="28" t="str">
        <f t="shared" si="20"/>
        <v>愛知県大口町</v>
      </c>
    </row>
    <row r="479" spans="2:8" x14ac:dyDescent="0.25">
      <c r="B479" s="28" t="s">
        <v>48</v>
      </c>
      <c r="C479" s="28" t="s">
        <v>693</v>
      </c>
      <c r="E479" s="28" t="s">
        <v>62</v>
      </c>
      <c r="F479" s="28" t="s">
        <v>1383</v>
      </c>
      <c r="G479" s="28" t="s">
        <v>5974</v>
      </c>
      <c r="H479" s="28" t="str">
        <f t="shared" si="20"/>
        <v>愛知県大治町</v>
      </c>
    </row>
    <row r="480" spans="2:8" x14ac:dyDescent="0.25">
      <c r="B480" s="28" t="s">
        <v>48</v>
      </c>
      <c r="C480" s="28" t="s">
        <v>694</v>
      </c>
      <c r="E480" s="28" t="s">
        <v>62</v>
      </c>
      <c r="F480" s="28" t="s">
        <v>1385</v>
      </c>
      <c r="G480" s="28" t="s">
        <v>5974</v>
      </c>
      <c r="H480" s="28" t="str">
        <f t="shared" si="20"/>
        <v>愛知県飛島村</v>
      </c>
    </row>
    <row r="481" spans="2:8" x14ac:dyDescent="0.25">
      <c r="B481" s="28" t="s">
        <v>48</v>
      </c>
      <c r="C481" s="28" t="s">
        <v>695</v>
      </c>
      <c r="E481" s="28" t="s">
        <v>62</v>
      </c>
      <c r="F481" s="28" t="s">
        <v>1388</v>
      </c>
      <c r="G481" s="28" t="s">
        <v>5974</v>
      </c>
      <c r="H481" s="28" t="str">
        <f t="shared" si="20"/>
        <v>愛知県南知多町</v>
      </c>
    </row>
    <row r="482" spans="2:8" x14ac:dyDescent="0.25">
      <c r="B482" s="28" t="s">
        <v>48</v>
      </c>
      <c r="C482" s="28" t="s">
        <v>696</v>
      </c>
      <c r="E482" s="28" t="s">
        <v>62</v>
      </c>
      <c r="F482" s="28" t="s">
        <v>1391</v>
      </c>
      <c r="G482" s="28" t="s">
        <v>5974</v>
      </c>
      <c r="H482" s="28" t="str">
        <f t="shared" si="20"/>
        <v>愛知県設楽町</v>
      </c>
    </row>
    <row r="483" spans="2:8" x14ac:dyDescent="0.25">
      <c r="B483" s="28" t="s">
        <v>48</v>
      </c>
      <c r="C483" s="28" t="s">
        <v>697</v>
      </c>
      <c r="E483" s="28" t="s">
        <v>62</v>
      </c>
      <c r="F483" s="28" t="s">
        <v>1392</v>
      </c>
      <c r="G483" s="28" t="s">
        <v>5974</v>
      </c>
      <c r="H483" s="28" t="str">
        <f t="shared" si="20"/>
        <v>愛知県東栄町</v>
      </c>
    </row>
    <row r="484" spans="2:8" x14ac:dyDescent="0.25">
      <c r="B484" s="28" t="s">
        <v>48</v>
      </c>
      <c r="C484" s="28" t="s">
        <v>698</v>
      </c>
      <c r="E484" s="28" t="s">
        <v>62</v>
      </c>
      <c r="F484" s="28" t="s">
        <v>1393</v>
      </c>
      <c r="G484" s="28" t="s">
        <v>5974</v>
      </c>
      <c r="H484" s="28" t="str">
        <f t="shared" si="20"/>
        <v>愛知県豊根村</v>
      </c>
    </row>
    <row r="485" spans="2:8" x14ac:dyDescent="0.25">
      <c r="B485" s="28" t="s">
        <v>48</v>
      </c>
      <c r="C485" s="28" t="s">
        <v>699</v>
      </c>
      <c r="E485" s="28" t="s">
        <v>63</v>
      </c>
      <c r="F485" s="28" t="s">
        <v>1408</v>
      </c>
      <c r="G485" s="28" t="s">
        <v>5974</v>
      </c>
      <c r="H485" s="28" t="str">
        <f t="shared" si="20"/>
        <v>三重県木曽岬町</v>
      </c>
    </row>
    <row r="486" spans="2:8" x14ac:dyDescent="0.25">
      <c r="B486" s="28" t="s">
        <v>48</v>
      </c>
      <c r="C486" s="28" t="s">
        <v>700</v>
      </c>
      <c r="E486" s="28" t="s">
        <v>63</v>
      </c>
      <c r="F486" s="28" t="s">
        <v>560</v>
      </c>
      <c r="G486" s="28" t="s">
        <v>5974</v>
      </c>
      <c r="H486" s="28" t="str">
        <f t="shared" si="20"/>
        <v>三重県朝日町</v>
      </c>
    </row>
    <row r="487" spans="2:8" x14ac:dyDescent="0.25">
      <c r="B487" s="28" t="s">
        <v>48</v>
      </c>
      <c r="C487" s="28" t="s">
        <v>701</v>
      </c>
      <c r="E487" s="28" t="s">
        <v>63</v>
      </c>
      <c r="F487" s="28" t="s">
        <v>1413</v>
      </c>
      <c r="G487" s="28" t="s">
        <v>5974</v>
      </c>
      <c r="H487" s="28" t="str">
        <f t="shared" si="20"/>
        <v>三重県大台町</v>
      </c>
    </row>
    <row r="488" spans="2:8" x14ac:dyDescent="0.25">
      <c r="B488" s="28" t="s">
        <v>48</v>
      </c>
      <c r="C488" s="28" t="s">
        <v>702</v>
      </c>
      <c r="E488" s="28" t="s">
        <v>63</v>
      </c>
      <c r="F488" s="28" t="s">
        <v>1414</v>
      </c>
      <c r="G488" s="28" t="s">
        <v>5974</v>
      </c>
      <c r="H488" s="28" t="str">
        <f t="shared" si="20"/>
        <v>三重県玉城町</v>
      </c>
    </row>
    <row r="489" spans="2:8" x14ac:dyDescent="0.25">
      <c r="B489" s="28" t="s">
        <v>48</v>
      </c>
      <c r="C489" s="28" t="s">
        <v>703</v>
      </c>
      <c r="E489" s="28" t="s">
        <v>63</v>
      </c>
      <c r="F489" s="28" t="s">
        <v>1415</v>
      </c>
      <c r="G489" s="28" t="s">
        <v>5974</v>
      </c>
      <c r="H489" s="28" t="str">
        <f t="shared" si="20"/>
        <v>三重県度会町</v>
      </c>
    </row>
    <row r="490" spans="2:8" x14ac:dyDescent="0.25">
      <c r="B490" s="28" t="s">
        <v>49</v>
      </c>
      <c r="C490" s="28" t="s">
        <v>704</v>
      </c>
      <c r="E490" s="28" t="s">
        <v>63</v>
      </c>
      <c r="F490" s="28" t="s">
        <v>1416</v>
      </c>
      <c r="G490" s="28" t="s">
        <v>5974</v>
      </c>
      <c r="H490" s="28" t="str">
        <f t="shared" si="20"/>
        <v>三重県大紀町</v>
      </c>
    </row>
    <row r="491" spans="2:8" x14ac:dyDescent="0.25">
      <c r="B491" s="28" t="s">
        <v>49</v>
      </c>
      <c r="C491" s="28" t="s">
        <v>705</v>
      </c>
      <c r="E491" s="28" t="s">
        <v>63</v>
      </c>
      <c r="F491" s="28" t="s">
        <v>1417</v>
      </c>
      <c r="G491" s="28" t="s">
        <v>5974</v>
      </c>
      <c r="H491" s="28" t="str">
        <f t="shared" si="20"/>
        <v>三重県南伊勢町</v>
      </c>
    </row>
    <row r="492" spans="2:8" x14ac:dyDescent="0.25">
      <c r="B492" s="28" t="s">
        <v>49</v>
      </c>
      <c r="C492" s="28" t="s">
        <v>706</v>
      </c>
      <c r="E492" s="28" t="s">
        <v>63</v>
      </c>
      <c r="F492" s="28" t="s">
        <v>1418</v>
      </c>
      <c r="G492" s="28" t="s">
        <v>5974</v>
      </c>
      <c r="H492" s="28" t="str">
        <f t="shared" si="20"/>
        <v>三重県紀北町</v>
      </c>
    </row>
    <row r="493" spans="2:8" x14ac:dyDescent="0.25">
      <c r="B493" s="28" t="s">
        <v>49</v>
      </c>
      <c r="C493" s="28" t="s">
        <v>707</v>
      </c>
      <c r="E493" s="28" t="s">
        <v>63</v>
      </c>
      <c r="F493" s="28" t="s">
        <v>1419</v>
      </c>
      <c r="G493" s="28" t="s">
        <v>5974</v>
      </c>
      <c r="H493" s="28" t="str">
        <f t="shared" si="20"/>
        <v>三重県御浜町</v>
      </c>
    </row>
    <row r="494" spans="2:8" x14ac:dyDescent="0.25">
      <c r="B494" s="28" t="s">
        <v>49</v>
      </c>
      <c r="C494" s="28" t="s">
        <v>708</v>
      </c>
      <c r="E494" s="28" t="s">
        <v>63</v>
      </c>
      <c r="F494" s="28" t="s">
        <v>1420</v>
      </c>
      <c r="G494" s="28" t="s">
        <v>5974</v>
      </c>
      <c r="H494" s="28" t="str">
        <f t="shared" si="20"/>
        <v>三重県紀宝町</v>
      </c>
    </row>
    <row r="495" spans="2:8" x14ac:dyDescent="0.25">
      <c r="B495" s="28" t="s">
        <v>49</v>
      </c>
      <c r="C495" s="28" t="s">
        <v>709</v>
      </c>
      <c r="E495" s="28" t="s">
        <v>64</v>
      </c>
      <c r="F495" s="28" t="s">
        <v>1433</v>
      </c>
      <c r="G495" s="28" t="s">
        <v>5974</v>
      </c>
      <c r="H495" s="28" t="str">
        <f t="shared" si="20"/>
        <v>滋賀県米原市</v>
      </c>
    </row>
    <row r="496" spans="2:8" x14ac:dyDescent="0.25">
      <c r="B496" s="28" t="s">
        <v>49</v>
      </c>
      <c r="C496" s="28" t="s">
        <v>710</v>
      </c>
      <c r="E496" s="28" t="s">
        <v>64</v>
      </c>
      <c r="F496" s="28" t="s">
        <v>1434</v>
      </c>
      <c r="G496" s="28" t="s">
        <v>5974</v>
      </c>
      <c r="H496" s="28" t="str">
        <f t="shared" si="20"/>
        <v>滋賀県日野町</v>
      </c>
    </row>
    <row r="497" spans="2:8" x14ac:dyDescent="0.25">
      <c r="B497" s="28" t="s">
        <v>49</v>
      </c>
      <c r="C497" s="28" t="s">
        <v>711</v>
      </c>
      <c r="E497" s="28" t="s">
        <v>64</v>
      </c>
      <c r="F497" s="28" t="s">
        <v>1435</v>
      </c>
      <c r="G497" s="28" t="s">
        <v>5974</v>
      </c>
      <c r="H497" s="28" t="str">
        <f t="shared" si="20"/>
        <v>滋賀県竜王町</v>
      </c>
    </row>
    <row r="498" spans="2:8" x14ac:dyDescent="0.25">
      <c r="B498" s="28" t="s">
        <v>49</v>
      </c>
      <c r="C498" s="28" t="s">
        <v>712</v>
      </c>
      <c r="E498" s="28" t="s">
        <v>64</v>
      </c>
      <c r="F498" s="28" t="s">
        <v>1436</v>
      </c>
      <c r="G498" s="28" t="s">
        <v>5974</v>
      </c>
      <c r="H498" s="28" t="str">
        <f t="shared" si="20"/>
        <v>滋賀県愛荘町</v>
      </c>
    </row>
    <row r="499" spans="2:8" x14ac:dyDescent="0.25">
      <c r="B499" s="28" t="s">
        <v>49</v>
      </c>
      <c r="C499" s="28" t="s">
        <v>713</v>
      </c>
      <c r="E499" s="28" t="s">
        <v>64</v>
      </c>
      <c r="F499" s="28" t="s">
        <v>1437</v>
      </c>
      <c r="G499" s="28" t="s">
        <v>5974</v>
      </c>
      <c r="H499" s="28" t="str">
        <f t="shared" si="20"/>
        <v>滋賀県豊郷町</v>
      </c>
    </row>
    <row r="500" spans="2:8" x14ac:dyDescent="0.25">
      <c r="B500" s="28" t="s">
        <v>49</v>
      </c>
      <c r="C500" s="28" t="s">
        <v>714</v>
      </c>
      <c r="E500" s="28" t="s">
        <v>64</v>
      </c>
      <c r="F500" s="28" t="s">
        <v>1438</v>
      </c>
      <c r="G500" s="28" t="s">
        <v>5974</v>
      </c>
      <c r="H500" s="28" t="str">
        <f t="shared" si="20"/>
        <v>滋賀県甲良町</v>
      </c>
    </row>
    <row r="501" spans="2:8" x14ac:dyDescent="0.25">
      <c r="B501" s="28" t="s">
        <v>49</v>
      </c>
      <c r="C501" s="28" t="s">
        <v>715</v>
      </c>
      <c r="E501" s="28" t="s">
        <v>64</v>
      </c>
      <c r="F501" s="28" t="s">
        <v>1439</v>
      </c>
      <c r="G501" s="28" t="s">
        <v>5974</v>
      </c>
      <c r="H501" s="28" t="str">
        <f t="shared" si="20"/>
        <v>滋賀県多賀町</v>
      </c>
    </row>
    <row r="502" spans="2:8" x14ac:dyDescent="0.25">
      <c r="B502" s="28" t="s">
        <v>49</v>
      </c>
      <c r="C502" s="28" t="s">
        <v>716</v>
      </c>
      <c r="E502" s="28" t="s">
        <v>65</v>
      </c>
      <c r="F502" s="28" t="s">
        <v>1474</v>
      </c>
      <c r="G502" s="28" t="s">
        <v>5974</v>
      </c>
      <c r="H502" s="28" t="str">
        <f t="shared" si="20"/>
        <v>京都府南丹市</v>
      </c>
    </row>
    <row r="503" spans="2:8" x14ac:dyDescent="0.25">
      <c r="B503" s="28" t="s">
        <v>49</v>
      </c>
      <c r="C503" s="28" t="s">
        <v>717</v>
      </c>
      <c r="E503" s="28" t="s">
        <v>65</v>
      </c>
      <c r="F503" s="28" t="s">
        <v>1476</v>
      </c>
      <c r="G503" s="28" t="s">
        <v>5974</v>
      </c>
      <c r="H503" s="28" t="str">
        <f t="shared" si="20"/>
        <v>京都府大山崎町</v>
      </c>
    </row>
    <row r="504" spans="2:8" x14ac:dyDescent="0.25">
      <c r="B504" s="28" t="s">
        <v>49</v>
      </c>
      <c r="C504" s="28" t="s">
        <v>718</v>
      </c>
      <c r="E504" s="28" t="s">
        <v>65</v>
      </c>
      <c r="F504" s="28" t="s">
        <v>1478</v>
      </c>
      <c r="G504" s="28" t="s">
        <v>5974</v>
      </c>
      <c r="H504" s="28" t="str">
        <f t="shared" si="20"/>
        <v>京都府井手町</v>
      </c>
    </row>
    <row r="505" spans="2:8" x14ac:dyDescent="0.25">
      <c r="B505" s="28" t="s">
        <v>49</v>
      </c>
      <c r="C505" s="28" t="s">
        <v>719</v>
      </c>
      <c r="E505" s="28" t="s">
        <v>65</v>
      </c>
      <c r="F505" s="28" t="s">
        <v>1479</v>
      </c>
      <c r="G505" s="28" t="s">
        <v>5974</v>
      </c>
      <c r="H505" s="28" t="str">
        <f t="shared" si="20"/>
        <v>京都府宇治田原町</v>
      </c>
    </row>
    <row r="506" spans="2:8" x14ac:dyDescent="0.25">
      <c r="B506" s="28" t="s">
        <v>49</v>
      </c>
      <c r="C506" s="28" t="s">
        <v>720</v>
      </c>
      <c r="E506" s="28" t="s">
        <v>65</v>
      </c>
      <c r="F506" s="28" t="s">
        <v>1480</v>
      </c>
      <c r="G506" s="28" t="s">
        <v>5974</v>
      </c>
      <c r="H506" s="28" t="str">
        <f t="shared" si="20"/>
        <v>京都府笠置町</v>
      </c>
    </row>
    <row r="507" spans="2:8" x14ac:dyDescent="0.25">
      <c r="B507" s="28" t="s">
        <v>49</v>
      </c>
      <c r="C507" s="28" t="s">
        <v>721</v>
      </c>
      <c r="E507" s="28" t="s">
        <v>65</v>
      </c>
      <c r="F507" s="28" t="s">
        <v>1481</v>
      </c>
      <c r="G507" s="28" t="s">
        <v>5974</v>
      </c>
      <c r="H507" s="28" t="str">
        <f t="shared" si="20"/>
        <v>京都府和束町</v>
      </c>
    </row>
    <row r="508" spans="2:8" x14ac:dyDescent="0.25">
      <c r="B508" s="28" t="s">
        <v>49</v>
      </c>
      <c r="C508" s="28" t="s">
        <v>722</v>
      </c>
      <c r="E508" s="28" t="s">
        <v>65</v>
      </c>
      <c r="F508" s="28" t="s">
        <v>1482</v>
      </c>
      <c r="G508" s="28" t="s">
        <v>5974</v>
      </c>
      <c r="H508" s="28" t="str">
        <f t="shared" si="20"/>
        <v>京都府精華町</v>
      </c>
    </row>
    <row r="509" spans="2:8" x14ac:dyDescent="0.25">
      <c r="B509" s="28" t="s">
        <v>49</v>
      </c>
      <c r="C509" s="28" t="s">
        <v>723</v>
      </c>
      <c r="E509" s="28" t="s">
        <v>65</v>
      </c>
      <c r="F509" s="28" t="s">
        <v>1483</v>
      </c>
      <c r="G509" s="28" t="s">
        <v>5974</v>
      </c>
      <c r="H509" s="28" t="str">
        <f t="shared" si="20"/>
        <v>京都府南山城村</v>
      </c>
    </row>
    <row r="510" spans="2:8" x14ac:dyDescent="0.25">
      <c r="B510" s="28" t="s">
        <v>49</v>
      </c>
      <c r="C510" s="28" t="s">
        <v>724</v>
      </c>
      <c r="E510" s="28" t="s">
        <v>65</v>
      </c>
      <c r="F510" s="28" t="s">
        <v>1484</v>
      </c>
      <c r="G510" s="28" t="s">
        <v>5974</v>
      </c>
      <c r="H510" s="28" t="str">
        <f t="shared" si="20"/>
        <v>京都府京丹波町</v>
      </c>
    </row>
    <row r="511" spans="2:8" x14ac:dyDescent="0.25">
      <c r="B511" s="28" t="s">
        <v>49</v>
      </c>
      <c r="C511" s="28" t="s">
        <v>725</v>
      </c>
      <c r="E511" s="28" t="s">
        <v>65</v>
      </c>
      <c r="F511" s="28" t="s">
        <v>1485</v>
      </c>
      <c r="G511" s="28" t="s">
        <v>5974</v>
      </c>
      <c r="H511" s="28" t="str">
        <f t="shared" si="20"/>
        <v>京都府伊根町</v>
      </c>
    </row>
    <row r="512" spans="2:8" x14ac:dyDescent="0.25">
      <c r="B512" s="28" t="s">
        <v>49</v>
      </c>
      <c r="C512" s="28" t="s">
        <v>726</v>
      </c>
      <c r="E512" s="28" t="s">
        <v>66</v>
      </c>
      <c r="F512" s="28" t="s">
        <v>1580</v>
      </c>
      <c r="G512" s="28" t="s">
        <v>5974</v>
      </c>
      <c r="H512" s="28" t="str">
        <f t="shared" si="20"/>
        <v>大阪府島本町</v>
      </c>
    </row>
    <row r="513" spans="1:8" x14ac:dyDescent="0.25">
      <c r="B513" s="28" t="s">
        <v>49</v>
      </c>
      <c r="C513" s="28" t="s">
        <v>727</v>
      </c>
      <c r="E513" s="28" t="s">
        <v>66</v>
      </c>
      <c r="F513" s="28" t="s">
        <v>1581</v>
      </c>
      <c r="G513" s="28" t="s">
        <v>5974</v>
      </c>
      <c r="H513" s="28" t="str">
        <f t="shared" si="20"/>
        <v>大阪府豊能町</v>
      </c>
    </row>
    <row r="514" spans="1:8" x14ac:dyDescent="0.25">
      <c r="B514" s="28" t="s">
        <v>49</v>
      </c>
      <c r="C514" s="28" t="s">
        <v>728</v>
      </c>
      <c r="E514" s="28" t="s">
        <v>66</v>
      </c>
      <c r="F514" s="28" t="s">
        <v>1582</v>
      </c>
      <c r="G514" s="28" t="s">
        <v>5974</v>
      </c>
      <c r="H514" s="28" t="str">
        <f t="shared" si="20"/>
        <v>大阪府能勢町</v>
      </c>
    </row>
    <row r="515" spans="1:8" x14ac:dyDescent="0.25">
      <c r="B515" s="28" t="s">
        <v>49</v>
      </c>
      <c r="C515" s="28" t="s">
        <v>729</v>
      </c>
      <c r="E515" s="28" t="s">
        <v>66</v>
      </c>
      <c r="F515" s="28" t="s">
        <v>1586</v>
      </c>
      <c r="G515" s="28" t="s">
        <v>5974</v>
      </c>
      <c r="H515" s="28" t="str">
        <f t="shared" ref="H515:H578" si="21">E515&amp;F515</f>
        <v>大阪府岬町</v>
      </c>
    </row>
    <row r="516" spans="1:8" x14ac:dyDescent="0.25">
      <c r="B516" s="28" t="s">
        <v>49</v>
      </c>
      <c r="C516" s="28" t="s">
        <v>730</v>
      </c>
      <c r="E516" s="28" t="s">
        <v>66</v>
      </c>
      <c r="F516" s="28" t="s">
        <v>1587</v>
      </c>
      <c r="G516" s="28" t="s">
        <v>5974</v>
      </c>
      <c r="H516" s="28" t="str">
        <f t="shared" si="21"/>
        <v>大阪府太子町</v>
      </c>
    </row>
    <row r="517" spans="1:8" x14ac:dyDescent="0.25">
      <c r="B517" s="28" t="s">
        <v>49</v>
      </c>
      <c r="C517" s="28" t="s">
        <v>608</v>
      </c>
      <c r="E517" s="28" t="s">
        <v>66</v>
      </c>
      <c r="F517" s="28" t="s">
        <v>1588</v>
      </c>
      <c r="G517" s="28" t="s">
        <v>5974</v>
      </c>
      <c r="H517" s="28" t="str">
        <f t="shared" si="21"/>
        <v>大阪府河南町</v>
      </c>
    </row>
    <row r="518" spans="1:8" x14ac:dyDescent="0.25">
      <c r="B518" s="28" t="s">
        <v>49</v>
      </c>
      <c r="C518" s="28" t="s">
        <v>731</v>
      </c>
      <c r="E518" s="28" t="s">
        <v>66</v>
      </c>
      <c r="F518" s="28" t="s">
        <v>1589</v>
      </c>
      <c r="G518" s="28" t="s">
        <v>5974</v>
      </c>
      <c r="H518" s="28" t="str">
        <f t="shared" si="21"/>
        <v>大阪府千早赤阪村</v>
      </c>
    </row>
    <row r="519" spans="1:8" x14ac:dyDescent="0.25">
      <c r="B519" s="28" t="s">
        <v>49</v>
      </c>
      <c r="C519" s="28" t="s">
        <v>732</v>
      </c>
      <c r="E519" s="28" t="s">
        <v>67</v>
      </c>
      <c r="F519" s="28" t="s">
        <v>1628</v>
      </c>
      <c r="G519" s="28" t="s">
        <v>5974</v>
      </c>
      <c r="H519" s="28" t="str">
        <f t="shared" si="21"/>
        <v>兵庫県養父市</v>
      </c>
    </row>
    <row r="520" spans="1:8" x14ac:dyDescent="0.25">
      <c r="B520" s="28" t="s">
        <v>49</v>
      </c>
      <c r="C520" s="28" t="s">
        <v>733</v>
      </c>
      <c r="E520" s="28" t="s">
        <v>67</v>
      </c>
      <c r="F520" s="28" t="s">
        <v>1637</v>
      </c>
      <c r="G520" s="28" t="s">
        <v>5974</v>
      </c>
      <c r="H520" s="28" t="str">
        <f t="shared" si="21"/>
        <v>兵庫県多可町</v>
      </c>
    </row>
    <row r="521" spans="1:8" x14ac:dyDescent="0.25">
      <c r="B521" s="28" t="s">
        <v>49</v>
      </c>
      <c r="C521" s="28" t="s">
        <v>734</v>
      </c>
      <c r="E521" s="28" t="s">
        <v>67</v>
      </c>
      <c r="F521" s="28" t="s">
        <v>1638</v>
      </c>
      <c r="G521" s="28" t="s">
        <v>5974</v>
      </c>
      <c r="H521" s="28" t="str">
        <f t="shared" si="21"/>
        <v>兵庫県稲美町</v>
      </c>
    </row>
    <row r="522" spans="1:8" x14ac:dyDescent="0.25">
      <c r="B522" s="28" t="s">
        <v>49</v>
      </c>
      <c r="C522" s="28" t="s">
        <v>735</v>
      </c>
      <c r="E522" s="28" t="s">
        <v>67</v>
      </c>
      <c r="F522" s="28" t="s">
        <v>1639</v>
      </c>
      <c r="G522" s="28" t="s">
        <v>5974</v>
      </c>
      <c r="H522" s="28" t="str">
        <f t="shared" si="21"/>
        <v>兵庫県播磨町</v>
      </c>
    </row>
    <row r="523" spans="1:8" x14ac:dyDescent="0.25">
      <c r="B523" s="28" t="s">
        <v>49</v>
      </c>
      <c r="C523" s="28" t="s">
        <v>736</v>
      </c>
      <c r="E523" s="28" t="s">
        <v>67</v>
      </c>
      <c r="F523" s="28" t="s">
        <v>1640</v>
      </c>
      <c r="G523" s="28" t="s">
        <v>5974</v>
      </c>
      <c r="H523" s="28" t="str">
        <f t="shared" si="21"/>
        <v>兵庫県市川町</v>
      </c>
    </row>
    <row r="524" spans="1:8" x14ac:dyDescent="0.25">
      <c r="B524" s="28" t="s">
        <v>49</v>
      </c>
      <c r="C524" s="28" t="s">
        <v>737</v>
      </c>
      <c r="E524" s="28" t="s">
        <v>67</v>
      </c>
      <c r="F524" s="28" t="s">
        <v>1642</v>
      </c>
      <c r="G524" s="28" t="s">
        <v>5974</v>
      </c>
      <c r="H524" s="28" t="str">
        <f t="shared" si="21"/>
        <v>兵庫県神河町</v>
      </c>
    </row>
    <row r="525" spans="1:8" x14ac:dyDescent="0.25">
      <c r="B525" s="28" t="s">
        <v>50</v>
      </c>
      <c r="C525" s="24" t="s">
        <v>738</v>
      </c>
      <c r="D525" s="24" t="s">
        <v>739</v>
      </c>
      <c r="E525" s="28" t="s">
        <v>67</v>
      </c>
      <c r="F525" s="28" t="s">
        <v>1643</v>
      </c>
      <c r="G525" s="28" t="s">
        <v>5974</v>
      </c>
      <c r="H525" s="28" t="str">
        <f t="shared" si="21"/>
        <v>兵庫県上郡町</v>
      </c>
    </row>
    <row r="526" spans="1:8" s="24" customFormat="1" x14ac:dyDescent="0.25">
      <c r="A526" s="27"/>
      <c r="B526" s="28" t="s">
        <v>50</v>
      </c>
      <c r="C526" s="24" t="s">
        <v>740</v>
      </c>
      <c r="D526" s="24" t="s">
        <v>741</v>
      </c>
      <c r="E526" s="24" t="s">
        <v>67</v>
      </c>
      <c r="F526" s="24" t="s">
        <v>1644</v>
      </c>
      <c r="G526" s="28" t="s">
        <v>5974</v>
      </c>
      <c r="H526" s="28" t="str">
        <f t="shared" si="21"/>
        <v>兵庫県佐用町</v>
      </c>
    </row>
    <row r="527" spans="1:8" s="24" customFormat="1" x14ac:dyDescent="0.25">
      <c r="A527" s="27"/>
      <c r="B527" s="28" t="s">
        <v>50</v>
      </c>
      <c r="C527" s="24" t="s">
        <v>742</v>
      </c>
      <c r="D527" s="24" t="s">
        <v>743</v>
      </c>
      <c r="E527" s="24" t="s">
        <v>67</v>
      </c>
      <c r="F527" s="24" t="s">
        <v>1645</v>
      </c>
      <c r="G527" s="28" t="s">
        <v>5974</v>
      </c>
      <c r="H527" s="28" t="str">
        <f t="shared" si="21"/>
        <v>兵庫県香美町</v>
      </c>
    </row>
    <row r="528" spans="1:8" s="24" customFormat="1" x14ac:dyDescent="0.25">
      <c r="A528" s="27"/>
      <c r="B528" s="28" t="s">
        <v>50</v>
      </c>
      <c r="C528" s="24" t="s">
        <v>744</v>
      </c>
      <c r="D528" s="24" t="s">
        <v>745</v>
      </c>
      <c r="E528" s="24" t="s">
        <v>67</v>
      </c>
      <c r="F528" s="24" t="s">
        <v>1646</v>
      </c>
      <c r="G528" s="28" t="s">
        <v>5974</v>
      </c>
      <c r="H528" s="28" t="str">
        <f t="shared" si="21"/>
        <v>兵庫県新温泉町</v>
      </c>
    </row>
    <row r="529" spans="1:8" s="24" customFormat="1" x14ac:dyDescent="0.25">
      <c r="A529" s="27"/>
      <c r="B529" s="28" t="s">
        <v>50</v>
      </c>
      <c r="C529" s="24" t="s">
        <v>746</v>
      </c>
      <c r="D529" s="24" t="s">
        <v>747</v>
      </c>
      <c r="E529" s="24" t="s">
        <v>68</v>
      </c>
      <c r="F529" s="24" t="s">
        <v>1659</v>
      </c>
      <c r="G529" s="28" t="s">
        <v>5974</v>
      </c>
      <c r="H529" s="28" t="str">
        <f t="shared" si="21"/>
        <v>奈良県山添村</v>
      </c>
    </row>
    <row r="530" spans="1:8" s="24" customFormat="1" x14ac:dyDescent="0.25">
      <c r="A530" s="27"/>
      <c r="B530" s="28" t="s">
        <v>50</v>
      </c>
      <c r="C530" s="24" t="s">
        <v>748</v>
      </c>
      <c r="D530" s="24" t="s">
        <v>749</v>
      </c>
      <c r="E530" s="24" t="s">
        <v>68</v>
      </c>
      <c r="F530" s="24" t="s">
        <v>1660</v>
      </c>
      <c r="G530" s="28" t="s">
        <v>5974</v>
      </c>
      <c r="H530" s="28" t="str">
        <f t="shared" si="21"/>
        <v>奈良県平群町</v>
      </c>
    </row>
    <row r="531" spans="1:8" s="24" customFormat="1" x14ac:dyDescent="0.25">
      <c r="A531" s="27"/>
      <c r="B531" s="28" t="s">
        <v>50</v>
      </c>
      <c r="C531" s="24" t="s">
        <v>750</v>
      </c>
      <c r="D531" s="24" t="s">
        <v>751</v>
      </c>
      <c r="E531" s="24" t="s">
        <v>68</v>
      </c>
      <c r="F531" s="24" t="s">
        <v>1661</v>
      </c>
      <c r="G531" s="28" t="s">
        <v>5974</v>
      </c>
      <c r="H531" s="28" t="str">
        <f t="shared" si="21"/>
        <v>奈良県三郷町</v>
      </c>
    </row>
    <row r="532" spans="1:8" s="24" customFormat="1" x14ac:dyDescent="0.25">
      <c r="A532" s="27"/>
      <c r="B532" s="28" t="s">
        <v>50</v>
      </c>
      <c r="C532" s="24" t="s">
        <v>752</v>
      </c>
      <c r="D532" s="24" t="s">
        <v>753</v>
      </c>
      <c r="E532" s="24" t="s">
        <v>68</v>
      </c>
      <c r="F532" s="24" t="s">
        <v>1663</v>
      </c>
      <c r="G532" s="28" t="s">
        <v>5974</v>
      </c>
      <c r="H532" s="28" t="str">
        <f t="shared" si="21"/>
        <v>奈良県安堵町</v>
      </c>
    </row>
    <row r="533" spans="1:8" s="24" customFormat="1" x14ac:dyDescent="0.25">
      <c r="A533" s="27"/>
      <c r="B533" s="28" t="s">
        <v>50</v>
      </c>
      <c r="C533" s="24" t="s">
        <v>754</v>
      </c>
      <c r="D533" s="24" t="s">
        <v>755</v>
      </c>
      <c r="E533" s="24" t="s">
        <v>68</v>
      </c>
      <c r="F533" s="24" t="s">
        <v>571</v>
      </c>
      <c r="G533" s="28" t="s">
        <v>5974</v>
      </c>
      <c r="H533" s="28" t="str">
        <f t="shared" si="21"/>
        <v>奈良県川西町</v>
      </c>
    </row>
    <row r="534" spans="1:8" s="24" customFormat="1" x14ac:dyDescent="0.25">
      <c r="A534" s="27"/>
      <c r="B534" s="28" t="s">
        <v>50</v>
      </c>
      <c r="C534" s="24" t="s">
        <v>756</v>
      </c>
      <c r="D534" s="24" t="s">
        <v>757</v>
      </c>
      <c r="E534" s="24" t="s">
        <v>68</v>
      </c>
      <c r="F534" s="24" t="s">
        <v>1664</v>
      </c>
      <c r="G534" s="28" t="s">
        <v>5974</v>
      </c>
      <c r="H534" s="28" t="str">
        <f t="shared" si="21"/>
        <v>奈良県三宅町</v>
      </c>
    </row>
    <row r="535" spans="1:8" x14ac:dyDescent="0.25">
      <c r="B535" s="28" t="s">
        <v>50</v>
      </c>
      <c r="C535" s="28" t="s">
        <v>758</v>
      </c>
      <c r="E535" s="28" t="s">
        <v>68</v>
      </c>
      <c r="F535" s="28" t="s">
        <v>1666</v>
      </c>
      <c r="G535" s="28" t="s">
        <v>5974</v>
      </c>
      <c r="H535" s="28" t="str">
        <f t="shared" si="21"/>
        <v>奈良県曽爾村</v>
      </c>
    </row>
    <row r="536" spans="1:8" x14ac:dyDescent="0.25">
      <c r="B536" s="28" t="s">
        <v>50</v>
      </c>
      <c r="C536" s="28" t="s">
        <v>759</v>
      </c>
      <c r="E536" s="28" t="s">
        <v>68</v>
      </c>
      <c r="F536" s="28" t="s">
        <v>1667</v>
      </c>
      <c r="G536" s="28" t="s">
        <v>5974</v>
      </c>
      <c r="H536" s="28" t="str">
        <f t="shared" si="21"/>
        <v>奈良県御杖村</v>
      </c>
    </row>
    <row r="537" spans="1:8" x14ac:dyDescent="0.25">
      <c r="B537" s="28" t="s">
        <v>50</v>
      </c>
      <c r="C537" s="28" t="s">
        <v>760</v>
      </c>
      <c r="E537" s="28" t="s">
        <v>68</v>
      </c>
      <c r="F537" s="28" t="s">
        <v>1668</v>
      </c>
      <c r="G537" s="28" t="s">
        <v>5974</v>
      </c>
      <c r="H537" s="28" t="str">
        <f t="shared" si="21"/>
        <v>奈良県高取町</v>
      </c>
    </row>
    <row r="538" spans="1:8" x14ac:dyDescent="0.25">
      <c r="B538" s="28" t="s">
        <v>50</v>
      </c>
      <c r="C538" s="28" t="s">
        <v>761</v>
      </c>
      <c r="E538" s="28" t="s">
        <v>68</v>
      </c>
      <c r="F538" s="28" t="s">
        <v>1669</v>
      </c>
      <c r="G538" s="28" t="s">
        <v>5974</v>
      </c>
      <c r="H538" s="28" t="str">
        <f t="shared" si="21"/>
        <v>奈良県明日香村</v>
      </c>
    </row>
    <row r="539" spans="1:8" x14ac:dyDescent="0.25">
      <c r="B539" s="28" t="s">
        <v>50</v>
      </c>
      <c r="C539" s="28" t="s">
        <v>762</v>
      </c>
      <c r="E539" s="28" t="s">
        <v>68</v>
      </c>
      <c r="F539" s="28" t="s">
        <v>1672</v>
      </c>
      <c r="G539" s="28" t="s">
        <v>5974</v>
      </c>
      <c r="H539" s="28" t="str">
        <f t="shared" si="21"/>
        <v>奈良県広陵町</v>
      </c>
    </row>
    <row r="540" spans="1:8" x14ac:dyDescent="0.25">
      <c r="B540" s="28" t="s">
        <v>50</v>
      </c>
      <c r="C540" s="28" t="s">
        <v>763</v>
      </c>
      <c r="E540" s="28" t="s">
        <v>68</v>
      </c>
      <c r="F540" s="28" t="s">
        <v>1673</v>
      </c>
      <c r="G540" s="28" t="s">
        <v>5974</v>
      </c>
      <c r="H540" s="28" t="str">
        <f t="shared" si="21"/>
        <v>奈良県河合町</v>
      </c>
    </row>
    <row r="541" spans="1:8" x14ac:dyDescent="0.25">
      <c r="B541" s="28" t="s">
        <v>50</v>
      </c>
      <c r="C541" s="28" t="s">
        <v>764</v>
      </c>
      <c r="E541" s="28" t="s">
        <v>68</v>
      </c>
      <c r="F541" s="28" t="s">
        <v>1674</v>
      </c>
      <c r="G541" s="28" t="s">
        <v>5974</v>
      </c>
      <c r="H541" s="28" t="str">
        <f t="shared" si="21"/>
        <v>奈良県吉野町</v>
      </c>
    </row>
    <row r="542" spans="1:8" x14ac:dyDescent="0.25">
      <c r="B542" s="28" t="s">
        <v>50</v>
      </c>
      <c r="C542" s="28" t="s">
        <v>765</v>
      </c>
      <c r="E542" s="28" t="s">
        <v>68</v>
      </c>
      <c r="F542" s="28" t="s">
        <v>1675</v>
      </c>
      <c r="G542" s="28" t="s">
        <v>5974</v>
      </c>
      <c r="H542" s="28" t="str">
        <f t="shared" si="21"/>
        <v>奈良県大淀町</v>
      </c>
    </row>
    <row r="543" spans="1:8" x14ac:dyDescent="0.25">
      <c r="B543" s="28" t="s">
        <v>50</v>
      </c>
      <c r="C543" s="28" t="s">
        <v>766</v>
      </c>
      <c r="E543" s="28" t="s">
        <v>68</v>
      </c>
      <c r="F543" s="28" t="s">
        <v>1676</v>
      </c>
      <c r="G543" s="28" t="s">
        <v>5974</v>
      </c>
      <c r="H543" s="28" t="str">
        <f t="shared" si="21"/>
        <v>奈良県下市町</v>
      </c>
    </row>
    <row r="544" spans="1:8" x14ac:dyDescent="0.25">
      <c r="B544" s="28" t="s">
        <v>50</v>
      </c>
      <c r="C544" s="28" t="s">
        <v>767</v>
      </c>
      <c r="E544" s="28" t="s">
        <v>68</v>
      </c>
      <c r="F544" s="28" t="s">
        <v>1677</v>
      </c>
      <c r="G544" s="28" t="s">
        <v>5974</v>
      </c>
      <c r="H544" s="28" t="str">
        <f t="shared" si="21"/>
        <v>奈良県黒滝村</v>
      </c>
    </row>
    <row r="545" spans="2:8" x14ac:dyDescent="0.25">
      <c r="B545" s="28" t="s">
        <v>50</v>
      </c>
      <c r="C545" s="28" t="s">
        <v>768</v>
      </c>
      <c r="E545" s="28" t="s">
        <v>68</v>
      </c>
      <c r="F545" s="28" t="s">
        <v>1678</v>
      </c>
      <c r="G545" s="28" t="s">
        <v>5974</v>
      </c>
      <c r="H545" s="28" t="str">
        <f t="shared" si="21"/>
        <v>奈良県天川村</v>
      </c>
    </row>
    <row r="546" spans="2:8" x14ac:dyDescent="0.25">
      <c r="B546" s="28" t="s">
        <v>50</v>
      </c>
      <c r="C546" s="28" t="s">
        <v>769</v>
      </c>
      <c r="E546" s="28" t="s">
        <v>68</v>
      </c>
      <c r="F546" s="28" t="s">
        <v>1679</v>
      </c>
      <c r="G546" s="28" t="s">
        <v>5974</v>
      </c>
      <c r="H546" s="28" t="str">
        <f t="shared" si="21"/>
        <v>奈良県野迫川村</v>
      </c>
    </row>
    <row r="547" spans="2:8" x14ac:dyDescent="0.25">
      <c r="B547" s="28" t="s">
        <v>50</v>
      </c>
      <c r="C547" s="28" t="s">
        <v>770</v>
      </c>
      <c r="E547" s="28" t="s">
        <v>68</v>
      </c>
      <c r="F547" s="28" t="s">
        <v>1680</v>
      </c>
      <c r="G547" s="28" t="s">
        <v>5974</v>
      </c>
      <c r="H547" s="28" t="str">
        <f t="shared" si="21"/>
        <v>奈良県十津川村</v>
      </c>
    </row>
    <row r="548" spans="2:8" x14ac:dyDescent="0.25">
      <c r="B548" s="28" t="s">
        <v>50</v>
      </c>
      <c r="C548" s="28" t="s">
        <v>771</v>
      </c>
      <c r="E548" s="28" t="s">
        <v>68</v>
      </c>
      <c r="F548" s="28" t="s">
        <v>1681</v>
      </c>
      <c r="G548" s="28" t="s">
        <v>5974</v>
      </c>
      <c r="H548" s="28" t="str">
        <f t="shared" si="21"/>
        <v>奈良県下北山村</v>
      </c>
    </row>
    <row r="549" spans="2:8" x14ac:dyDescent="0.25">
      <c r="B549" s="28" t="s">
        <v>50</v>
      </c>
      <c r="C549" s="28" t="s">
        <v>772</v>
      </c>
      <c r="E549" s="28" t="s">
        <v>68</v>
      </c>
      <c r="F549" s="28" t="s">
        <v>1682</v>
      </c>
      <c r="G549" s="28" t="s">
        <v>5974</v>
      </c>
      <c r="H549" s="28" t="str">
        <f t="shared" si="21"/>
        <v>奈良県上北山村</v>
      </c>
    </row>
    <row r="550" spans="2:8" x14ac:dyDescent="0.25">
      <c r="B550" s="28" t="s">
        <v>50</v>
      </c>
      <c r="C550" s="28" t="s">
        <v>773</v>
      </c>
      <c r="E550" s="28" t="s">
        <v>68</v>
      </c>
      <c r="F550" s="28" t="s">
        <v>1172</v>
      </c>
      <c r="G550" s="28" t="s">
        <v>5974</v>
      </c>
      <c r="H550" s="28" t="str">
        <f t="shared" si="21"/>
        <v>奈良県川上村</v>
      </c>
    </row>
    <row r="551" spans="2:8" x14ac:dyDescent="0.25">
      <c r="B551" s="28" t="s">
        <v>50</v>
      </c>
      <c r="C551" s="28" t="s">
        <v>774</v>
      </c>
      <c r="E551" s="28" t="s">
        <v>68</v>
      </c>
      <c r="F551" s="28" t="s">
        <v>1683</v>
      </c>
      <c r="G551" s="28" t="s">
        <v>5974</v>
      </c>
      <c r="H551" s="28" t="str">
        <f t="shared" si="21"/>
        <v>奈良県東吉野村</v>
      </c>
    </row>
    <row r="552" spans="2:8" x14ac:dyDescent="0.25">
      <c r="B552" s="28" t="s">
        <v>50</v>
      </c>
      <c r="C552" s="28" t="s">
        <v>775</v>
      </c>
      <c r="E552" s="28" t="s">
        <v>69</v>
      </c>
      <c r="F552" s="28" t="s">
        <v>1693</v>
      </c>
      <c r="G552" s="28" t="s">
        <v>5974</v>
      </c>
      <c r="H552" s="28" t="str">
        <f t="shared" si="21"/>
        <v>和歌山県紀美野町</v>
      </c>
    </row>
    <row r="553" spans="2:8" x14ac:dyDescent="0.25">
      <c r="B553" s="28" t="s">
        <v>50</v>
      </c>
      <c r="C553" s="28" t="s">
        <v>776</v>
      </c>
      <c r="E553" s="28" t="s">
        <v>69</v>
      </c>
      <c r="F553" s="28" t="s">
        <v>1695</v>
      </c>
      <c r="G553" s="28" t="s">
        <v>5974</v>
      </c>
      <c r="H553" s="28" t="str">
        <f t="shared" si="21"/>
        <v>和歌山県九度山町</v>
      </c>
    </row>
    <row r="554" spans="2:8" x14ac:dyDescent="0.25">
      <c r="B554" s="28" t="s">
        <v>50</v>
      </c>
      <c r="C554" s="28" t="s">
        <v>777</v>
      </c>
      <c r="E554" s="28" t="s">
        <v>69</v>
      </c>
      <c r="F554" s="28" t="s">
        <v>1696</v>
      </c>
      <c r="G554" s="28" t="s">
        <v>5974</v>
      </c>
      <c r="H554" s="28" t="str">
        <f t="shared" si="21"/>
        <v>和歌山県高野町</v>
      </c>
    </row>
    <row r="555" spans="2:8" x14ac:dyDescent="0.25">
      <c r="B555" s="28" t="s">
        <v>50</v>
      </c>
      <c r="C555" s="28" t="s">
        <v>778</v>
      </c>
      <c r="E555" s="28" t="s">
        <v>69</v>
      </c>
      <c r="F555" s="28" t="s">
        <v>1697</v>
      </c>
      <c r="G555" s="28" t="s">
        <v>5974</v>
      </c>
      <c r="H555" s="28" t="str">
        <f t="shared" si="21"/>
        <v>和歌山県湯浅町</v>
      </c>
    </row>
    <row r="556" spans="2:8" x14ac:dyDescent="0.25">
      <c r="B556" s="28" t="s">
        <v>50</v>
      </c>
      <c r="C556" s="28" t="s">
        <v>779</v>
      </c>
      <c r="E556" s="28" t="s">
        <v>69</v>
      </c>
      <c r="F556" s="28" t="s">
        <v>1698</v>
      </c>
      <c r="G556" s="28" t="s">
        <v>5974</v>
      </c>
      <c r="H556" s="28" t="str">
        <f t="shared" si="21"/>
        <v>和歌山県広川町</v>
      </c>
    </row>
    <row r="557" spans="2:8" x14ac:dyDescent="0.25">
      <c r="B557" s="28" t="s">
        <v>50</v>
      </c>
      <c r="C557" s="28" t="s">
        <v>780</v>
      </c>
      <c r="E557" s="28" t="s">
        <v>69</v>
      </c>
      <c r="F557" s="28" t="s">
        <v>1122</v>
      </c>
      <c r="G557" s="28" t="s">
        <v>5974</v>
      </c>
      <c r="H557" s="28" t="str">
        <f t="shared" si="21"/>
        <v>和歌山県美浜町</v>
      </c>
    </row>
    <row r="558" spans="2:8" x14ac:dyDescent="0.25">
      <c r="B558" s="28" t="s">
        <v>50</v>
      </c>
      <c r="C558" s="28" t="s">
        <v>781</v>
      </c>
      <c r="E558" s="28" t="s">
        <v>69</v>
      </c>
      <c r="F558" s="28" t="s">
        <v>365</v>
      </c>
      <c r="G558" s="28" t="s">
        <v>5974</v>
      </c>
      <c r="H558" s="28" t="str">
        <f t="shared" si="21"/>
        <v>和歌山県日高町</v>
      </c>
    </row>
    <row r="559" spans="2:8" x14ac:dyDescent="0.25">
      <c r="B559" s="28" t="s">
        <v>50</v>
      </c>
      <c r="C559" s="28" t="s">
        <v>782</v>
      </c>
      <c r="E559" s="28" t="s">
        <v>69</v>
      </c>
      <c r="F559" s="28" t="s">
        <v>1700</v>
      </c>
      <c r="G559" s="28" t="s">
        <v>5974</v>
      </c>
      <c r="H559" s="28" t="str">
        <f t="shared" si="21"/>
        <v>和歌山県由良町</v>
      </c>
    </row>
    <row r="560" spans="2:8" x14ac:dyDescent="0.25">
      <c r="B560" s="28" t="s">
        <v>50</v>
      </c>
      <c r="C560" s="28" t="s">
        <v>783</v>
      </c>
      <c r="E560" s="28" t="s">
        <v>69</v>
      </c>
      <c r="F560" s="28" t="s">
        <v>1701</v>
      </c>
      <c r="G560" s="28" t="s">
        <v>5974</v>
      </c>
      <c r="H560" s="28" t="str">
        <f t="shared" si="21"/>
        <v>和歌山県印南町</v>
      </c>
    </row>
    <row r="561" spans="2:8" x14ac:dyDescent="0.25">
      <c r="B561" s="28" t="s">
        <v>50</v>
      </c>
      <c r="C561" s="28" t="s">
        <v>784</v>
      </c>
      <c r="E561" s="28" t="s">
        <v>69</v>
      </c>
      <c r="F561" s="28" t="s">
        <v>1702</v>
      </c>
      <c r="G561" s="28" t="s">
        <v>5974</v>
      </c>
      <c r="H561" s="28" t="str">
        <f t="shared" si="21"/>
        <v>和歌山県みなべ町</v>
      </c>
    </row>
    <row r="562" spans="2:8" x14ac:dyDescent="0.25">
      <c r="B562" s="28" t="s">
        <v>50</v>
      </c>
      <c r="C562" s="28" t="s">
        <v>785</v>
      </c>
      <c r="E562" s="28" t="s">
        <v>69</v>
      </c>
      <c r="F562" s="28" t="s">
        <v>1703</v>
      </c>
      <c r="G562" s="28" t="s">
        <v>5974</v>
      </c>
      <c r="H562" s="28" t="str">
        <f t="shared" si="21"/>
        <v>和歌山県日高川町</v>
      </c>
    </row>
    <row r="563" spans="2:8" x14ac:dyDescent="0.25">
      <c r="B563" s="28" t="s">
        <v>50</v>
      </c>
      <c r="C563" s="28" t="s">
        <v>786</v>
      </c>
      <c r="E563" s="28" t="s">
        <v>69</v>
      </c>
      <c r="F563" s="28" t="s">
        <v>1704</v>
      </c>
      <c r="G563" s="28" t="s">
        <v>5974</v>
      </c>
      <c r="H563" s="28" t="str">
        <f t="shared" si="21"/>
        <v>和歌山県白浜町</v>
      </c>
    </row>
    <row r="564" spans="2:8" x14ac:dyDescent="0.25">
      <c r="B564" s="28" t="s">
        <v>50</v>
      </c>
      <c r="C564" s="28" t="s">
        <v>787</v>
      </c>
      <c r="E564" s="28" t="s">
        <v>69</v>
      </c>
      <c r="F564" s="28" t="s">
        <v>1705</v>
      </c>
      <c r="G564" s="28" t="s">
        <v>5974</v>
      </c>
      <c r="H564" s="28" t="str">
        <f t="shared" si="21"/>
        <v>和歌山県上富田町</v>
      </c>
    </row>
    <row r="565" spans="2:8" x14ac:dyDescent="0.25">
      <c r="B565" s="28" t="s">
        <v>50</v>
      </c>
      <c r="C565" s="28" t="s">
        <v>788</v>
      </c>
      <c r="E565" s="28" t="s">
        <v>69</v>
      </c>
      <c r="F565" s="28" t="s">
        <v>1706</v>
      </c>
      <c r="G565" s="28" t="s">
        <v>5974</v>
      </c>
      <c r="H565" s="28" t="str">
        <f t="shared" si="21"/>
        <v>和歌山県すさみ町</v>
      </c>
    </row>
    <row r="566" spans="2:8" x14ac:dyDescent="0.25">
      <c r="B566" s="28" t="s">
        <v>50</v>
      </c>
      <c r="C566" s="28" t="s">
        <v>789</v>
      </c>
      <c r="E566" s="28" t="s">
        <v>69</v>
      </c>
      <c r="F566" s="28" t="s">
        <v>1707</v>
      </c>
      <c r="G566" s="28" t="s">
        <v>5974</v>
      </c>
      <c r="H566" s="28" t="str">
        <f t="shared" si="21"/>
        <v>和歌山県那智勝浦町</v>
      </c>
    </row>
    <row r="567" spans="2:8" x14ac:dyDescent="0.25">
      <c r="B567" s="28" t="s">
        <v>50</v>
      </c>
      <c r="C567" s="28" t="s">
        <v>790</v>
      </c>
      <c r="E567" s="28" t="s">
        <v>69</v>
      </c>
      <c r="F567" s="28" t="s">
        <v>1708</v>
      </c>
      <c r="G567" s="28" t="s">
        <v>5974</v>
      </c>
      <c r="H567" s="28" t="str">
        <f t="shared" si="21"/>
        <v>和歌山県太地町</v>
      </c>
    </row>
    <row r="568" spans="2:8" x14ac:dyDescent="0.25">
      <c r="B568" s="28" t="s">
        <v>50</v>
      </c>
      <c r="C568" s="28" t="s">
        <v>791</v>
      </c>
      <c r="E568" s="28" t="s">
        <v>69</v>
      </c>
      <c r="F568" s="28" t="s">
        <v>1709</v>
      </c>
      <c r="G568" s="28" t="s">
        <v>5974</v>
      </c>
      <c r="H568" s="28" t="str">
        <f t="shared" si="21"/>
        <v>和歌山県古座川町</v>
      </c>
    </row>
    <row r="569" spans="2:8" x14ac:dyDescent="0.25">
      <c r="B569" s="28" t="s">
        <v>50</v>
      </c>
      <c r="C569" s="28" t="s">
        <v>792</v>
      </c>
      <c r="E569" s="28" t="s">
        <v>69</v>
      </c>
      <c r="F569" s="28" t="s">
        <v>1710</v>
      </c>
      <c r="G569" s="28" t="s">
        <v>5974</v>
      </c>
      <c r="H569" s="28" t="str">
        <f t="shared" si="21"/>
        <v>和歌山県北山村</v>
      </c>
    </row>
    <row r="570" spans="2:8" x14ac:dyDescent="0.25">
      <c r="B570" s="28" t="s">
        <v>50</v>
      </c>
      <c r="C570" s="28" t="s">
        <v>793</v>
      </c>
      <c r="E570" s="28" t="s">
        <v>69</v>
      </c>
      <c r="F570" s="28" t="s">
        <v>1711</v>
      </c>
      <c r="G570" s="28" t="s">
        <v>5974</v>
      </c>
      <c r="H570" s="28" t="str">
        <f t="shared" si="21"/>
        <v>和歌山県串本町</v>
      </c>
    </row>
    <row r="571" spans="2:8" x14ac:dyDescent="0.25">
      <c r="B571" s="28" t="s">
        <v>50</v>
      </c>
      <c r="C571" s="28" t="s">
        <v>794</v>
      </c>
      <c r="E571" s="28" t="s">
        <v>70</v>
      </c>
      <c r="F571" s="28" t="s">
        <v>1716</v>
      </c>
      <c r="G571" s="28" t="s">
        <v>5974</v>
      </c>
      <c r="H571" s="28" t="str">
        <f t="shared" si="21"/>
        <v>鳥取県岩美町</v>
      </c>
    </row>
    <row r="572" spans="2:8" x14ac:dyDescent="0.25">
      <c r="B572" s="28" t="s">
        <v>50</v>
      </c>
      <c r="C572" s="28" t="s">
        <v>795</v>
      </c>
      <c r="E572" s="28" t="s">
        <v>70</v>
      </c>
      <c r="F572" s="28" t="s">
        <v>1717</v>
      </c>
      <c r="G572" s="28" t="s">
        <v>5974</v>
      </c>
      <c r="H572" s="28" t="str">
        <f t="shared" si="21"/>
        <v>鳥取県若桜町</v>
      </c>
    </row>
    <row r="573" spans="2:8" x14ac:dyDescent="0.25">
      <c r="B573" s="28" t="s">
        <v>50</v>
      </c>
      <c r="C573" s="28" t="s">
        <v>796</v>
      </c>
      <c r="E573" s="28" t="s">
        <v>70</v>
      </c>
      <c r="F573" s="28" t="s">
        <v>1718</v>
      </c>
      <c r="G573" s="28" t="s">
        <v>5974</v>
      </c>
      <c r="H573" s="28" t="str">
        <f t="shared" si="21"/>
        <v>鳥取県智頭町</v>
      </c>
    </row>
    <row r="574" spans="2:8" x14ac:dyDescent="0.25">
      <c r="B574" s="28" t="s">
        <v>50</v>
      </c>
      <c r="C574" s="28" t="s">
        <v>797</v>
      </c>
      <c r="E574" s="28" t="s">
        <v>70</v>
      </c>
      <c r="F574" s="28" t="s">
        <v>1719</v>
      </c>
      <c r="G574" s="28" t="s">
        <v>5974</v>
      </c>
      <c r="H574" s="28" t="str">
        <f t="shared" si="21"/>
        <v>鳥取県八頭町</v>
      </c>
    </row>
    <row r="575" spans="2:8" x14ac:dyDescent="0.25">
      <c r="B575" s="28" t="s">
        <v>50</v>
      </c>
      <c r="C575" s="28" t="s">
        <v>798</v>
      </c>
      <c r="E575" s="28" t="s">
        <v>70</v>
      </c>
      <c r="F575" s="28" t="s">
        <v>1720</v>
      </c>
      <c r="G575" s="28" t="s">
        <v>5974</v>
      </c>
      <c r="H575" s="28" t="str">
        <f t="shared" si="21"/>
        <v>鳥取県三朝町</v>
      </c>
    </row>
    <row r="576" spans="2:8" x14ac:dyDescent="0.25">
      <c r="B576" s="28" t="s">
        <v>50</v>
      </c>
      <c r="C576" s="28" t="s">
        <v>799</v>
      </c>
      <c r="E576" s="28" t="s">
        <v>70</v>
      </c>
      <c r="F576" s="28" t="s">
        <v>1721</v>
      </c>
      <c r="G576" s="28" t="s">
        <v>5974</v>
      </c>
      <c r="H576" s="28" t="str">
        <f t="shared" si="21"/>
        <v>鳥取県湯梨浜町</v>
      </c>
    </row>
    <row r="577" spans="2:8" x14ac:dyDescent="0.25">
      <c r="B577" s="28" t="s">
        <v>50</v>
      </c>
      <c r="C577" s="28" t="s">
        <v>800</v>
      </c>
      <c r="E577" s="28" t="s">
        <v>70</v>
      </c>
      <c r="F577" s="28" t="s">
        <v>1722</v>
      </c>
      <c r="G577" s="28" t="s">
        <v>5974</v>
      </c>
      <c r="H577" s="28" t="str">
        <f t="shared" si="21"/>
        <v>鳥取県琴浦町</v>
      </c>
    </row>
    <row r="578" spans="2:8" x14ac:dyDescent="0.25">
      <c r="B578" s="28" t="s">
        <v>50</v>
      </c>
      <c r="C578" s="28" t="s">
        <v>801</v>
      </c>
      <c r="E578" s="28" t="s">
        <v>70</v>
      </c>
      <c r="F578" s="28" t="s">
        <v>1723</v>
      </c>
      <c r="G578" s="28" t="s">
        <v>5974</v>
      </c>
      <c r="H578" s="28" t="str">
        <f t="shared" si="21"/>
        <v>鳥取県北栄町</v>
      </c>
    </row>
    <row r="579" spans="2:8" x14ac:dyDescent="0.25">
      <c r="B579" s="28" t="s">
        <v>50</v>
      </c>
      <c r="C579" s="28" t="s">
        <v>802</v>
      </c>
      <c r="E579" s="28" t="s">
        <v>70</v>
      </c>
      <c r="F579" s="28" t="s">
        <v>1725</v>
      </c>
      <c r="G579" s="28" t="s">
        <v>5974</v>
      </c>
      <c r="H579" s="28" t="str">
        <f t="shared" ref="H579:H642" si="22">E579&amp;F579</f>
        <v>鳥取県大山町</v>
      </c>
    </row>
    <row r="580" spans="2:8" x14ac:dyDescent="0.25">
      <c r="B580" s="28" t="s">
        <v>50</v>
      </c>
      <c r="C580" s="28" t="s">
        <v>803</v>
      </c>
      <c r="E580" s="28" t="s">
        <v>70</v>
      </c>
      <c r="F580" s="28" t="s">
        <v>438</v>
      </c>
      <c r="G580" s="28" t="s">
        <v>5974</v>
      </c>
      <c r="H580" s="28" t="str">
        <f t="shared" si="22"/>
        <v>鳥取県南部町</v>
      </c>
    </row>
    <row r="581" spans="2:8" x14ac:dyDescent="0.25">
      <c r="B581" s="28" t="s">
        <v>50</v>
      </c>
      <c r="C581" s="28" t="s">
        <v>804</v>
      </c>
      <c r="E581" s="28" t="s">
        <v>70</v>
      </c>
      <c r="F581" s="28" t="s">
        <v>1726</v>
      </c>
      <c r="G581" s="28" t="s">
        <v>5974</v>
      </c>
      <c r="H581" s="28" t="str">
        <f t="shared" si="22"/>
        <v>鳥取県伯耆町</v>
      </c>
    </row>
    <row r="582" spans="2:8" x14ac:dyDescent="0.25">
      <c r="B582" s="28" t="s">
        <v>50</v>
      </c>
      <c r="C582" s="28" t="s">
        <v>805</v>
      </c>
      <c r="E582" s="28" t="s">
        <v>70</v>
      </c>
      <c r="F582" s="28" t="s">
        <v>1727</v>
      </c>
      <c r="G582" s="28" t="s">
        <v>5974</v>
      </c>
      <c r="H582" s="28" t="str">
        <f t="shared" si="22"/>
        <v>鳥取県日南町</v>
      </c>
    </row>
    <row r="583" spans="2:8" x14ac:dyDescent="0.25">
      <c r="B583" s="28" t="s">
        <v>50</v>
      </c>
      <c r="C583" s="28" t="s">
        <v>806</v>
      </c>
      <c r="E583" s="28" t="s">
        <v>70</v>
      </c>
      <c r="F583" s="28" t="s">
        <v>1434</v>
      </c>
      <c r="G583" s="28" t="s">
        <v>5974</v>
      </c>
      <c r="H583" s="28" t="str">
        <f t="shared" si="22"/>
        <v>鳥取県日野町</v>
      </c>
    </row>
    <row r="584" spans="2:8" x14ac:dyDescent="0.25">
      <c r="B584" s="28" t="s">
        <v>50</v>
      </c>
      <c r="C584" s="28" t="s">
        <v>807</v>
      </c>
      <c r="E584" s="28" t="s">
        <v>70</v>
      </c>
      <c r="F584" s="28" t="s">
        <v>1728</v>
      </c>
      <c r="G584" s="28" t="s">
        <v>5974</v>
      </c>
      <c r="H584" s="28" t="str">
        <f t="shared" si="22"/>
        <v>鳥取県江府町</v>
      </c>
    </row>
    <row r="585" spans="2:8" x14ac:dyDescent="0.25">
      <c r="B585" s="28" t="s">
        <v>50</v>
      </c>
      <c r="C585" s="28" t="s">
        <v>808</v>
      </c>
      <c r="E585" s="28" t="s">
        <v>71</v>
      </c>
      <c r="F585" s="28" t="s">
        <v>1737</v>
      </c>
      <c r="G585" s="28" t="s">
        <v>5974</v>
      </c>
      <c r="H585" s="28" t="str">
        <f t="shared" si="22"/>
        <v>島根県奥出雲町</v>
      </c>
    </row>
    <row r="586" spans="2:8" x14ac:dyDescent="0.25">
      <c r="B586" s="28" t="s">
        <v>50</v>
      </c>
      <c r="C586" s="28" t="s">
        <v>809</v>
      </c>
      <c r="E586" s="28" t="s">
        <v>71</v>
      </c>
      <c r="F586" s="28" t="s">
        <v>1738</v>
      </c>
      <c r="G586" s="28" t="s">
        <v>5974</v>
      </c>
      <c r="H586" s="28" t="str">
        <f t="shared" si="22"/>
        <v>島根県飯南町</v>
      </c>
    </row>
    <row r="587" spans="2:8" x14ac:dyDescent="0.25">
      <c r="B587" s="28" t="s">
        <v>50</v>
      </c>
      <c r="C587" s="28" t="s">
        <v>810</v>
      </c>
      <c r="E587" s="28" t="s">
        <v>71</v>
      </c>
      <c r="F587" s="28" t="s">
        <v>1739</v>
      </c>
      <c r="G587" s="28" t="s">
        <v>5974</v>
      </c>
      <c r="H587" s="28" t="str">
        <f t="shared" si="22"/>
        <v>島根県川本町</v>
      </c>
    </row>
    <row r="588" spans="2:8" x14ac:dyDescent="0.25">
      <c r="B588" s="28" t="s">
        <v>50</v>
      </c>
      <c r="C588" s="28" t="s">
        <v>811</v>
      </c>
      <c r="E588" s="28" t="s">
        <v>71</v>
      </c>
      <c r="F588" s="28" t="s">
        <v>540</v>
      </c>
      <c r="G588" s="28" t="s">
        <v>5974</v>
      </c>
      <c r="H588" s="28" t="str">
        <f t="shared" si="22"/>
        <v>島根県美郷町</v>
      </c>
    </row>
    <row r="589" spans="2:8" x14ac:dyDescent="0.25">
      <c r="B589" s="28" t="s">
        <v>50</v>
      </c>
      <c r="C589" s="28" t="s">
        <v>812</v>
      </c>
      <c r="E589" s="28" t="s">
        <v>71</v>
      </c>
      <c r="F589" s="28" t="s">
        <v>1740</v>
      </c>
      <c r="G589" s="28" t="s">
        <v>5974</v>
      </c>
      <c r="H589" s="28" t="str">
        <f t="shared" si="22"/>
        <v>島根県邑南町</v>
      </c>
    </row>
    <row r="590" spans="2:8" x14ac:dyDescent="0.25">
      <c r="B590" s="28" t="s">
        <v>50</v>
      </c>
      <c r="C590" s="28" t="s">
        <v>515</v>
      </c>
      <c r="E590" s="28" t="s">
        <v>71</v>
      </c>
      <c r="F590" s="28" t="s">
        <v>1741</v>
      </c>
      <c r="G590" s="28" t="s">
        <v>5974</v>
      </c>
      <c r="H590" s="28" t="str">
        <f t="shared" si="22"/>
        <v>島根県津和野町</v>
      </c>
    </row>
    <row r="591" spans="2:8" x14ac:dyDescent="0.25">
      <c r="B591" s="28" t="s">
        <v>50</v>
      </c>
      <c r="C591" s="28" t="s">
        <v>813</v>
      </c>
      <c r="E591" s="28" t="s">
        <v>71</v>
      </c>
      <c r="F591" s="28" t="s">
        <v>1742</v>
      </c>
      <c r="G591" s="28" t="s">
        <v>5974</v>
      </c>
      <c r="H591" s="28" t="str">
        <f t="shared" si="22"/>
        <v>島根県吉賀町</v>
      </c>
    </row>
    <row r="592" spans="2:8" x14ac:dyDescent="0.25">
      <c r="B592" s="28" t="s">
        <v>50</v>
      </c>
      <c r="C592" s="28" t="s">
        <v>814</v>
      </c>
      <c r="E592" s="28" t="s">
        <v>71</v>
      </c>
      <c r="F592" s="28" t="s">
        <v>1743</v>
      </c>
      <c r="G592" s="28" t="s">
        <v>5974</v>
      </c>
      <c r="H592" s="28" t="str">
        <f t="shared" si="22"/>
        <v>島根県海士町</v>
      </c>
    </row>
    <row r="593" spans="1:8" x14ac:dyDescent="0.25">
      <c r="B593" s="28" t="s">
        <v>50</v>
      </c>
      <c r="C593" s="28" t="s">
        <v>815</v>
      </c>
      <c r="E593" s="28" t="s">
        <v>71</v>
      </c>
      <c r="F593" s="28" t="s">
        <v>1744</v>
      </c>
      <c r="G593" s="28" t="s">
        <v>5974</v>
      </c>
      <c r="H593" s="28" t="str">
        <f t="shared" si="22"/>
        <v>島根県西ノ島町</v>
      </c>
    </row>
    <row r="594" spans="1:8" x14ac:dyDescent="0.25">
      <c r="B594" s="28" t="s">
        <v>50</v>
      </c>
      <c r="C594" s="28" t="s">
        <v>816</v>
      </c>
      <c r="E594" s="28" t="s">
        <v>71</v>
      </c>
      <c r="F594" s="28" t="s">
        <v>1745</v>
      </c>
      <c r="G594" s="28" t="s">
        <v>5974</v>
      </c>
      <c r="H594" s="28" t="str">
        <f t="shared" si="22"/>
        <v>島根県知夫村</v>
      </c>
    </row>
    <row r="595" spans="1:8" x14ac:dyDescent="0.25">
      <c r="B595" s="28" t="s">
        <v>50</v>
      </c>
      <c r="C595" s="28" t="s">
        <v>817</v>
      </c>
      <c r="E595" s="28" t="s">
        <v>72</v>
      </c>
      <c r="F595" s="28" t="s">
        <v>2298</v>
      </c>
      <c r="G595" s="28" t="s">
        <v>5974</v>
      </c>
      <c r="H595" s="28" t="str">
        <f t="shared" si="22"/>
        <v>岡山県和気町</v>
      </c>
    </row>
    <row r="596" spans="1:8" x14ac:dyDescent="0.25">
      <c r="B596" s="28" t="s">
        <v>50</v>
      </c>
      <c r="C596" s="28" t="s">
        <v>818</v>
      </c>
      <c r="E596" s="28" t="s">
        <v>72</v>
      </c>
      <c r="F596" s="28" t="s">
        <v>1770</v>
      </c>
      <c r="G596" s="28" t="s">
        <v>5974</v>
      </c>
      <c r="H596" s="28" t="str">
        <f t="shared" si="22"/>
        <v>岡山県早島町</v>
      </c>
    </row>
    <row r="597" spans="1:8" x14ac:dyDescent="0.25">
      <c r="B597" s="28" t="s">
        <v>51</v>
      </c>
      <c r="C597" s="24" t="s">
        <v>819</v>
      </c>
      <c r="D597" s="24" t="s">
        <v>820</v>
      </c>
      <c r="E597" s="28" t="s">
        <v>72</v>
      </c>
      <c r="F597" s="28" t="s">
        <v>1771</v>
      </c>
      <c r="G597" s="28" t="s">
        <v>5974</v>
      </c>
      <c r="H597" s="28" t="str">
        <f t="shared" si="22"/>
        <v>岡山県里庄町</v>
      </c>
    </row>
    <row r="598" spans="1:8" s="24" customFormat="1" x14ac:dyDescent="0.25">
      <c r="A598" s="27"/>
      <c r="B598" s="28" t="s">
        <v>51</v>
      </c>
      <c r="C598" s="24" t="s">
        <v>821</v>
      </c>
      <c r="D598" s="24" t="s">
        <v>822</v>
      </c>
      <c r="E598" s="24" t="s">
        <v>72</v>
      </c>
      <c r="F598" s="24" t="s">
        <v>1772</v>
      </c>
      <c r="G598" s="28" t="s">
        <v>5974</v>
      </c>
      <c r="H598" s="28" t="str">
        <f t="shared" si="22"/>
        <v>岡山県矢掛町</v>
      </c>
    </row>
    <row r="599" spans="1:8" s="24" customFormat="1" x14ac:dyDescent="0.25">
      <c r="A599" s="27"/>
      <c r="B599" s="28" t="s">
        <v>51</v>
      </c>
      <c r="C599" s="24" t="s">
        <v>823</v>
      </c>
      <c r="D599" s="24" t="s">
        <v>824</v>
      </c>
      <c r="E599" s="24" t="s">
        <v>72</v>
      </c>
      <c r="F599" s="24" t="s">
        <v>1773</v>
      </c>
      <c r="G599" s="28" t="s">
        <v>5974</v>
      </c>
      <c r="H599" s="28" t="str">
        <f t="shared" si="22"/>
        <v>岡山県新庄村</v>
      </c>
    </row>
    <row r="600" spans="1:8" s="24" customFormat="1" x14ac:dyDescent="0.25">
      <c r="A600" s="27"/>
      <c r="B600" s="28" t="s">
        <v>51</v>
      </c>
      <c r="C600" s="24" t="s">
        <v>825</v>
      </c>
      <c r="D600" s="24" t="s">
        <v>826</v>
      </c>
      <c r="E600" s="24" t="s">
        <v>72</v>
      </c>
      <c r="F600" s="24" t="s">
        <v>1774</v>
      </c>
      <c r="G600" s="28" t="s">
        <v>5974</v>
      </c>
      <c r="H600" s="28" t="str">
        <f t="shared" si="22"/>
        <v>岡山県鏡野町</v>
      </c>
    </row>
    <row r="601" spans="1:8" s="24" customFormat="1" x14ac:dyDescent="0.25">
      <c r="A601" s="27"/>
      <c r="B601" s="28" t="s">
        <v>51</v>
      </c>
      <c r="C601" s="24" t="s">
        <v>827</v>
      </c>
      <c r="D601" s="24" t="s">
        <v>828</v>
      </c>
      <c r="E601" s="24" t="s">
        <v>72</v>
      </c>
      <c r="F601" s="24" t="s">
        <v>1775</v>
      </c>
      <c r="G601" s="28" t="s">
        <v>5974</v>
      </c>
      <c r="H601" s="28" t="str">
        <f t="shared" si="22"/>
        <v>岡山県勝央町</v>
      </c>
    </row>
    <row r="602" spans="1:8" s="24" customFormat="1" x14ac:dyDescent="0.25">
      <c r="A602" s="27"/>
      <c r="B602" s="28" t="s">
        <v>51</v>
      </c>
      <c r="C602" s="24" t="s">
        <v>829</v>
      </c>
      <c r="D602" s="24" t="s">
        <v>830</v>
      </c>
      <c r="E602" s="24" t="s">
        <v>72</v>
      </c>
      <c r="F602" s="24" t="s">
        <v>1776</v>
      </c>
      <c r="G602" s="28" t="s">
        <v>5974</v>
      </c>
      <c r="H602" s="28" t="str">
        <f t="shared" si="22"/>
        <v>岡山県奈義町</v>
      </c>
    </row>
    <row r="603" spans="1:8" x14ac:dyDescent="0.25">
      <c r="B603" s="28" t="s">
        <v>51</v>
      </c>
      <c r="C603" s="28" t="s">
        <v>831</v>
      </c>
      <c r="E603" s="28" t="s">
        <v>72</v>
      </c>
      <c r="F603" s="28" t="s">
        <v>1777</v>
      </c>
      <c r="G603" s="28" t="s">
        <v>5974</v>
      </c>
      <c r="H603" s="28" t="str">
        <f t="shared" si="22"/>
        <v>岡山県西粟倉村</v>
      </c>
    </row>
    <row r="604" spans="1:8" x14ac:dyDescent="0.25">
      <c r="B604" s="28" t="s">
        <v>51</v>
      </c>
      <c r="C604" s="28" t="s">
        <v>832</v>
      </c>
      <c r="E604" s="28" t="s">
        <v>72</v>
      </c>
      <c r="F604" s="28" t="s">
        <v>1778</v>
      </c>
      <c r="G604" s="28" t="s">
        <v>5974</v>
      </c>
      <c r="H604" s="28" t="str">
        <f t="shared" si="22"/>
        <v>岡山県久米南町</v>
      </c>
    </row>
    <row r="605" spans="1:8" x14ac:dyDescent="0.25">
      <c r="B605" s="28" t="s">
        <v>51</v>
      </c>
      <c r="C605" s="28" t="s">
        <v>833</v>
      </c>
      <c r="E605" s="28" t="s">
        <v>72</v>
      </c>
      <c r="F605" s="28" t="s">
        <v>1779</v>
      </c>
      <c r="G605" s="28" t="s">
        <v>5974</v>
      </c>
      <c r="H605" s="28" t="str">
        <f t="shared" si="22"/>
        <v>岡山県美咲町</v>
      </c>
    </row>
    <row r="606" spans="1:8" x14ac:dyDescent="0.25">
      <c r="B606" s="28" t="s">
        <v>51</v>
      </c>
      <c r="C606" s="28" t="s">
        <v>834</v>
      </c>
      <c r="E606" s="28" t="s">
        <v>72</v>
      </c>
      <c r="F606" s="28" t="s">
        <v>1780</v>
      </c>
      <c r="G606" s="28" t="s">
        <v>5974</v>
      </c>
      <c r="H606" s="28" t="str">
        <f t="shared" si="22"/>
        <v>岡山県吉備中央町</v>
      </c>
    </row>
    <row r="607" spans="1:8" x14ac:dyDescent="0.25">
      <c r="B607" s="28" t="s">
        <v>51</v>
      </c>
      <c r="C607" s="28" t="s">
        <v>835</v>
      </c>
      <c r="E607" s="28" t="s">
        <v>73</v>
      </c>
      <c r="F607" s="28" t="s">
        <v>1811</v>
      </c>
      <c r="G607" s="28" t="s">
        <v>5974</v>
      </c>
      <c r="H607" s="28" t="str">
        <f t="shared" si="22"/>
        <v>広島県熊野町</v>
      </c>
    </row>
    <row r="608" spans="1:8" x14ac:dyDescent="0.25">
      <c r="B608" s="28" t="s">
        <v>51</v>
      </c>
      <c r="C608" s="28" t="s">
        <v>836</v>
      </c>
      <c r="E608" s="28" t="s">
        <v>73</v>
      </c>
      <c r="F608" s="28" t="s">
        <v>1813</v>
      </c>
      <c r="G608" s="28" t="s">
        <v>5974</v>
      </c>
      <c r="H608" s="28" t="str">
        <f t="shared" si="22"/>
        <v>広島県安芸太田町</v>
      </c>
    </row>
    <row r="609" spans="2:8" x14ac:dyDescent="0.25">
      <c r="B609" s="28" t="s">
        <v>51</v>
      </c>
      <c r="C609" s="28" t="s">
        <v>837</v>
      </c>
      <c r="E609" s="28" t="s">
        <v>73</v>
      </c>
      <c r="F609" s="28" t="s">
        <v>1815</v>
      </c>
      <c r="G609" s="28" t="s">
        <v>5974</v>
      </c>
      <c r="H609" s="28" t="str">
        <f t="shared" si="22"/>
        <v>広島県大崎上島町</v>
      </c>
    </row>
    <row r="610" spans="2:8" x14ac:dyDescent="0.25">
      <c r="B610" s="28" t="s">
        <v>51</v>
      </c>
      <c r="C610" s="28" t="s">
        <v>838</v>
      </c>
      <c r="E610" s="28" t="s">
        <v>73</v>
      </c>
      <c r="F610" s="28" t="s">
        <v>1817</v>
      </c>
      <c r="G610" s="28" t="s">
        <v>5974</v>
      </c>
      <c r="H610" s="28" t="str">
        <f t="shared" si="22"/>
        <v>広島県神石高原町</v>
      </c>
    </row>
    <row r="611" spans="2:8" x14ac:dyDescent="0.25">
      <c r="B611" s="28" t="s">
        <v>51</v>
      </c>
      <c r="C611" s="28" t="s">
        <v>839</v>
      </c>
      <c r="E611" s="28" t="s">
        <v>74</v>
      </c>
      <c r="F611" s="28" t="s">
        <v>1831</v>
      </c>
      <c r="G611" s="28" t="s">
        <v>5974</v>
      </c>
      <c r="H611" s="28" t="str">
        <f t="shared" si="22"/>
        <v>山口県周防大島町</v>
      </c>
    </row>
    <row r="612" spans="2:8" x14ac:dyDescent="0.25">
      <c r="B612" s="28" t="s">
        <v>51</v>
      </c>
      <c r="C612" s="28" t="s">
        <v>840</v>
      </c>
      <c r="E612" s="28" t="s">
        <v>74</v>
      </c>
      <c r="F612" s="28" t="s">
        <v>1832</v>
      </c>
      <c r="G612" s="28" t="s">
        <v>5974</v>
      </c>
      <c r="H612" s="28" t="str">
        <f t="shared" si="22"/>
        <v>山口県和木町</v>
      </c>
    </row>
    <row r="613" spans="2:8" x14ac:dyDescent="0.25">
      <c r="B613" s="28" t="s">
        <v>51</v>
      </c>
      <c r="C613" s="28" t="s">
        <v>841</v>
      </c>
      <c r="E613" s="28" t="s">
        <v>74</v>
      </c>
      <c r="F613" s="28" t="s">
        <v>1833</v>
      </c>
      <c r="G613" s="28" t="s">
        <v>5974</v>
      </c>
      <c r="H613" s="28" t="str">
        <f t="shared" si="22"/>
        <v>山口県上関町</v>
      </c>
    </row>
    <row r="614" spans="2:8" x14ac:dyDescent="0.25">
      <c r="B614" s="28" t="s">
        <v>51</v>
      </c>
      <c r="C614" s="28" t="s">
        <v>842</v>
      </c>
      <c r="E614" s="28" t="s">
        <v>74</v>
      </c>
      <c r="F614" s="28" t="s">
        <v>1834</v>
      </c>
      <c r="G614" s="28" t="s">
        <v>5974</v>
      </c>
      <c r="H614" s="28" t="str">
        <f t="shared" si="22"/>
        <v>山口県田布施町</v>
      </c>
    </row>
    <row r="615" spans="2:8" x14ac:dyDescent="0.25">
      <c r="B615" s="28" t="s">
        <v>51</v>
      </c>
      <c r="C615" s="28" t="s">
        <v>843</v>
      </c>
      <c r="E615" s="28" t="s">
        <v>74</v>
      </c>
      <c r="F615" s="28" t="s">
        <v>1835</v>
      </c>
      <c r="G615" s="28" t="s">
        <v>5974</v>
      </c>
      <c r="H615" s="28" t="str">
        <f t="shared" si="22"/>
        <v>山口県平生町</v>
      </c>
    </row>
    <row r="616" spans="2:8" x14ac:dyDescent="0.25">
      <c r="B616" s="28" t="s">
        <v>51</v>
      </c>
      <c r="C616" s="28" t="s">
        <v>844</v>
      </c>
      <c r="E616" s="28" t="s">
        <v>74</v>
      </c>
      <c r="F616" s="28" t="s">
        <v>1836</v>
      </c>
      <c r="G616" s="28" t="s">
        <v>5974</v>
      </c>
      <c r="H616" s="28" t="str">
        <f t="shared" si="22"/>
        <v>山口県阿武町</v>
      </c>
    </row>
    <row r="617" spans="2:8" x14ac:dyDescent="0.25">
      <c r="B617" s="28" t="s">
        <v>51</v>
      </c>
      <c r="C617" s="28" t="s">
        <v>845</v>
      </c>
      <c r="E617" s="28" t="s">
        <v>75</v>
      </c>
      <c r="F617" s="28" t="s">
        <v>1842</v>
      </c>
      <c r="G617" s="28" t="s">
        <v>5974</v>
      </c>
      <c r="H617" s="28" t="str">
        <f t="shared" si="22"/>
        <v>徳島県阿波市</v>
      </c>
    </row>
    <row r="618" spans="2:8" x14ac:dyDescent="0.25">
      <c r="B618" s="28" t="s">
        <v>51</v>
      </c>
      <c r="C618" s="28" t="s">
        <v>846</v>
      </c>
      <c r="E618" s="28" t="s">
        <v>75</v>
      </c>
      <c r="F618" s="28" t="s">
        <v>1844</v>
      </c>
      <c r="G618" s="28" t="s">
        <v>5974</v>
      </c>
      <c r="H618" s="28" t="str">
        <f t="shared" si="22"/>
        <v>徳島県三好市</v>
      </c>
    </row>
    <row r="619" spans="2:8" x14ac:dyDescent="0.25">
      <c r="B619" s="28" t="s">
        <v>51</v>
      </c>
      <c r="C619" s="28" t="s">
        <v>847</v>
      </c>
      <c r="E619" s="28" t="s">
        <v>75</v>
      </c>
      <c r="F619" s="28" t="s">
        <v>1845</v>
      </c>
      <c r="G619" s="28" t="s">
        <v>5974</v>
      </c>
      <c r="H619" s="28" t="str">
        <f t="shared" si="22"/>
        <v>徳島県勝浦町</v>
      </c>
    </row>
    <row r="620" spans="2:8" x14ac:dyDescent="0.25">
      <c r="B620" s="28" t="s">
        <v>51</v>
      </c>
      <c r="C620" s="28" t="s">
        <v>848</v>
      </c>
      <c r="E620" s="28" t="s">
        <v>75</v>
      </c>
      <c r="F620" s="28" t="s">
        <v>1846</v>
      </c>
      <c r="G620" s="28" t="s">
        <v>5974</v>
      </c>
      <c r="H620" s="28" t="str">
        <f t="shared" si="22"/>
        <v>徳島県上勝町</v>
      </c>
    </row>
    <row r="621" spans="2:8" x14ac:dyDescent="0.25">
      <c r="B621" s="28" t="s">
        <v>51</v>
      </c>
      <c r="C621" s="28" t="s">
        <v>849</v>
      </c>
      <c r="E621" s="28" t="s">
        <v>75</v>
      </c>
      <c r="F621" s="28" t="s">
        <v>1847</v>
      </c>
      <c r="G621" s="28" t="s">
        <v>5974</v>
      </c>
      <c r="H621" s="28" t="str">
        <f t="shared" si="22"/>
        <v>徳島県佐那河内村</v>
      </c>
    </row>
    <row r="622" spans="2:8" x14ac:dyDescent="0.25">
      <c r="B622" s="28" t="s">
        <v>51</v>
      </c>
      <c r="C622" s="28" t="s">
        <v>850</v>
      </c>
      <c r="E622" s="28" t="s">
        <v>75</v>
      </c>
      <c r="F622" s="28" t="s">
        <v>1849</v>
      </c>
      <c r="G622" s="28" t="s">
        <v>5974</v>
      </c>
      <c r="H622" s="28" t="str">
        <f t="shared" si="22"/>
        <v>徳島県神山町</v>
      </c>
    </row>
    <row r="623" spans="2:8" x14ac:dyDescent="0.25">
      <c r="B623" s="28" t="s">
        <v>51</v>
      </c>
      <c r="C623" s="28" t="s">
        <v>851</v>
      </c>
      <c r="E623" s="28" t="s">
        <v>75</v>
      </c>
      <c r="F623" s="28" t="s">
        <v>1850</v>
      </c>
      <c r="G623" s="28" t="s">
        <v>5974</v>
      </c>
      <c r="H623" s="28" t="str">
        <f t="shared" si="22"/>
        <v>徳島県那賀町</v>
      </c>
    </row>
    <row r="624" spans="2:8" x14ac:dyDescent="0.25">
      <c r="B624" s="28" t="s">
        <v>51</v>
      </c>
      <c r="C624" s="28" t="s">
        <v>852</v>
      </c>
      <c r="E624" s="28" t="s">
        <v>75</v>
      </c>
      <c r="F624" s="28" t="s">
        <v>1851</v>
      </c>
      <c r="G624" s="28" t="s">
        <v>5974</v>
      </c>
      <c r="H624" s="28" t="str">
        <f t="shared" si="22"/>
        <v>徳島県牟岐町</v>
      </c>
    </row>
    <row r="625" spans="2:8" x14ac:dyDescent="0.25">
      <c r="B625" s="28" t="s">
        <v>51</v>
      </c>
      <c r="C625" s="28" t="s">
        <v>853</v>
      </c>
      <c r="E625" s="28" t="s">
        <v>75</v>
      </c>
      <c r="F625" s="28" t="s">
        <v>1853</v>
      </c>
      <c r="G625" s="28" t="s">
        <v>5974</v>
      </c>
      <c r="H625" s="28" t="str">
        <f t="shared" si="22"/>
        <v>徳島県海陽町</v>
      </c>
    </row>
    <row r="626" spans="2:8" x14ac:dyDescent="0.25">
      <c r="B626" s="28" t="s">
        <v>51</v>
      </c>
      <c r="C626" s="28" t="s">
        <v>854</v>
      </c>
      <c r="E626" s="28" t="s">
        <v>75</v>
      </c>
      <c r="F626" s="28" t="s">
        <v>1854</v>
      </c>
      <c r="G626" s="28" t="s">
        <v>5974</v>
      </c>
      <c r="H626" s="28" t="str">
        <f t="shared" si="22"/>
        <v>徳島県松茂町</v>
      </c>
    </row>
    <row r="627" spans="2:8" x14ac:dyDescent="0.25">
      <c r="B627" s="28" t="s">
        <v>51</v>
      </c>
      <c r="C627" s="28" t="s">
        <v>855</v>
      </c>
      <c r="E627" s="28" t="s">
        <v>75</v>
      </c>
      <c r="F627" s="28" t="s">
        <v>1857</v>
      </c>
      <c r="G627" s="28" t="s">
        <v>5974</v>
      </c>
      <c r="H627" s="28" t="str">
        <f t="shared" si="22"/>
        <v>徳島県板野町</v>
      </c>
    </row>
    <row r="628" spans="2:8" x14ac:dyDescent="0.25">
      <c r="B628" s="28" t="s">
        <v>51</v>
      </c>
      <c r="C628" s="28" t="s">
        <v>856</v>
      </c>
      <c r="E628" s="28" t="s">
        <v>75</v>
      </c>
      <c r="F628" s="28" t="s">
        <v>1859</v>
      </c>
      <c r="G628" s="28" t="s">
        <v>5974</v>
      </c>
      <c r="H628" s="28" t="str">
        <f t="shared" si="22"/>
        <v>徳島県つるぎ町</v>
      </c>
    </row>
    <row r="629" spans="2:8" x14ac:dyDescent="0.25">
      <c r="B629" s="28" t="s">
        <v>51</v>
      </c>
      <c r="C629" s="28" t="s">
        <v>857</v>
      </c>
      <c r="E629" s="28" t="s">
        <v>76</v>
      </c>
      <c r="F629" s="28" t="s">
        <v>1870</v>
      </c>
      <c r="G629" s="28" t="s">
        <v>5974</v>
      </c>
      <c r="H629" s="28" t="str">
        <f t="shared" si="22"/>
        <v>香川県小豆島町</v>
      </c>
    </row>
    <row r="630" spans="2:8" x14ac:dyDescent="0.25">
      <c r="B630" s="28" t="s">
        <v>51</v>
      </c>
      <c r="C630" s="28" t="s">
        <v>858</v>
      </c>
      <c r="E630" s="28" t="s">
        <v>76</v>
      </c>
      <c r="F630" s="28" t="s">
        <v>1872</v>
      </c>
      <c r="G630" s="28" t="s">
        <v>5974</v>
      </c>
      <c r="H630" s="28" t="str">
        <f t="shared" si="22"/>
        <v>香川県直島町</v>
      </c>
    </row>
    <row r="631" spans="2:8" x14ac:dyDescent="0.25">
      <c r="B631" s="28" t="s">
        <v>51</v>
      </c>
      <c r="C631" s="28" t="s">
        <v>859</v>
      </c>
      <c r="E631" s="28" t="s">
        <v>76</v>
      </c>
      <c r="F631" s="28" t="s">
        <v>1875</v>
      </c>
      <c r="G631" s="28" t="s">
        <v>5974</v>
      </c>
      <c r="H631" s="28" t="str">
        <f t="shared" si="22"/>
        <v>香川県琴平町</v>
      </c>
    </row>
    <row r="632" spans="2:8" x14ac:dyDescent="0.25">
      <c r="B632" s="28" t="s">
        <v>51</v>
      </c>
      <c r="C632" s="28" t="s">
        <v>860</v>
      </c>
      <c r="E632" s="28" t="s">
        <v>76</v>
      </c>
      <c r="F632" s="28" t="s">
        <v>1876</v>
      </c>
      <c r="G632" s="28" t="s">
        <v>5974</v>
      </c>
      <c r="H632" s="28" t="str">
        <f t="shared" si="22"/>
        <v>香川県多度津町</v>
      </c>
    </row>
    <row r="633" spans="2:8" x14ac:dyDescent="0.25">
      <c r="B633" s="28" t="s">
        <v>51</v>
      </c>
      <c r="C633" s="28" t="s">
        <v>861</v>
      </c>
      <c r="E633" s="28" t="s">
        <v>77</v>
      </c>
      <c r="F633" s="28" t="s">
        <v>1889</v>
      </c>
      <c r="G633" s="28" t="s">
        <v>5974</v>
      </c>
      <c r="H633" s="28" t="str">
        <f t="shared" si="22"/>
        <v>愛媛県上島町</v>
      </c>
    </row>
    <row r="634" spans="2:8" x14ac:dyDescent="0.25">
      <c r="B634" s="28" t="s">
        <v>51</v>
      </c>
      <c r="C634" s="28" t="s">
        <v>862</v>
      </c>
      <c r="E634" s="28" t="s">
        <v>77</v>
      </c>
      <c r="F634" s="28" t="s">
        <v>1890</v>
      </c>
      <c r="G634" s="28" t="s">
        <v>5974</v>
      </c>
      <c r="H634" s="28" t="str">
        <f t="shared" si="22"/>
        <v>愛媛県久万高原町</v>
      </c>
    </row>
    <row r="635" spans="2:8" x14ac:dyDescent="0.25">
      <c r="B635" s="28" t="s">
        <v>51</v>
      </c>
      <c r="C635" s="28" t="s">
        <v>863</v>
      </c>
      <c r="E635" s="28" t="s">
        <v>77</v>
      </c>
      <c r="F635" s="28" t="s">
        <v>1892</v>
      </c>
      <c r="G635" s="28" t="s">
        <v>5974</v>
      </c>
      <c r="H635" s="28" t="str">
        <f t="shared" si="22"/>
        <v>愛媛県内子町</v>
      </c>
    </row>
    <row r="636" spans="2:8" x14ac:dyDescent="0.25">
      <c r="B636" s="28" t="s">
        <v>51</v>
      </c>
      <c r="C636" s="28" t="s">
        <v>864</v>
      </c>
      <c r="E636" s="28" t="s">
        <v>77</v>
      </c>
      <c r="F636" s="28" t="s">
        <v>1893</v>
      </c>
      <c r="G636" s="28" t="s">
        <v>5974</v>
      </c>
      <c r="H636" s="28" t="str">
        <f t="shared" si="22"/>
        <v>愛媛県伊方町</v>
      </c>
    </row>
    <row r="637" spans="2:8" x14ac:dyDescent="0.25">
      <c r="B637" s="28" t="s">
        <v>51</v>
      </c>
      <c r="C637" s="28" t="s">
        <v>865</v>
      </c>
      <c r="E637" s="28" t="s">
        <v>77</v>
      </c>
      <c r="F637" s="28" t="s">
        <v>1894</v>
      </c>
      <c r="G637" s="28" t="s">
        <v>5974</v>
      </c>
      <c r="H637" s="28" t="str">
        <f t="shared" si="22"/>
        <v>愛媛県松野町</v>
      </c>
    </row>
    <row r="638" spans="2:8" x14ac:dyDescent="0.25">
      <c r="B638" s="28" t="s">
        <v>51</v>
      </c>
      <c r="C638" s="28" t="s">
        <v>866</v>
      </c>
      <c r="E638" s="28" t="s">
        <v>78</v>
      </c>
      <c r="F638" s="28" t="s">
        <v>1898</v>
      </c>
      <c r="G638" s="28" t="s">
        <v>5974</v>
      </c>
      <c r="H638" s="28" t="str">
        <f t="shared" si="22"/>
        <v>高知県室戸市</v>
      </c>
    </row>
    <row r="639" spans="2:8" x14ac:dyDescent="0.25">
      <c r="B639" s="28" t="s">
        <v>51</v>
      </c>
      <c r="C639" s="28" t="s">
        <v>867</v>
      </c>
      <c r="E639" s="28" t="s">
        <v>78</v>
      </c>
      <c r="F639" s="28" t="s">
        <v>2291</v>
      </c>
      <c r="G639" s="28" t="s">
        <v>5974</v>
      </c>
      <c r="H639" s="28" t="str">
        <f t="shared" si="22"/>
        <v>高知県土佐清水市</v>
      </c>
    </row>
    <row r="640" spans="2:8" x14ac:dyDescent="0.25">
      <c r="B640" s="28" t="s">
        <v>51</v>
      </c>
      <c r="C640" s="28" t="s">
        <v>868</v>
      </c>
      <c r="E640" s="28" t="s">
        <v>78</v>
      </c>
      <c r="F640" s="28" t="s">
        <v>1908</v>
      </c>
      <c r="G640" s="28" t="s">
        <v>5974</v>
      </c>
      <c r="H640" s="28" t="str">
        <f t="shared" si="22"/>
        <v>高知県東洋町</v>
      </c>
    </row>
    <row r="641" spans="2:8" x14ac:dyDescent="0.25">
      <c r="B641" s="28" t="s">
        <v>51</v>
      </c>
      <c r="C641" s="28" t="s">
        <v>869</v>
      </c>
      <c r="E641" s="28" t="s">
        <v>78</v>
      </c>
      <c r="F641" s="28" t="s">
        <v>1909</v>
      </c>
      <c r="G641" s="28" t="s">
        <v>5974</v>
      </c>
      <c r="H641" s="28" t="str">
        <f t="shared" si="22"/>
        <v>高知県奈半利町</v>
      </c>
    </row>
    <row r="642" spans="2:8" x14ac:dyDescent="0.25">
      <c r="B642" s="28" t="s">
        <v>51</v>
      </c>
      <c r="C642" s="28" t="s">
        <v>870</v>
      </c>
      <c r="E642" s="28" t="s">
        <v>78</v>
      </c>
      <c r="F642" s="28" t="s">
        <v>1910</v>
      </c>
      <c r="G642" s="28" t="s">
        <v>5974</v>
      </c>
      <c r="H642" s="28" t="str">
        <f t="shared" si="22"/>
        <v>高知県田野町</v>
      </c>
    </row>
    <row r="643" spans="2:8" x14ac:dyDescent="0.25">
      <c r="B643" s="28" t="s">
        <v>51</v>
      </c>
      <c r="C643" s="28" t="s">
        <v>871</v>
      </c>
      <c r="E643" s="28" t="s">
        <v>78</v>
      </c>
      <c r="F643" s="28" t="s">
        <v>1911</v>
      </c>
      <c r="G643" s="28" t="s">
        <v>5974</v>
      </c>
      <c r="H643" s="28" t="str">
        <f t="shared" ref="H643:H706" si="23">E643&amp;F643</f>
        <v>高知県安田町</v>
      </c>
    </row>
    <row r="644" spans="2:8" x14ac:dyDescent="0.25">
      <c r="B644" s="28" t="s">
        <v>51</v>
      </c>
      <c r="C644" s="28" t="s">
        <v>872</v>
      </c>
      <c r="E644" s="28" t="s">
        <v>78</v>
      </c>
      <c r="F644" s="28" t="s">
        <v>1912</v>
      </c>
      <c r="G644" s="28" t="s">
        <v>5974</v>
      </c>
      <c r="H644" s="28" t="str">
        <f t="shared" si="23"/>
        <v>高知県北川村</v>
      </c>
    </row>
    <row r="645" spans="2:8" x14ac:dyDescent="0.25">
      <c r="B645" s="28" t="s">
        <v>51</v>
      </c>
      <c r="C645" s="28" t="s">
        <v>873</v>
      </c>
      <c r="E645" s="28" t="s">
        <v>78</v>
      </c>
      <c r="F645" s="28" t="s">
        <v>1913</v>
      </c>
      <c r="G645" s="28" t="s">
        <v>5974</v>
      </c>
      <c r="H645" s="28" t="str">
        <f t="shared" si="23"/>
        <v>高知県馬路村</v>
      </c>
    </row>
    <row r="646" spans="2:8" x14ac:dyDescent="0.25">
      <c r="B646" s="28" t="s">
        <v>51</v>
      </c>
      <c r="C646" s="28" t="s">
        <v>874</v>
      </c>
      <c r="E646" s="28" t="s">
        <v>78</v>
      </c>
      <c r="F646" s="28" t="s">
        <v>1914</v>
      </c>
      <c r="G646" s="28" t="s">
        <v>5974</v>
      </c>
      <c r="H646" s="28" t="str">
        <f t="shared" si="23"/>
        <v>高知県芸西村</v>
      </c>
    </row>
    <row r="647" spans="2:8" x14ac:dyDescent="0.25">
      <c r="B647" s="28" t="s">
        <v>51</v>
      </c>
      <c r="C647" s="28" t="s">
        <v>875</v>
      </c>
      <c r="E647" s="28" t="s">
        <v>78</v>
      </c>
      <c r="F647" s="28" t="s">
        <v>1915</v>
      </c>
      <c r="G647" s="28" t="s">
        <v>5974</v>
      </c>
      <c r="H647" s="28" t="str">
        <f t="shared" si="23"/>
        <v>高知県本山町</v>
      </c>
    </row>
    <row r="648" spans="2:8" x14ac:dyDescent="0.25">
      <c r="B648" s="28" t="s">
        <v>51</v>
      </c>
      <c r="C648" s="28" t="s">
        <v>876</v>
      </c>
      <c r="E648" s="28" t="s">
        <v>78</v>
      </c>
      <c r="F648" s="28" t="s">
        <v>1916</v>
      </c>
      <c r="G648" s="28" t="s">
        <v>5974</v>
      </c>
      <c r="H648" s="28" t="str">
        <f t="shared" si="23"/>
        <v>高知県大豊町</v>
      </c>
    </row>
    <row r="649" spans="2:8" x14ac:dyDescent="0.25">
      <c r="B649" s="28" t="s">
        <v>51</v>
      </c>
      <c r="C649" s="28" t="s">
        <v>877</v>
      </c>
      <c r="E649" s="28" t="s">
        <v>78</v>
      </c>
      <c r="F649" s="28" t="s">
        <v>1917</v>
      </c>
      <c r="G649" s="28" t="s">
        <v>5974</v>
      </c>
      <c r="H649" s="28" t="str">
        <f t="shared" si="23"/>
        <v>高知県土佐町</v>
      </c>
    </row>
    <row r="650" spans="2:8" x14ac:dyDescent="0.25">
      <c r="B650" s="28" t="s">
        <v>51</v>
      </c>
      <c r="C650" s="28" t="s">
        <v>878</v>
      </c>
      <c r="E650" s="28" t="s">
        <v>78</v>
      </c>
      <c r="F650" s="28" t="s">
        <v>1918</v>
      </c>
      <c r="G650" s="28" t="s">
        <v>5974</v>
      </c>
      <c r="H650" s="28" t="str">
        <f t="shared" si="23"/>
        <v>高知県大川村</v>
      </c>
    </row>
    <row r="651" spans="2:8" x14ac:dyDescent="0.25">
      <c r="B651" s="28" t="s">
        <v>51</v>
      </c>
      <c r="C651" s="28" t="s">
        <v>879</v>
      </c>
      <c r="E651" s="28" t="s">
        <v>78</v>
      </c>
      <c r="F651" s="28" t="s">
        <v>1920</v>
      </c>
      <c r="G651" s="28" t="s">
        <v>5974</v>
      </c>
      <c r="H651" s="28" t="str">
        <f t="shared" si="23"/>
        <v>高知県仁淀川町</v>
      </c>
    </row>
    <row r="652" spans="2:8" x14ac:dyDescent="0.25">
      <c r="B652" s="28" t="s">
        <v>51</v>
      </c>
      <c r="C652" s="28" t="s">
        <v>880</v>
      </c>
      <c r="E652" s="28" t="s">
        <v>78</v>
      </c>
      <c r="F652" s="28" t="s">
        <v>1921</v>
      </c>
      <c r="G652" s="28" t="s">
        <v>5974</v>
      </c>
      <c r="H652" s="28" t="str">
        <f t="shared" si="23"/>
        <v>高知県中土佐町</v>
      </c>
    </row>
    <row r="653" spans="2:8" x14ac:dyDescent="0.25">
      <c r="B653" s="28" t="s">
        <v>51</v>
      </c>
      <c r="C653" s="28" t="s">
        <v>881</v>
      </c>
      <c r="E653" s="28" t="s">
        <v>78</v>
      </c>
      <c r="F653" s="28" t="s">
        <v>1923</v>
      </c>
      <c r="G653" s="28" t="s">
        <v>5974</v>
      </c>
      <c r="H653" s="28" t="str">
        <f t="shared" si="23"/>
        <v>高知県越知町</v>
      </c>
    </row>
    <row r="654" spans="2:8" x14ac:dyDescent="0.25">
      <c r="B654" s="28" t="s">
        <v>51</v>
      </c>
      <c r="C654" s="28" t="s">
        <v>882</v>
      </c>
      <c r="E654" s="28" t="s">
        <v>78</v>
      </c>
      <c r="F654" s="28" t="s">
        <v>2292</v>
      </c>
      <c r="G654" s="28" t="s">
        <v>5974</v>
      </c>
      <c r="H654" s="28" t="str">
        <f t="shared" si="23"/>
        <v>高知県梼原町</v>
      </c>
    </row>
    <row r="655" spans="2:8" x14ac:dyDescent="0.25">
      <c r="B655" s="28" t="s">
        <v>51</v>
      </c>
      <c r="C655" s="28" t="s">
        <v>883</v>
      </c>
      <c r="E655" s="28" t="s">
        <v>78</v>
      </c>
      <c r="F655" s="28" t="s">
        <v>1925</v>
      </c>
      <c r="G655" s="28" t="s">
        <v>5974</v>
      </c>
      <c r="H655" s="28" t="str">
        <f t="shared" si="23"/>
        <v>高知県日高村</v>
      </c>
    </row>
    <row r="656" spans="2:8" x14ac:dyDescent="0.25">
      <c r="B656" s="28" t="s">
        <v>52</v>
      </c>
      <c r="C656" s="28" t="s">
        <v>884</v>
      </c>
      <c r="E656" s="28" t="s">
        <v>78</v>
      </c>
      <c r="F656" s="28" t="s">
        <v>1926</v>
      </c>
      <c r="G656" s="28" t="s">
        <v>5974</v>
      </c>
      <c r="H656" s="28" t="str">
        <f t="shared" si="23"/>
        <v>高知県津野町</v>
      </c>
    </row>
    <row r="657" spans="2:8" x14ac:dyDescent="0.25">
      <c r="B657" s="28" t="s">
        <v>52</v>
      </c>
      <c r="C657" s="28" t="s">
        <v>885</v>
      </c>
      <c r="E657" s="28" t="s">
        <v>78</v>
      </c>
      <c r="F657" s="28" t="s">
        <v>1927</v>
      </c>
      <c r="G657" s="28" t="s">
        <v>5974</v>
      </c>
      <c r="H657" s="28" t="str">
        <f t="shared" si="23"/>
        <v>高知県四万十町</v>
      </c>
    </row>
    <row r="658" spans="2:8" x14ac:dyDescent="0.25">
      <c r="B658" s="28" t="s">
        <v>52</v>
      </c>
      <c r="C658" s="28" t="s">
        <v>886</v>
      </c>
      <c r="E658" s="28" t="s">
        <v>78</v>
      </c>
      <c r="F658" s="28" t="s">
        <v>1928</v>
      </c>
      <c r="G658" s="28" t="s">
        <v>5974</v>
      </c>
      <c r="H658" s="28" t="str">
        <f t="shared" si="23"/>
        <v>高知県大月町</v>
      </c>
    </row>
    <row r="659" spans="2:8" x14ac:dyDescent="0.25">
      <c r="B659" s="28" t="s">
        <v>52</v>
      </c>
      <c r="C659" s="28" t="s">
        <v>887</v>
      </c>
      <c r="E659" s="28" t="s">
        <v>78</v>
      </c>
      <c r="F659" s="28" t="s">
        <v>1929</v>
      </c>
      <c r="G659" s="28" t="s">
        <v>5974</v>
      </c>
      <c r="H659" s="28" t="str">
        <f t="shared" si="23"/>
        <v>高知県三原村</v>
      </c>
    </row>
    <row r="660" spans="2:8" x14ac:dyDescent="0.25">
      <c r="B660" s="28" t="s">
        <v>52</v>
      </c>
      <c r="C660" s="28" t="s">
        <v>888</v>
      </c>
      <c r="E660" s="28" t="s">
        <v>78</v>
      </c>
      <c r="F660" s="28" t="s">
        <v>1930</v>
      </c>
      <c r="G660" s="28" t="s">
        <v>5974</v>
      </c>
      <c r="H660" s="28" t="str">
        <f t="shared" si="23"/>
        <v>高知県黒潮町</v>
      </c>
    </row>
    <row r="661" spans="2:8" x14ac:dyDescent="0.25">
      <c r="B661" s="28" t="s">
        <v>52</v>
      </c>
      <c r="C661" s="28" t="s">
        <v>889</v>
      </c>
      <c r="E661" s="28" t="s">
        <v>79</v>
      </c>
      <c r="F661" s="28" t="s">
        <v>1988</v>
      </c>
      <c r="G661" s="28" t="s">
        <v>5974</v>
      </c>
      <c r="H661" s="28" t="str">
        <f t="shared" si="23"/>
        <v>福岡県篠栗町</v>
      </c>
    </row>
    <row r="662" spans="2:8" x14ac:dyDescent="0.25">
      <c r="B662" s="28" t="s">
        <v>52</v>
      </c>
      <c r="C662" s="28" t="s">
        <v>890</v>
      </c>
      <c r="E662" s="28" t="s">
        <v>79</v>
      </c>
      <c r="F662" s="28" t="s">
        <v>1990</v>
      </c>
      <c r="G662" s="28" t="s">
        <v>5974</v>
      </c>
      <c r="H662" s="28" t="str">
        <f t="shared" si="23"/>
        <v>福岡県須恵町</v>
      </c>
    </row>
    <row r="663" spans="2:8" x14ac:dyDescent="0.25">
      <c r="B663" s="28" t="s">
        <v>52</v>
      </c>
      <c r="C663" s="28" t="s">
        <v>891</v>
      </c>
      <c r="E663" s="28" t="s">
        <v>79</v>
      </c>
      <c r="F663" s="28" t="s">
        <v>1994</v>
      </c>
      <c r="G663" s="28" t="s">
        <v>5974</v>
      </c>
      <c r="H663" s="28" t="str">
        <f t="shared" si="23"/>
        <v>福岡県芦屋町</v>
      </c>
    </row>
    <row r="664" spans="2:8" x14ac:dyDescent="0.25">
      <c r="B664" s="28" t="s">
        <v>52</v>
      </c>
      <c r="C664" s="28" t="s">
        <v>892</v>
      </c>
      <c r="E664" s="28" t="s">
        <v>79</v>
      </c>
      <c r="F664" s="28" t="s">
        <v>1998</v>
      </c>
      <c r="G664" s="28" t="s">
        <v>5974</v>
      </c>
      <c r="H664" s="28" t="str">
        <f t="shared" si="23"/>
        <v>福岡県小竹町</v>
      </c>
    </row>
    <row r="665" spans="2:8" x14ac:dyDescent="0.25">
      <c r="B665" s="28" t="s">
        <v>52</v>
      </c>
      <c r="C665" s="28" t="s">
        <v>893</v>
      </c>
      <c r="E665" s="28" t="s">
        <v>79</v>
      </c>
      <c r="F665" s="28" t="s">
        <v>1999</v>
      </c>
      <c r="G665" s="28" t="s">
        <v>5974</v>
      </c>
      <c r="H665" s="28" t="str">
        <f t="shared" si="23"/>
        <v>福岡県鞍手町</v>
      </c>
    </row>
    <row r="666" spans="2:8" x14ac:dyDescent="0.25">
      <c r="B666" s="28" t="s">
        <v>52</v>
      </c>
      <c r="C666" s="28" t="s">
        <v>894</v>
      </c>
      <c r="E666" s="28" t="s">
        <v>79</v>
      </c>
      <c r="F666" s="28" t="s">
        <v>2000</v>
      </c>
      <c r="G666" s="28" t="s">
        <v>5974</v>
      </c>
      <c r="H666" s="28" t="str">
        <f t="shared" si="23"/>
        <v>福岡県桂川町</v>
      </c>
    </row>
    <row r="667" spans="2:8" x14ac:dyDescent="0.25">
      <c r="B667" s="28" t="s">
        <v>52</v>
      </c>
      <c r="C667" s="28" t="s">
        <v>895</v>
      </c>
      <c r="E667" s="28" t="s">
        <v>79</v>
      </c>
      <c r="F667" s="28" t="s">
        <v>2002</v>
      </c>
      <c r="G667" s="28" t="s">
        <v>5974</v>
      </c>
      <c r="H667" s="28" t="str">
        <f t="shared" si="23"/>
        <v>福岡県東峰村</v>
      </c>
    </row>
    <row r="668" spans="2:8" x14ac:dyDescent="0.25">
      <c r="B668" s="28" t="s">
        <v>52</v>
      </c>
      <c r="C668" s="28" t="s">
        <v>896</v>
      </c>
      <c r="E668" s="28" t="s">
        <v>79</v>
      </c>
      <c r="F668" s="28" t="s">
        <v>2003</v>
      </c>
      <c r="G668" s="28" t="s">
        <v>5974</v>
      </c>
      <c r="H668" s="28" t="str">
        <f t="shared" si="23"/>
        <v>福岡県大刀洗町</v>
      </c>
    </row>
    <row r="669" spans="2:8" x14ac:dyDescent="0.25">
      <c r="B669" s="28" t="s">
        <v>52</v>
      </c>
      <c r="C669" s="28" t="s">
        <v>897</v>
      </c>
      <c r="E669" s="28" t="s">
        <v>79</v>
      </c>
      <c r="F669" s="28" t="s">
        <v>1698</v>
      </c>
      <c r="G669" s="28" t="s">
        <v>5974</v>
      </c>
      <c r="H669" s="28" t="str">
        <f t="shared" si="23"/>
        <v>福岡県広川町</v>
      </c>
    </row>
    <row r="670" spans="2:8" x14ac:dyDescent="0.25">
      <c r="B670" s="28" t="s">
        <v>52</v>
      </c>
      <c r="C670" s="28" t="s">
        <v>898</v>
      </c>
      <c r="E670" s="28" t="s">
        <v>79</v>
      </c>
      <c r="F670" s="28" t="s">
        <v>2005</v>
      </c>
      <c r="G670" s="28" t="s">
        <v>5974</v>
      </c>
      <c r="H670" s="28" t="str">
        <f t="shared" si="23"/>
        <v>福岡県香春町</v>
      </c>
    </row>
    <row r="671" spans="2:8" x14ac:dyDescent="0.25">
      <c r="B671" s="28" t="s">
        <v>52</v>
      </c>
      <c r="C671" s="28" t="s">
        <v>899</v>
      </c>
      <c r="E671" s="28" t="s">
        <v>79</v>
      </c>
      <c r="F671" s="28" t="s">
        <v>2006</v>
      </c>
      <c r="G671" s="28" t="s">
        <v>5974</v>
      </c>
      <c r="H671" s="28" t="str">
        <f t="shared" si="23"/>
        <v>福岡県添田町</v>
      </c>
    </row>
    <row r="672" spans="2:8" x14ac:dyDescent="0.25">
      <c r="B672" s="28" t="s">
        <v>52</v>
      </c>
      <c r="C672" s="28" t="s">
        <v>900</v>
      </c>
      <c r="E672" s="28" t="s">
        <v>79</v>
      </c>
      <c r="F672" s="28" t="s">
        <v>2007</v>
      </c>
      <c r="G672" s="28" t="s">
        <v>5974</v>
      </c>
      <c r="H672" s="28" t="str">
        <f t="shared" si="23"/>
        <v>福岡県糸田町</v>
      </c>
    </row>
    <row r="673" spans="2:8" x14ac:dyDescent="0.25">
      <c r="B673" s="28" t="s">
        <v>52</v>
      </c>
      <c r="C673" s="28" t="s">
        <v>901</v>
      </c>
      <c r="E673" s="28" t="s">
        <v>79</v>
      </c>
      <c r="F673" s="28" t="s">
        <v>2008</v>
      </c>
      <c r="G673" s="28" t="s">
        <v>5974</v>
      </c>
      <c r="H673" s="28" t="str">
        <f t="shared" si="23"/>
        <v>福岡県大任町</v>
      </c>
    </row>
    <row r="674" spans="2:8" x14ac:dyDescent="0.25">
      <c r="B674" s="28" t="s">
        <v>52</v>
      </c>
      <c r="C674" s="28" t="s">
        <v>902</v>
      </c>
      <c r="E674" s="28" t="s">
        <v>79</v>
      </c>
      <c r="F674" s="28" t="s">
        <v>2009</v>
      </c>
      <c r="G674" s="28" t="s">
        <v>5974</v>
      </c>
      <c r="H674" s="28" t="str">
        <f t="shared" si="23"/>
        <v>福岡県赤村</v>
      </c>
    </row>
    <row r="675" spans="2:8" x14ac:dyDescent="0.25">
      <c r="B675" s="28" t="s">
        <v>52</v>
      </c>
      <c r="C675" s="28" t="s">
        <v>903</v>
      </c>
      <c r="E675" s="28" t="s">
        <v>79</v>
      </c>
      <c r="F675" s="28" t="s">
        <v>2010</v>
      </c>
      <c r="G675" s="28" t="s">
        <v>5974</v>
      </c>
      <c r="H675" s="28" t="str">
        <f t="shared" si="23"/>
        <v>福岡県福智町</v>
      </c>
    </row>
    <row r="676" spans="2:8" x14ac:dyDescent="0.25">
      <c r="B676" s="28" t="s">
        <v>52</v>
      </c>
      <c r="C676" s="28" t="s">
        <v>904</v>
      </c>
      <c r="E676" s="28" t="s">
        <v>79</v>
      </c>
      <c r="F676" s="28" t="s">
        <v>2012</v>
      </c>
      <c r="G676" s="28" t="s">
        <v>5974</v>
      </c>
      <c r="H676" s="28" t="str">
        <f t="shared" si="23"/>
        <v>福岡県みやこ町</v>
      </c>
    </row>
    <row r="677" spans="2:8" x14ac:dyDescent="0.25">
      <c r="B677" s="28" t="s">
        <v>52</v>
      </c>
      <c r="C677" s="28" t="s">
        <v>905</v>
      </c>
      <c r="E677" s="28" t="s">
        <v>79</v>
      </c>
      <c r="F677" s="28" t="s">
        <v>2013</v>
      </c>
      <c r="G677" s="28" t="s">
        <v>5974</v>
      </c>
      <c r="H677" s="28" t="str">
        <f t="shared" si="23"/>
        <v>福岡県吉富町</v>
      </c>
    </row>
    <row r="678" spans="2:8" x14ac:dyDescent="0.25">
      <c r="B678" s="28" t="s">
        <v>52</v>
      </c>
      <c r="C678" s="28" t="s">
        <v>906</v>
      </c>
      <c r="E678" s="28" t="s">
        <v>79</v>
      </c>
      <c r="F678" s="28" t="s">
        <v>2014</v>
      </c>
      <c r="G678" s="28" t="s">
        <v>5974</v>
      </c>
      <c r="H678" s="28" t="str">
        <f t="shared" si="23"/>
        <v>福岡県上毛町</v>
      </c>
    </row>
    <row r="679" spans="2:8" x14ac:dyDescent="0.25">
      <c r="B679" s="28" t="s">
        <v>52</v>
      </c>
      <c r="C679" s="28" t="s">
        <v>907</v>
      </c>
      <c r="E679" s="28" t="s">
        <v>79</v>
      </c>
      <c r="F679" s="28" t="s">
        <v>2015</v>
      </c>
      <c r="G679" s="28" t="s">
        <v>5974</v>
      </c>
      <c r="H679" s="28" t="str">
        <f t="shared" si="23"/>
        <v>福岡県築上町</v>
      </c>
    </row>
    <row r="680" spans="2:8" x14ac:dyDescent="0.25">
      <c r="B680" s="28" t="s">
        <v>52</v>
      </c>
      <c r="C680" s="28" t="s">
        <v>908</v>
      </c>
      <c r="E680" s="28" t="s">
        <v>80</v>
      </c>
      <c r="F680" s="28" t="s">
        <v>2028</v>
      </c>
      <c r="G680" s="28" t="s">
        <v>5974</v>
      </c>
      <c r="H680" s="28" t="str">
        <f t="shared" si="23"/>
        <v>佐賀県上峰町</v>
      </c>
    </row>
    <row r="681" spans="2:8" x14ac:dyDescent="0.25">
      <c r="B681" s="28" t="s">
        <v>52</v>
      </c>
      <c r="C681" s="28" t="s">
        <v>909</v>
      </c>
      <c r="E681" s="28" t="s">
        <v>80</v>
      </c>
      <c r="F681" s="28" t="s">
        <v>2029</v>
      </c>
      <c r="G681" s="28" t="s">
        <v>5974</v>
      </c>
      <c r="H681" s="28" t="str">
        <f t="shared" si="23"/>
        <v>佐賀県みやき町</v>
      </c>
    </row>
    <row r="682" spans="2:8" x14ac:dyDescent="0.25">
      <c r="B682" s="28" t="s">
        <v>52</v>
      </c>
      <c r="C682" s="28" t="s">
        <v>910</v>
      </c>
      <c r="E682" s="28" t="s">
        <v>80</v>
      </c>
      <c r="F682" s="28" t="s">
        <v>2030</v>
      </c>
      <c r="G682" s="28" t="s">
        <v>5974</v>
      </c>
      <c r="H682" s="28" t="str">
        <f t="shared" si="23"/>
        <v>佐賀県玄海町</v>
      </c>
    </row>
    <row r="683" spans="2:8" x14ac:dyDescent="0.25">
      <c r="B683" s="28" t="s">
        <v>52</v>
      </c>
      <c r="C683" s="28" t="s">
        <v>911</v>
      </c>
      <c r="E683" s="28" t="s">
        <v>80</v>
      </c>
      <c r="F683" s="28" t="s">
        <v>2031</v>
      </c>
      <c r="G683" s="28" t="s">
        <v>5974</v>
      </c>
      <c r="H683" s="28" t="str">
        <f t="shared" si="23"/>
        <v>佐賀県有田町</v>
      </c>
    </row>
    <row r="684" spans="2:8" x14ac:dyDescent="0.25">
      <c r="B684" s="28" t="s">
        <v>52</v>
      </c>
      <c r="C684" s="28" t="s">
        <v>912</v>
      </c>
      <c r="E684" s="28" t="s">
        <v>80</v>
      </c>
      <c r="F684" s="28" t="s">
        <v>2032</v>
      </c>
      <c r="G684" s="28" t="s">
        <v>5974</v>
      </c>
      <c r="H684" s="28" t="str">
        <f t="shared" si="23"/>
        <v>佐賀県大町町</v>
      </c>
    </row>
    <row r="685" spans="2:8" x14ac:dyDescent="0.25">
      <c r="B685" s="28" t="s">
        <v>52</v>
      </c>
      <c r="C685" s="28" t="s">
        <v>913</v>
      </c>
      <c r="E685" s="28" t="s">
        <v>80</v>
      </c>
      <c r="F685" s="28" t="s">
        <v>2035</v>
      </c>
      <c r="G685" s="28" t="s">
        <v>5974</v>
      </c>
      <c r="H685" s="28" t="str">
        <f t="shared" si="23"/>
        <v>佐賀県太良町</v>
      </c>
    </row>
    <row r="686" spans="2:8" x14ac:dyDescent="0.25">
      <c r="B686" s="28" t="s">
        <v>52</v>
      </c>
      <c r="C686" s="28" t="s">
        <v>914</v>
      </c>
      <c r="E686" s="28" t="s">
        <v>81</v>
      </c>
      <c r="F686" s="28" t="s">
        <v>2051</v>
      </c>
      <c r="G686" s="28" t="s">
        <v>5974</v>
      </c>
      <c r="H686" s="28" t="str">
        <f t="shared" si="23"/>
        <v>長崎県東彼杵町</v>
      </c>
    </row>
    <row r="687" spans="2:8" x14ac:dyDescent="0.25">
      <c r="B687" s="28" t="s">
        <v>52</v>
      </c>
      <c r="C687" s="28" t="s">
        <v>915</v>
      </c>
      <c r="E687" s="28" t="s">
        <v>81</v>
      </c>
      <c r="F687" s="28" t="s">
        <v>2052</v>
      </c>
      <c r="G687" s="28" t="s">
        <v>5974</v>
      </c>
      <c r="H687" s="28" t="str">
        <f t="shared" si="23"/>
        <v>長崎県川棚町</v>
      </c>
    </row>
    <row r="688" spans="2:8" x14ac:dyDescent="0.25">
      <c r="B688" s="28" t="s">
        <v>52</v>
      </c>
      <c r="C688" s="28" t="s">
        <v>916</v>
      </c>
      <c r="E688" s="28" t="s">
        <v>81</v>
      </c>
      <c r="F688" s="28" t="s">
        <v>2053</v>
      </c>
      <c r="G688" s="28" t="s">
        <v>5974</v>
      </c>
      <c r="H688" s="28" t="str">
        <f t="shared" si="23"/>
        <v>長崎県波佐見町</v>
      </c>
    </row>
    <row r="689" spans="2:8" x14ac:dyDescent="0.25">
      <c r="B689" s="28" t="s">
        <v>52</v>
      </c>
      <c r="C689" s="28" t="s">
        <v>917</v>
      </c>
      <c r="E689" s="28" t="s">
        <v>81</v>
      </c>
      <c r="F689" s="28" t="s">
        <v>2054</v>
      </c>
      <c r="G689" s="28" t="s">
        <v>5974</v>
      </c>
      <c r="H689" s="28" t="str">
        <f t="shared" si="23"/>
        <v>長崎県小値賀町</v>
      </c>
    </row>
    <row r="690" spans="2:8" x14ac:dyDescent="0.25">
      <c r="B690" s="28" t="s">
        <v>52</v>
      </c>
      <c r="C690" s="28" t="s">
        <v>918</v>
      </c>
      <c r="E690" s="28" t="s">
        <v>82</v>
      </c>
      <c r="F690" s="28" t="s">
        <v>2079</v>
      </c>
      <c r="G690" s="28" t="s">
        <v>5974</v>
      </c>
      <c r="H690" s="28" t="str">
        <f t="shared" si="23"/>
        <v>熊本県合志市</v>
      </c>
    </row>
    <row r="691" spans="2:8" x14ac:dyDescent="0.25">
      <c r="B691" s="28" t="s">
        <v>52</v>
      </c>
      <c r="C691" s="28" t="s">
        <v>919</v>
      </c>
      <c r="E691" s="28" t="s">
        <v>82</v>
      </c>
      <c r="F691" s="28" t="s">
        <v>515</v>
      </c>
      <c r="G691" s="28" t="s">
        <v>5974</v>
      </c>
      <c r="H691" s="28" t="str">
        <f t="shared" si="23"/>
        <v>熊本県美里町</v>
      </c>
    </row>
    <row r="692" spans="2:8" x14ac:dyDescent="0.25">
      <c r="B692" s="28" t="s">
        <v>52</v>
      </c>
      <c r="C692" s="28" t="s">
        <v>920</v>
      </c>
      <c r="E692" s="28" t="s">
        <v>82</v>
      </c>
      <c r="F692" s="28" t="s">
        <v>2080</v>
      </c>
      <c r="G692" s="28" t="s">
        <v>5974</v>
      </c>
      <c r="H692" s="28" t="str">
        <f t="shared" si="23"/>
        <v>熊本県玉東町</v>
      </c>
    </row>
    <row r="693" spans="2:8" x14ac:dyDescent="0.25">
      <c r="B693" s="28" t="s">
        <v>52</v>
      </c>
      <c r="C693" s="28" t="s">
        <v>921</v>
      </c>
      <c r="E693" s="28" t="s">
        <v>82</v>
      </c>
      <c r="F693" s="28" t="s">
        <v>2081</v>
      </c>
      <c r="G693" s="28" t="s">
        <v>5974</v>
      </c>
      <c r="H693" s="28" t="str">
        <f t="shared" si="23"/>
        <v>熊本県南関町</v>
      </c>
    </row>
    <row r="694" spans="2:8" x14ac:dyDescent="0.25">
      <c r="B694" s="28" t="s">
        <v>52</v>
      </c>
      <c r="C694" s="28" t="s">
        <v>922</v>
      </c>
      <c r="E694" s="28" t="s">
        <v>82</v>
      </c>
      <c r="F694" s="28" t="s">
        <v>2082</v>
      </c>
      <c r="G694" s="28" t="s">
        <v>5974</v>
      </c>
      <c r="H694" s="28" t="str">
        <f t="shared" si="23"/>
        <v>熊本県長洲町</v>
      </c>
    </row>
    <row r="695" spans="2:8" x14ac:dyDescent="0.25">
      <c r="B695" s="28" t="s">
        <v>52</v>
      </c>
      <c r="C695" s="28" t="s">
        <v>923</v>
      </c>
      <c r="E695" s="28" t="s">
        <v>82</v>
      </c>
      <c r="F695" s="28" t="s">
        <v>2083</v>
      </c>
      <c r="G695" s="28" t="s">
        <v>5974</v>
      </c>
      <c r="H695" s="28" t="str">
        <f t="shared" si="23"/>
        <v>熊本県和水町</v>
      </c>
    </row>
    <row r="696" spans="2:8" x14ac:dyDescent="0.25">
      <c r="B696" s="28" t="s">
        <v>52</v>
      </c>
      <c r="C696" s="28" t="s">
        <v>924</v>
      </c>
      <c r="E696" s="28" t="s">
        <v>82</v>
      </c>
      <c r="F696" s="28" t="s">
        <v>2086</v>
      </c>
      <c r="G696" s="28" t="s">
        <v>5974</v>
      </c>
      <c r="H696" s="28" t="str">
        <f t="shared" si="23"/>
        <v>熊本県南小国町</v>
      </c>
    </row>
    <row r="697" spans="2:8" x14ac:dyDescent="0.25">
      <c r="B697" s="28" t="s">
        <v>52</v>
      </c>
      <c r="C697" s="28" t="s">
        <v>925</v>
      </c>
      <c r="E697" s="28" t="s">
        <v>82</v>
      </c>
      <c r="F697" s="28" t="s">
        <v>572</v>
      </c>
      <c r="G697" s="28" t="s">
        <v>5974</v>
      </c>
      <c r="H697" s="28" t="str">
        <f t="shared" si="23"/>
        <v>熊本県小国町</v>
      </c>
    </row>
    <row r="698" spans="2:8" x14ac:dyDescent="0.25">
      <c r="B698" s="28" t="s">
        <v>52</v>
      </c>
      <c r="C698" s="28" t="s">
        <v>926</v>
      </c>
      <c r="E698" s="28" t="s">
        <v>82</v>
      </c>
      <c r="F698" s="28" t="s">
        <v>2087</v>
      </c>
      <c r="G698" s="28" t="s">
        <v>5974</v>
      </c>
      <c r="H698" s="28" t="str">
        <f t="shared" si="23"/>
        <v>熊本県産山村</v>
      </c>
    </row>
    <row r="699" spans="2:8" x14ac:dyDescent="0.25">
      <c r="B699" s="28" t="s">
        <v>52</v>
      </c>
      <c r="C699" s="28" t="s">
        <v>927</v>
      </c>
      <c r="E699" s="28" t="s">
        <v>82</v>
      </c>
      <c r="F699" s="28" t="s">
        <v>1191</v>
      </c>
      <c r="G699" s="28" t="s">
        <v>5974</v>
      </c>
      <c r="H699" s="28" t="str">
        <f t="shared" si="23"/>
        <v>熊本県高森町</v>
      </c>
    </row>
    <row r="700" spans="2:8" x14ac:dyDescent="0.25">
      <c r="B700" s="28" t="s">
        <v>52</v>
      </c>
      <c r="C700" s="28" t="s">
        <v>928</v>
      </c>
      <c r="E700" s="28" t="s">
        <v>82</v>
      </c>
      <c r="F700" s="28" t="s">
        <v>2088</v>
      </c>
      <c r="G700" s="28" t="s">
        <v>5974</v>
      </c>
      <c r="H700" s="28" t="str">
        <f t="shared" si="23"/>
        <v>熊本県西原村</v>
      </c>
    </row>
    <row r="701" spans="2:8" x14ac:dyDescent="0.25">
      <c r="B701" s="28" t="s">
        <v>52</v>
      </c>
      <c r="C701" s="28" t="s">
        <v>929</v>
      </c>
      <c r="E701" s="28" t="s">
        <v>82</v>
      </c>
      <c r="F701" s="28" t="s">
        <v>2089</v>
      </c>
      <c r="G701" s="28" t="s">
        <v>5974</v>
      </c>
      <c r="H701" s="28" t="str">
        <f t="shared" si="23"/>
        <v>熊本県南阿蘇村</v>
      </c>
    </row>
    <row r="702" spans="2:8" x14ac:dyDescent="0.25">
      <c r="B702" s="28" t="s">
        <v>52</v>
      </c>
      <c r="C702" s="28" t="s">
        <v>930</v>
      </c>
      <c r="E702" s="28" t="s">
        <v>82</v>
      </c>
      <c r="F702" s="28" t="s">
        <v>2092</v>
      </c>
      <c r="G702" s="28" t="s">
        <v>5974</v>
      </c>
      <c r="H702" s="28" t="str">
        <f t="shared" si="23"/>
        <v>熊本県益城町</v>
      </c>
    </row>
    <row r="703" spans="2:8" x14ac:dyDescent="0.25">
      <c r="B703" s="28" t="s">
        <v>52</v>
      </c>
      <c r="C703" s="28" t="s">
        <v>931</v>
      </c>
      <c r="E703" s="28" t="s">
        <v>82</v>
      </c>
      <c r="F703" s="28" t="s">
        <v>2093</v>
      </c>
      <c r="G703" s="28" t="s">
        <v>5974</v>
      </c>
      <c r="H703" s="28" t="str">
        <f t="shared" si="23"/>
        <v>熊本県甲佐町</v>
      </c>
    </row>
    <row r="704" spans="2:8" x14ac:dyDescent="0.25">
      <c r="B704" s="28" t="s">
        <v>52</v>
      </c>
      <c r="C704" s="28" t="s">
        <v>932</v>
      </c>
      <c r="E704" s="28" t="s">
        <v>82</v>
      </c>
      <c r="F704" s="28" t="s">
        <v>2094</v>
      </c>
      <c r="G704" s="28" t="s">
        <v>5974</v>
      </c>
      <c r="H704" s="28" t="str">
        <f t="shared" si="23"/>
        <v>熊本県山都町</v>
      </c>
    </row>
    <row r="705" spans="1:8" x14ac:dyDescent="0.25">
      <c r="B705" s="28" t="s">
        <v>52</v>
      </c>
      <c r="C705" s="28" t="s">
        <v>933</v>
      </c>
      <c r="E705" s="28" t="s">
        <v>82</v>
      </c>
      <c r="F705" s="28" t="s">
        <v>2095</v>
      </c>
      <c r="G705" s="28" t="s">
        <v>5974</v>
      </c>
      <c r="H705" s="28" t="str">
        <f t="shared" si="23"/>
        <v>熊本県氷川町</v>
      </c>
    </row>
    <row r="706" spans="1:8" x14ac:dyDescent="0.25">
      <c r="B706" s="28" t="s">
        <v>52</v>
      </c>
      <c r="C706" s="28" t="s">
        <v>934</v>
      </c>
      <c r="E706" s="28" t="s">
        <v>82</v>
      </c>
      <c r="F706" s="28" t="s">
        <v>2096</v>
      </c>
      <c r="G706" s="28" t="s">
        <v>5974</v>
      </c>
      <c r="H706" s="28" t="str">
        <f t="shared" si="23"/>
        <v>熊本県芦北町</v>
      </c>
    </row>
    <row r="707" spans="1:8" x14ac:dyDescent="0.25">
      <c r="B707" s="28" t="s">
        <v>52</v>
      </c>
      <c r="C707" s="28" t="s">
        <v>935</v>
      </c>
      <c r="E707" s="28" t="s">
        <v>82</v>
      </c>
      <c r="F707" s="28" t="s">
        <v>2097</v>
      </c>
      <c r="G707" s="28" t="s">
        <v>5974</v>
      </c>
      <c r="H707" s="28" t="str">
        <f t="shared" ref="H707:H770" si="24">E707&amp;F707</f>
        <v>熊本県津奈木町</v>
      </c>
    </row>
    <row r="708" spans="1:8" x14ac:dyDescent="0.25">
      <c r="B708" s="28" t="s">
        <v>52</v>
      </c>
      <c r="C708" s="28" t="s">
        <v>936</v>
      </c>
      <c r="E708" s="28" t="s">
        <v>82</v>
      </c>
      <c r="F708" s="28" t="s">
        <v>2099</v>
      </c>
      <c r="G708" s="28" t="s">
        <v>5974</v>
      </c>
      <c r="H708" s="28" t="str">
        <f t="shared" si="24"/>
        <v>熊本県多良木町</v>
      </c>
    </row>
    <row r="709" spans="1:8" x14ac:dyDescent="0.25">
      <c r="B709" s="28" t="s">
        <v>52</v>
      </c>
      <c r="C709" s="28" t="s">
        <v>937</v>
      </c>
      <c r="E709" s="28" t="s">
        <v>82</v>
      </c>
      <c r="F709" s="28" t="s">
        <v>2100</v>
      </c>
      <c r="G709" s="28" t="s">
        <v>5974</v>
      </c>
      <c r="H709" s="28" t="str">
        <f t="shared" si="24"/>
        <v>熊本県湯前町</v>
      </c>
    </row>
    <row r="710" spans="1:8" x14ac:dyDescent="0.25">
      <c r="B710" s="28" t="s">
        <v>52</v>
      </c>
      <c r="C710" s="28" t="s">
        <v>938</v>
      </c>
      <c r="E710" s="28" t="s">
        <v>82</v>
      </c>
      <c r="F710" s="28" t="s">
        <v>2101</v>
      </c>
      <c r="G710" s="28" t="s">
        <v>5974</v>
      </c>
      <c r="H710" s="28" t="str">
        <f t="shared" si="24"/>
        <v>熊本県水上村</v>
      </c>
    </row>
    <row r="711" spans="1:8" x14ac:dyDescent="0.25">
      <c r="B711" s="28" t="s">
        <v>52</v>
      </c>
      <c r="C711" s="28" t="s">
        <v>939</v>
      </c>
      <c r="E711" s="28" t="s">
        <v>82</v>
      </c>
      <c r="F711" s="28" t="s">
        <v>2102</v>
      </c>
      <c r="G711" s="28" t="s">
        <v>5974</v>
      </c>
      <c r="H711" s="28" t="str">
        <f t="shared" si="24"/>
        <v>熊本県相良村</v>
      </c>
    </row>
    <row r="712" spans="1:8" x14ac:dyDescent="0.25">
      <c r="B712" s="28" t="s">
        <v>52</v>
      </c>
      <c r="C712" s="28" t="s">
        <v>940</v>
      </c>
      <c r="E712" s="28" t="s">
        <v>82</v>
      </c>
      <c r="F712" s="28" t="s">
        <v>2103</v>
      </c>
      <c r="G712" s="28" t="s">
        <v>5974</v>
      </c>
      <c r="H712" s="28" t="str">
        <f t="shared" si="24"/>
        <v>熊本県五木村</v>
      </c>
    </row>
    <row r="713" spans="1:8" x14ac:dyDescent="0.25">
      <c r="B713" s="28" t="s">
        <v>52</v>
      </c>
      <c r="C713" s="28" t="s">
        <v>941</v>
      </c>
      <c r="E713" s="28" t="s">
        <v>82</v>
      </c>
      <c r="F713" s="28" t="s">
        <v>2104</v>
      </c>
      <c r="G713" s="28" t="s">
        <v>5974</v>
      </c>
      <c r="H713" s="28" t="str">
        <f t="shared" si="24"/>
        <v>熊本県山江村</v>
      </c>
    </row>
    <row r="714" spans="1:8" x14ac:dyDescent="0.25">
      <c r="B714" s="28" t="s">
        <v>52</v>
      </c>
      <c r="C714" s="28" t="s">
        <v>942</v>
      </c>
      <c r="E714" s="28" t="s">
        <v>82</v>
      </c>
      <c r="F714" s="28" t="s">
        <v>2105</v>
      </c>
      <c r="G714" s="28" t="s">
        <v>5974</v>
      </c>
      <c r="H714" s="28" t="str">
        <f t="shared" si="24"/>
        <v>熊本県球磨村</v>
      </c>
    </row>
    <row r="715" spans="1:8" x14ac:dyDescent="0.25">
      <c r="B715" s="28" t="s">
        <v>52</v>
      </c>
      <c r="C715" s="28" t="s">
        <v>943</v>
      </c>
      <c r="E715" s="28" t="s">
        <v>82</v>
      </c>
      <c r="F715" s="28" t="s">
        <v>2106</v>
      </c>
      <c r="G715" s="28" t="s">
        <v>5974</v>
      </c>
      <c r="H715" s="28" t="str">
        <f t="shared" si="24"/>
        <v>熊本県あさぎり町</v>
      </c>
    </row>
    <row r="716" spans="1:8" x14ac:dyDescent="0.25">
      <c r="B716" s="28" t="s">
        <v>52</v>
      </c>
      <c r="C716" s="28" t="s">
        <v>944</v>
      </c>
      <c r="E716" s="28" t="s">
        <v>82</v>
      </c>
      <c r="F716" s="28" t="s">
        <v>2107</v>
      </c>
      <c r="G716" s="28" t="s">
        <v>5974</v>
      </c>
      <c r="H716" s="28" t="str">
        <f t="shared" si="24"/>
        <v>熊本県苓北町</v>
      </c>
    </row>
    <row r="717" spans="1:8" x14ac:dyDescent="0.25">
      <c r="B717" s="28" t="s">
        <v>52</v>
      </c>
      <c r="C717" s="28" t="s">
        <v>945</v>
      </c>
      <c r="E717" s="28" t="s">
        <v>83</v>
      </c>
      <c r="F717" s="28" t="s">
        <v>2114</v>
      </c>
      <c r="G717" s="28" t="s">
        <v>5974</v>
      </c>
      <c r="H717" s="28" t="str">
        <f t="shared" si="24"/>
        <v>大分県津久見市</v>
      </c>
    </row>
    <row r="718" spans="1:8" x14ac:dyDescent="0.25">
      <c r="B718" s="28" t="s">
        <v>53</v>
      </c>
      <c r="C718" s="24" t="s">
        <v>946</v>
      </c>
      <c r="D718" s="24" t="s">
        <v>947</v>
      </c>
      <c r="E718" s="28" t="s">
        <v>83</v>
      </c>
      <c r="F718" s="28" t="s">
        <v>2120</v>
      </c>
      <c r="G718" s="28" t="s">
        <v>5974</v>
      </c>
      <c r="H718" s="28" t="str">
        <f t="shared" si="24"/>
        <v>大分県由布市</v>
      </c>
    </row>
    <row r="719" spans="1:8" s="24" customFormat="1" x14ac:dyDescent="0.25">
      <c r="A719" s="27"/>
      <c r="B719" s="28" t="s">
        <v>53</v>
      </c>
      <c r="C719" s="24" t="s">
        <v>948</v>
      </c>
      <c r="D719" s="24" t="s">
        <v>949</v>
      </c>
      <c r="E719" s="24" t="s">
        <v>83</v>
      </c>
      <c r="F719" s="24" t="s">
        <v>2122</v>
      </c>
      <c r="G719" s="28" t="s">
        <v>5974</v>
      </c>
      <c r="H719" s="28" t="str">
        <f t="shared" si="24"/>
        <v>大分県姫島村</v>
      </c>
    </row>
    <row r="720" spans="1:8" s="24" customFormat="1" x14ac:dyDescent="0.25">
      <c r="A720" s="27"/>
      <c r="B720" s="28" t="s">
        <v>53</v>
      </c>
      <c r="C720" s="24" t="s">
        <v>950</v>
      </c>
      <c r="D720" s="24" t="s">
        <v>951</v>
      </c>
      <c r="E720" s="24" t="s">
        <v>83</v>
      </c>
      <c r="F720" s="24" t="s">
        <v>2124</v>
      </c>
      <c r="G720" s="28" t="s">
        <v>5974</v>
      </c>
      <c r="H720" s="28" t="str">
        <f t="shared" si="24"/>
        <v>大分県九重町</v>
      </c>
    </row>
    <row r="721" spans="1:8" s="24" customFormat="1" x14ac:dyDescent="0.25">
      <c r="A721" s="27"/>
      <c r="B721" s="28" t="s">
        <v>53</v>
      </c>
      <c r="C721" s="24" t="s">
        <v>952</v>
      </c>
      <c r="D721" s="24" t="s">
        <v>953</v>
      </c>
      <c r="E721" s="24" t="s">
        <v>84</v>
      </c>
      <c r="F721" s="24" t="s">
        <v>2134</v>
      </c>
      <c r="G721" s="28" t="s">
        <v>5974</v>
      </c>
      <c r="H721" s="28" t="str">
        <f t="shared" si="24"/>
        <v>宮崎県えびの市</v>
      </c>
    </row>
    <row r="722" spans="1:8" s="24" customFormat="1" x14ac:dyDescent="0.25">
      <c r="A722" s="27"/>
      <c r="B722" s="28" t="s">
        <v>53</v>
      </c>
      <c r="C722" s="24" t="s">
        <v>954</v>
      </c>
      <c r="D722" s="24" t="s">
        <v>955</v>
      </c>
      <c r="E722" s="24" t="s">
        <v>84</v>
      </c>
      <c r="F722" s="24" t="s">
        <v>2135</v>
      </c>
      <c r="G722" s="28" t="s">
        <v>5974</v>
      </c>
      <c r="H722" s="28" t="str">
        <f t="shared" si="24"/>
        <v>宮崎県三股町</v>
      </c>
    </row>
    <row r="723" spans="1:8" s="24" customFormat="1" x14ac:dyDescent="0.25">
      <c r="A723" s="27"/>
      <c r="B723" s="28" t="s">
        <v>53</v>
      </c>
      <c r="C723" s="24" t="s">
        <v>956</v>
      </c>
      <c r="D723" s="24" t="s">
        <v>957</v>
      </c>
      <c r="E723" s="24" t="s">
        <v>84</v>
      </c>
      <c r="F723" s="24" t="s">
        <v>2136</v>
      </c>
      <c r="G723" s="28" t="s">
        <v>5974</v>
      </c>
      <c r="H723" s="28" t="str">
        <f t="shared" si="24"/>
        <v>宮崎県高原町</v>
      </c>
    </row>
    <row r="724" spans="1:8" s="24" customFormat="1" x14ac:dyDescent="0.25">
      <c r="A724" s="27"/>
      <c r="B724" s="28" t="s">
        <v>53</v>
      </c>
      <c r="C724" s="24" t="s">
        <v>958</v>
      </c>
      <c r="D724" s="24" t="s">
        <v>959</v>
      </c>
      <c r="E724" s="24" t="s">
        <v>84</v>
      </c>
      <c r="F724" s="24" t="s">
        <v>2138</v>
      </c>
      <c r="G724" s="28" t="s">
        <v>5974</v>
      </c>
      <c r="H724" s="28" t="str">
        <f t="shared" si="24"/>
        <v>宮崎県綾町</v>
      </c>
    </row>
    <row r="725" spans="1:8" s="24" customFormat="1" x14ac:dyDescent="0.25">
      <c r="A725" s="27"/>
      <c r="B725" s="28" t="s">
        <v>53</v>
      </c>
      <c r="C725" s="24" t="s">
        <v>960</v>
      </c>
      <c r="D725" s="24" t="s">
        <v>961</v>
      </c>
      <c r="E725" s="24" t="s">
        <v>84</v>
      </c>
      <c r="F725" s="24" t="s">
        <v>2140</v>
      </c>
      <c r="G725" s="28" t="s">
        <v>5974</v>
      </c>
      <c r="H725" s="28" t="str">
        <f t="shared" si="24"/>
        <v>宮崎県新富町</v>
      </c>
    </row>
    <row r="726" spans="1:8" s="24" customFormat="1" x14ac:dyDescent="0.25">
      <c r="A726" s="27"/>
      <c r="B726" s="28" t="s">
        <v>53</v>
      </c>
      <c r="C726" s="24" t="s">
        <v>962</v>
      </c>
      <c r="D726" s="24" t="s">
        <v>963</v>
      </c>
      <c r="E726" s="24" t="s">
        <v>84</v>
      </c>
      <c r="F726" s="24" t="s">
        <v>2141</v>
      </c>
      <c r="G726" s="28" t="s">
        <v>5974</v>
      </c>
      <c r="H726" s="28" t="str">
        <f t="shared" si="24"/>
        <v>宮崎県西米良村</v>
      </c>
    </row>
    <row r="727" spans="1:8" s="24" customFormat="1" x14ac:dyDescent="0.25">
      <c r="A727" s="27"/>
      <c r="B727" s="28" t="s">
        <v>53</v>
      </c>
      <c r="C727" s="24" t="s">
        <v>964</v>
      </c>
      <c r="D727" s="24" t="s">
        <v>965</v>
      </c>
      <c r="E727" s="24" t="s">
        <v>84</v>
      </c>
      <c r="F727" s="24" t="s">
        <v>2142</v>
      </c>
      <c r="G727" s="28" t="s">
        <v>5974</v>
      </c>
      <c r="H727" s="28" t="str">
        <f t="shared" si="24"/>
        <v>宮崎県木城町</v>
      </c>
    </row>
    <row r="728" spans="1:8" s="24" customFormat="1" x14ac:dyDescent="0.25">
      <c r="A728" s="27"/>
      <c r="B728" s="28" t="s">
        <v>53</v>
      </c>
      <c r="C728" s="24" t="s">
        <v>966</v>
      </c>
      <c r="D728" s="24" t="s">
        <v>967</v>
      </c>
      <c r="E728" s="24" t="s">
        <v>84</v>
      </c>
      <c r="F728" s="24" t="s">
        <v>2143</v>
      </c>
      <c r="G728" s="28" t="s">
        <v>5974</v>
      </c>
      <c r="H728" s="28" t="str">
        <f t="shared" si="24"/>
        <v>宮崎県川南町</v>
      </c>
    </row>
    <row r="729" spans="1:8" s="24" customFormat="1" x14ac:dyDescent="0.25">
      <c r="A729" s="27"/>
      <c r="B729" s="28" t="s">
        <v>53</v>
      </c>
      <c r="C729" s="24" t="s">
        <v>968</v>
      </c>
      <c r="D729" s="24" t="s">
        <v>969</v>
      </c>
      <c r="E729" s="24" t="s">
        <v>84</v>
      </c>
      <c r="F729" s="24" t="s">
        <v>2144</v>
      </c>
      <c r="G729" s="28" t="s">
        <v>5974</v>
      </c>
      <c r="H729" s="28" t="str">
        <f t="shared" si="24"/>
        <v>宮崎県都農町</v>
      </c>
    </row>
    <row r="730" spans="1:8" s="24" customFormat="1" x14ac:dyDescent="0.25">
      <c r="A730" s="27"/>
      <c r="B730" s="28" t="s">
        <v>53</v>
      </c>
      <c r="C730" s="24" t="s">
        <v>970</v>
      </c>
      <c r="D730" s="24" t="s">
        <v>971</v>
      </c>
      <c r="E730" s="24" t="s">
        <v>84</v>
      </c>
      <c r="F730" s="24" t="s">
        <v>2146</v>
      </c>
      <c r="G730" s="28" t="s">
        <v>5974</v>
      </c>
      <c r="H730" s="28" t="str">
        <f t="shared" si="24"/>
        <v>宮崎県諸塚村</v>
      </c>
    </row>
    <row r="731" spans="1:8" s="24" customFormat="1" x14ac:dyDescent="0.25">
      <c r="A731" s="27"/>
      <c r="B731" s="28" t="s">
        <v>53</v>
      </c>
      <c r="C731" s="24" t="s">
        <v>972</v>
      </c>
      <c r="D731" s="24" t="s">
        <v>973</v>
      </c>
      <c r="E731" s="24" t="s">
        <v>84</v>
      </c>
      <c r="F731" s="24" t="s">
        <v>2147</v>
      </c>
      <c r="G731" s="28" t="s">
        <v>5974</v>
      </c>
      <c r="H731" s="28" t="str">
        <f t="shared" si="24"/>
        <v>宮崎県椎葉村</v>
      </c>
    </row>
    <row r="732" spans="1:8" s="24" customFormat="1" x14ac:dyDescent="0.25">
      <c r="A732" s="27"/>
      <c r="B732" s="28" t="s">
        <v>53</v>
      </c>
      <c r="C732" s="24" t="s">
        <v>974</v>
      </c>
      <c r="D732" s="24" t="s">
        <v>975</v>
      </c>
      <c r="E732" s="24" t="s">
        <v>84</v>
      </c>
      <c r="F732" s="24" t="s">
        <v>540</v>
      </c>
      <c r="G732" s="28" t="s">
        <v>5974</v>
      </c>
      <c r="H732" s="28" t="str">
        <f t="shared" si="24"/>
        <v>宮崎県美郷町</v>
      </c>
    </row>
    <row r="733" spans="1:8" s="24" customFormat="1" x14ac:dyDescent="0.25">
      <c r="A733" s="27"/>
      <c r="B733" s="28" t="s">
        <v>53</v>
      </c>
      <c r="C733" s="24" t="s">
        <v>976</v>
      </c>
      <c r="D733" s="24" t="s">
        <v>977</v>
      </c>
      <c r="E733" s="24" t="s">
        <v>84</v>
      </c>
      <c r="F733" s="24" t="s">
        <v>2149</v>
      </c>
      <c r="G733" s="28" t="s">
        <v>5974</v>
      </c>
      <c r="H733" s="28" t="str">
        <f t="shared" si="24"/>
        <v>宮崎県日之影町</v>
      </c>
    </row>
    <row r="734" spans="1:8" s="24" customFormat="1" x14ac:dyDescent="0.25">
      <c r="A734" s="27"/>
      <c r="B734" s="28" t="s">
        <v>53</v>
      </c>
      <c r="C734" s="24" t="s">
        <v>978</v>
      </c>
      <c r="D734" s="24" t="s">
        <v>979</v>
      </c>
      <c r="E734" s="24" t="s">
        <v>84</v>
      </c>
      <c r="F734" s="24" t="s">
        <v>2150</v>
      </c>
      <c r="G734" s="28" t="s">
        <v>5974</v>
      </c>
      <c r="H734" s="28" t="str">
        <f t="shared" si="24"/>
        <v>宮崎県五ヶ瀬町</v>
      </c>
    </row>
    <row r="735" spans="1:8" s="24" customFormat="1" x14ac:dyDescent="0.25">
      <c r="A735" s="27"/>
      <c r="B735" s="28" t="s">
        <v>53</v>
      </c>
      <c r="C735" s="24" t="s">
        <v>980</v>
      </c>
      <c r="D735" s="24" t="s">
        <v>981</v>
      </c>
      <c r="E735" s="24" t="s">
        <v>85</v>
      </c>
      <c r="F735" s="24" t="s">
        <v>2170</v>
      </c>
      <c r="G735" s="28" t="s">
        <v>5974</v>
      </c>
      <c r="H735" s="28" t="str">
        <f t="shared" si="24"/>
        <v>鹿児島県三島村</v>
      </c>
    </row>
    <row r="736" spans="1:8" x14ac:dyDescent="0.25">
      <c r="B736" s="28" t="s">
        <v>53</v>
      </c>
      <c r="C736" s="24" t="s">
        <v>982</v>
      </c>
      <c r="D736" s="24" t="s">
        <v>983</v>
      </c>
      <c r="E736" s="28" t="s">
        <v>85</v>
      </c>
      <c r="F736" s="28" t="s">
        <v>2171</v>
      </c>
      <c r="G736" s="28" t="s">
        <v>5974</v>
      </c>
      <c r="H736" s="28" t="str">
        <f t="shared" si="24"/>
        <v>鹿児島県十島村</v>
      </c>
    </row>
    <row r="737" spans="1:8" s="24" customFormat="1" x14ac:dyDescent="0.25">
      <c r="A737" s="27"/>
      <c r="B737" s="28" t="s">
        <v>53</v>
      </c>
      <c r="C737" s="24" t="s">
        <v>984</v>
      </c>
      <c r="D737" s="24" t="s">
        <v>985</v>
      </c>
      <c r="E737" s="24" t="s">
        <v>85</v>
      </c>
      <c r="F737" s="24" t="s">
        <v>2173</v>
      </c>
      <c r="G737" s="28" t="s">
        <v>5974</v>
      </c>
      <c r="H737" s="28" t="str">
        <f t="shared" si="24"/>
        <v>鹿児島県長島町</v>
      </c>
    </row>
    <row r="738" spans="1:8" s="24" customFormat="1" x14ac:dyDescent="0.25">
      <c r="A738" s="27"/>
      <c r="B738" s="28" t="s">
        <v>53</v>
      </c>
      <c r="C738" s="24" t="s">
        <v>986</v>
      </c>
      <c r="D738" s="24" t="s">
        <v>987</v>
      </c>
      <c r="E738" s="24" t="s">
        <v>85</v>
      </c>
      <c r="F738" s="24" t="s">
        <v>2174</v>
      </c>
      <c r="G738" s="28" t="s">
        <v>5974</v>
      </c>
      <c r="H738" s="28" t="str">
        <f t="shared" si="24"/>
        <v>鹿児島県湧水町</v>
      </c>
    </row>
    <row r="739" spans="1:8" s="24" customFormat="1" x14ac:dyDescent="0.25">
      <c r="A739" s="27"/>
      <c r="B739" s="28" t="s">
        <v>53</v>
      </c>
      <c r="C739" s="24" t="s">
        <v>988</v>
      </c>
      <c r="D739" s="24" t="s">
        <v>989</v>
      </c>
      <c r="E739" s="24" t="s">
        <v>85</v>
      </c>
      <c r="F739" s="24" t="s">
        <v>2175</v>
      </c>
      <c r="G739" s="28" t="s">
        <v>5974</v>
      </c>
      <c r="H739" s="28" t="str">
        <f t="shared" si="24"/>
        <v>鹿児島県大崎町</v>
      </c>
    </row>
    <row r="740" spans="1:8" s="24" customFormat="1" x14ac:dyDescent="0.25">
      <c r="A740" s="27"/>
      <c r="B740" s="28" t="s">
        <v>53</v>
      </c>
      <c r="C740" s="24" t="s">
        <v>990</v>
      </c>
      <c r="D740" s="24" t="s">
        <v>991</v>
      </c>
      <c r="E740" s="24" t="s">
        <v>85</v>
      </c>
      <c r="F740" s="24" t="s">
        <v>2176</v>
      </c>
      <c r="G740" s="28" t="s">
        <v>5974</v>
      </c>
      <c r="H740" s="28" t="str">
        <f t="shared" si="24"/>
        <v>鹿児島県東串良町</v>
      </c>
    </row>
    <row r="741" spans="1:8" s="24" customFormat="1" x14ac:dyDescent="0.25">
      <c r="A741" s="27"/>
      <c r="B741" s="28" t="s">
        <v>53</v>
      </c>
      <c r="C741" s="24" t="s">
        <v>992</v>
      </c>
      <c r="D741" s="24" t="s">
        <v>993</v>
      </c>
      <c r="E741" s="24" t="s">
        <v>85</v>
      </c>
      <c r="F741" s="24" t="s">
        <v>2177</v>
      </c>
      <c r="G741" s="28" t="s">
        <v>5974</v>
      </c>
      <c r="H741" s="28" t="str">
        <f t="shared" si="24"/>
        <v>鹿児島県錦江町</v>
      </c>
    </row>
    <row r="742" spans="1:8" s="24" customFormat="1" x14ac:dyDescent="0.25">
      <c r="A742" s="27"/>
      <c r="B742" s="28" t="s">
        <v>53</v>
      </c>
      <c r="C742" s="24" t="s">
        <v>994</v>
      </c>
      <c r="D742" s="24" t="s">
        <v>995</v>
      </c>
      <c r="E742" s="24" t="s">
        <v>85</v>
      </c>
      <c r="F742" s="24" t="s">
        <v>2178</v>
      </c>
      <c r="G742" s="28" t="s">
        <v>5974</v>
      </c>
      <c r="H742" s="28" t="str">
        <f t="shared" si="24"/>
        <v>鹿児島県南大隅町</v>
      </c>
    </row>
    <row r="743" spans="1:8" x14ac:dyDescent="0.25">
      <c r="B743" s="28" t="s">
        <v>53</v>
      </c>
      <c r="C743" s="24" t="s">
        <v>996</v>
      </c>
      <c r="D743" s="24" t="s">
        <v>997</v>
      </c>
      <c r="E743" s="28" t="s">
        <v>85</v>
      </c>
      <c r="F743" s="28" t="s">
        <v>2179</v>
      </c>
      <c r="G743" s="28" t="s">
        <v>5974</v>
      </c>
      <c r="H743" s="28" t="str">
        <f t="shared" si="24"/>
        <v>鹿児島県肝付町</v>
      </c>
    </row>
    <row r="744" spans="1:8" s="24" customFormat="1" x14ac:dyDescent="0.25">
      <c r="A744" s="27"/>
      <c r="B744" s="28" t="s">
        <v>53</v>
      </c>
      <c r="C744" s="24" t="s">
        <v>998</v>
      </c>
      <c r="D744" s="24" t="s">
        <v>999</v>
      </c>
      <c r="E744" s="24" t="s">
        <v>85</v>
      </c>
      <c r="F744" s="24" t="s">
        <v>2180</v>
      </c>
      <c r="G744" s="28" t="s">
        <v>5974</v>
      </c>
      <c r="H744" s="28" t="str">
        <f t="shared" si="24"/>
        <v>鹿児島県中種子町</v>
      </c>
    </row>
    <row r="745" spans="1:8" s="24" customFormat="1" x14ac:dyDescent="0.25">
      <c r="A745" s="27"/>
      <c r="B745" s="28" t="s">
        <v>53</v>
      </c>
      <c r="C745" s="24" t="s">
        <v>1000</v>
      </c>
      <c r="D745" s="24" t="s">
        <v>1001</v>
      </c>
      <c r="E745" s="24" t="s">
        <v>85</v>
      </c>
      <c r="F745" s="24" t="s">
        <v>2181</v>
      </c>
      <c r="G745" s="28" t="s">
        <v>5974</v>
      </c>
      <c r="H745" s="28" t="str">
        <f t="shared" si="24"/>
        <v>鹿児島県南種子町</v>
      </c>
    </row>
    <row r="746" spans="1:8" x14ac:dyDescent="0.25">
      <c r="B746" s="28" t="s">
        <v>53</v>
      </c>
      <c r="C746" s="28" t="s">
        <v>1002</v>
      </c>
      <c r="E746" s="28" t="s">
        <v>85</v>
      </c>
      <c r="F746" s="28" t="s">
        <v>2183</v>
      </c>
      <c r="G746" s="28" t="s">
        <v>5974</v>
      </c>
      <c r="H746" s="28" t="str">
        <f t="shared" si="24"/>
        <v>鹿児島県大和村</v>
      </c>
    </row>
    <row r="747" spans="1:8" x14ac:dyDescent="0.25">
      <c r="B747" s="28" t="s">
        <v>53</v>
      </c>
      <c r="C747" s="28" t="s">
        <v>1003</v>
      </c>
      <c r="E747" s="28" t="s">
        <v>85</v>
      </c>
      <c r="F747" s="28" t="s">
        <v>2184</v>
      </c>
      <c r="G747" s="28" t="s">
        <v>5974</v>
      </c>
      <c r="H747" s="28" t="str">
        <f t="shared" si="24"/>
        <v>鹿児島県宇検村</v>
      </c>
    </row>
    <row r="748" spans="1:8" x14ac:dyDescent="0.25">
      <c r="B748" s="28" t="s">
        <v>53</v>
      </c>
      <c r="C748" s="28" t="s">
        <v>1004</v>
      </c>
      <c r="E748" s="28" t="s">
        <v>85</v>
      </c>
      <c r="F748" s="28" t="s">
        <v>2185</v>
      </c>
      <c r="G748" s="28" t="s">
        <v>5974</v>
      </c>
      <c r="H748" s="28" t="str">
        <f t="shared" si="24"/>
        <v>鹿児島県瀬戸内町</v>
      </c>
    </row>
    <row r="749" spans="1:8" x14ac:dyDescent="0.25">
      <c r="B749" s="28" t="s">
        <v>53</v>
      </c>
      <c r="C749" s="28" t="s">
        <v>1005</v>
      </c>
      <c r="E749" s="28" t="s">
        <v>85</v>
      </c>
      <c r="F749" s="28" t="s">
        <v>2186</v>
      </c>
      <c r="G749" s="28" t="s">
        <v>5974</v>
      </c>
      <c r="H749" s="28" t="str">
        <f t="shared" si="24"/>
        <v>鹿児島県龍郷町</v>
      </c>
    </row>
    <row r="750" spans="1:8" x14ac:dyDescent="0.25">
      <c r="B750" s="28" t="s">
        <v>53</v>
      </c>
      <c r="C750" s="28" t="s">
        <v>1006</v>
      </c>
      <c r="E750" s="28" t="s">
        <v>85</v>
      </c>
      <c r="F750" s="28" t="s">
        <v>2187</v>
      </c>
      <c r="G750" s="28" t="s">
        <v>5974</v>
      </c>
      <c r="H750" s="28" t="str">
        <f t="shared" si="24"/>
        <v>鹿児島県喜界町</v>
      </c>
    </row>
    <row r="751" spans="1:8" x14ac:dyDescent="0.25">
      <c r="B751" s="28" t="s">
        <v>53</v>
      </c>
      <c r="C751" s="28" t="s">
        <v>1007</v>
      </c>
      <c r="E751" s="28" t="s">
        <v>85</v>
      </c>
      <c r="F751" s="28" t="s">
        <v>2189</v>
      </c>
      <c r="G751" s="28" t="s">
        <v>5974</v>
      </c>
      <c r="H751" s="28" t="str">
        <f t="shared" si="24"/>
        <v>鹿児島県天城町</v>
      </c>
    </row>
    <row r="752" spans="1:8" x14ac:dyDescent="0.25">
      <c r="B752" s="28" t="s">
        <v>53</v>
      </c>
      <c r="C752" s="28" t="s">
        <v>1008</v>
      </c>
      <c r="E752" s="28" t="s">
        <v>85</v>
      </c>
      <c r="F752" s="28" t="s">
        <v>2190</v>
      </c>
      <c r="G752" s="28" t="s">
        <v>5974</v>
      </c>
      <c r="H752" s="28" t="str">
        <f t="shared" si="24"/>
        <v>鹿児島県伊仙町</v>
      </c>
    </row>
    <row r="753" spans="2:8" x14ac:dyDescent="0.25">
      <c r="B753" s="28" t="s">
        <v>53</v>
      </c>
      <c r="C753" s="28" t="s">
        <v>1009</v>
      </c>
      <c r="E753" s="28" t="s">
        <v>85</v>
      </c>
      <c r="F753" s="28" t="s">
        <v>2192</v>
      </c>
      <c r="G753" s="28" t="s">
        <v>5974</v>
      </c>
      <c r="H753" s="28" t="str">
        <f t="shared" si="24"/>
        <v>鹿児島県知名町</v>
      </c>
    </row>
    <row r="754" spans="2:8" x14ac:dyDescent="0.25">
      <c r="B754" s="28" t="s">
        <v>53</v>
      </c>
      <c r="C754" s="28" t="s">
        <v>1010</v>
      </c>
      <c r="E754" s="28" t="s">
        <v>85</v>
      </c>
      <c r="F754" s="28" t="s">
        <v>2193</v>
      </c>
      <c r="G754" s="28" t="s">
        <v>5974</v>
      </c>
      <c r="H754" s="28" t="str">
        <f t="shared" si="24"/>
        <v>鹿児島県与論町</v>
      </c>
    </row>
    <row r="755" spans="2:8" x14ac:dyDescent="0.25">
      <c r="B755" s="28" t="s">
        <v>53</v>
      </c>
      <c r="C755" s="28" t="s">
        <v>1011</v>
      </c>
      <c r="E755" s="28" t="s">
        <v>86</v>
      </c>
      <c r="F755" s="28" t="s">
        <v>2206</v>
      </c>
      <c r="G755" s="28" t="s">
        <v>5974</v>
      </c>
      <c r="H755" s="28" t="str">
        <f t="shared" si="24"/>
        <v>沖縄県大宜味村</v>
      </c>
    </row>
    <row r="756" spans="2:8" x14ac:dyDescent="0.25">
      <c r="B756" s="28" t="s">
        <v>53</v>
      </c>
      <c r="C756" s="28" t="s">
        <v>1012</v>
      </c>
      <c r="E756" s="28" t="s">
        <v>86</v>
      </c>
      <c r="F756" s="28" t="s">
        <v>2207</v>
      </c>
      <c r="G756" s="28" t="s">
        <v>5974</v>
      </c>
      <c r="H756" s="28" t="str">
        <f t="shared" si="24"/>
        <v>沖縄県東村</v>
      </c>
    </row>
    <row r="757" spans="2:8" x14ac:dyDescent="0.25">
      <c r="B757" s="28" t="s">
        <v>53</v>
      </c>
      <c r="C757" s="28" t="s">
        <v>1013</v>
      </c>
      <c r="E757" s="28" t="s">
        <v>86</v>
      </c>
      <c r="F757" s="28" t="s">
        <v>2208</v>
      </c>
      <c r="G757" s="28" t="s">
        <v>5974</v>
      </c>
      <c r="H757" s="28" t="str">
        <f t="shared" si="24"/>
        <v>沖縄県今帰仁村</v>
      </c>
    </row>
    <row r="758" spans="2:8" x14ac:dyDescent="0.25">
      <c r="B758" s="28" t="s">
        <v>53</v>
      </c>
      <c r="C758" s="28" t="s">
        <v>1014</v>
      </c>
      <c r="E758" s="28" t="s">
        <v>86</v>
      </c>
      <c r="F758" s="28" t="s">
        <v>2210</v>
      </c>
      <c r="G758" s="28" t="s">
        <v>5974</v>
      </c>
      <c r="H758" s="28" t="str">
        <f t="shared" si="24"/>
        <v>沖縄県恩納村</v>
      </c>
    </row>
    <row r="759" spans="2:8" x14ac:dyDescent="0.25">
      <c r="B759" s="28" t="s">
        <v>53</v>
      </c>
      <c r="C759" s="28" t="s">
        <v>1015</v>
      </c>
      <c r="E759" s="28" t="s">
        <v>86</v>
      </c>
      <c r="F759" s="28" t="s">
        <v>2211</v>
      </c>
      <c r="G759" s="28" t="s">
        <v>5974</v>
      </c>
      <c r="H759" s="28" t="str">
        <f t="shared" si="24"/>
        <v>沖縄県宜野座村</v>
      </c>
    </row>
    <row r="760" spans="2:8" x14ac:dyDescent="0.25">
      <c r="B760" s="28" t="s">
        <v>53</v>
      </c>
      <c r="C760" s="28" t="s">
        <v>1016</v>
      </c>
      <c r="E760" s="28" t="s">
        <v>86</v>
      </c>
      <c r="F760" s="28" t="s">
        <v>2212</v>
      </c>
      <c r="G760" s="28" t="s">
        <v>5974</v>
      </c>
      <c r="H760" s="28" t="str">
        <f t="shared" si="24"/>
        <v>沖縄県金武町</v>
      </c>
    </row>
    <row r="761" spans="2:8" x14ac:dyDescent="0.25">
      <c r="B761" s="28" t="s">
        <v>53</v>
      </c>
      <c r="C761" s="28" t="s">
        <v>1017</v>
      </c>
      <c r="E761" s="28" t="s">
        <v>86</v>
      </c>
      <c r="F761" s="28" t="s">
        <v>2213</v>
      </c>
      <c r="G761" s="28" t="s">
        <v>5974</v>
      </c>
      <c r="H761" s="28" t="str">
        <f t="shared" si="24"/>
        <v>沖縄県伊江村</v>
      </c>
    </row>
    <row r="762" spans="2:8" x14ac:dyDescent="0.25">
      <c r="B762" s="28" t="s">
        <v>53</v>
      </c>
      <c r="C762" s="28" t="s">
        <v>1018</v>
      </c>
      <c r="E762" s="28" t="s">
        <v>86</v>
      </c>
      <c r="F762" s="28" t="s">
        <v>2215</v>
      </c>
      <c r="G762" s="28" t="s">
        <v>5974</v>
      </c>
      <c r="H762" s="28" t="str">
        <f t="shared" si="24"/>
        <v>沖縄県嘉手納町</v>
      </c>
    </row>
    <row r="763" spans="2:8" x14ac:dyDescent="0.25">
      <c r="B763" s="28" t="s">
        <v>53</v>
      </c>
      <c r="C763" s="28" t="s">
        <v>1019</v>
      </c>
      <c r="E763" s="28" t="s">
        <v>86</v>
      </c>
      <c r="F763" s="28" t="s">
        <v>2222</v>
      </c>
      <c r="G763" s="28" t="s">
        <v>5974</v>
      </c>
      <c r="H763" s="28" t="str">
        <f t="shared" si="24"/>
        <v>沖縄県渡嘉敷村</v>
      </c>
    </row>
    <row r="764" spans="2:8" x14ac:dyDescent="0.25">
      <c r="B764" s="28" t="s">
        <v>53</v>
      </c>
      <c r="C764" s="28" t="s">
        <v>1020</v>
      </c>
      <c r="E764" s="28" t="s">
        <v>86</v>
      </c>
      <c r="F764" s="28" t="s">
        <v>2223</v>
      </c>
      <c r="G764" s="28" t="s">
        <v>5974</v>
      </c>
      <c r="H764" s="28" t="str">
        <f t="shared" si="24"/>
        <v>沖縄県座間味村</v>
      </c>
    </row>
    <row r="765" spans="2:8" x14ac:dyDescent="0.25">
      <c r="B765" s="28" t="s">
        <v>53</v>
      </c>
      <c r="C765" s="28" t="s">
        <v>1021</v>
      </c>
      <c r="E765" s="28" t="s">
        <v>86</v>
      </c>
      <c r="F765" s="28" t="s">
        <v>2224</v>
      </c>
      <c r="G765" s="28" t="s">
        <v>5974</v>
      </c>
      <c r="H765" s="28" t="str">
        <f t="shared" si="24"/>
        <v>沖縄県粟国村</v>
      </c>
    </row>
    <row r="766" spans="2:8" x14ac:dyDescent="0.25">
      <c r="B766" s="28" t="s">
        <v>53</v>
      </c>
      <c r="C766" s="28" t="s">
        <v>1022</v>
      </c>
      <c r="E766" s="28" t="s">
        <v>86</v>
      </c>
      <c r="F766" s="28" t="s">
        <v>2225</v>
      </c>
      <c r="G766" s="28" t="s">
        <v>5974</v>
      </c>
      <c r="H766" s="28" t="str">
        <f t="shared" si="24"/>
        <v>沖縄県渡名喜村</v>
      </c>
    </row>
    <row r="767" spans="2:8" x14ac:dyDescent="0.25">
      <c r="B767" s="28" t="s">
        <v>53</v>
      </c>
      <c r="C767" s="28" t="s">
        <v>1023</v>
      </c>
      <c r="E767" s="28" t="s">
        <v>86</v>
      </c>
      <c r="F767" s="28" t="s">
        <v>2226</v>
      </c>
      <c r="G767" s="28" t="s">
        <v>5974</v>
      </c>
      <c r="H767" s="28" t="str">
        <f t="shared" si="24"/>
        <v>沖縄県南大東村</v>
      </c>
    </row>
    <row r="768" spans="2:8" x14ac:dyDescent="0.25">
      <c r="B768" s="28" t="s">
        <v>53</v>
      </c>
      <c r="C768" s="28" t="s">
        <v>1024</v>
      </c>
      <c r="E768" s="28" t="s">
        <v>86</v>
      </c>
      <c r="F768" s="28" t="s">
        <v>2227</v>
      </c>
      <c r="G768" s="28" t="s">
        <v>5974</v>
      </c>
      <c r="H768" s="28" t="str">
        <f t="shared" si="24"/>
        <v>沖縄県北大東村</v>
      </c>
    </row>
    <row r="769" spans="1:8" x14ac:dyDescent="0.25">
      <c r="B769" s="28" t="s">
        <v>53</v>
      </c>
      <c r="C769" s="28" t="s">
        <v>1025</v>
      </c>
      <c r="E769" s="28" t="s">
        <v>86</v>
      </c>
      <c r="F769" s="28" t="s">
        <v>2228</v>
      </c>
      <c r="G769" s="28" t="s">
        <v>5974</v>
      </c>
      <c r="H769" s="28" t="str">
        <f t="shared" si="24"/>
        <v>沖縄県伊平屋村</v>
      </c>
    </row>
    <row r="770" spans="1:8" x14ac:dyDescent="0.25">
      <c r="B770" s="28" t="s">
        <v>53</v>
      </c>
      <c r="C770" s="28" t="s">
        <v>1026</v>
      </c>
      <c r="E770" s="28" t="s">
        <v>86</v>
      </c>
      <c r="F770" s="28" t="s">
        <v>2229</v>
      </c>
      <c r="G770" s="28" t="s">
        <v>5974</v>
      </c>
      <c r="H770" s="28" t="str">
        <f t="shared" si="24"/>
        <v>沖縄県伊是名村</v>
      </c>
    </row>
    <row r="771" spans="1:8" x14ac:dyDescent="0.25">
      <c r="B771" s="28" t="s">
        <v>53</v>
      </c>
      <c r="C771" s="28" t="s">
        <v>1027</v>
      </c>
      <c r="E771" s="28" t="s">
        <v>86</v>
      </c>
      <c r="F771" s="28" t="s">
        <v>2232</v>
      </c>
      <c r="G771" s="28" t="s">
        <v>5974</v>
      </c>
      <c r="H771" s="28" t="str">
        <f t="shared" ref="H771:H773" si="25">E771&amp;F771</f>
        <v>沖縄県多良間村</v>
      </c>
    </row>
    <row r="772" spans="1:8" x14ac:dyDescent="0.25">
      <c r="B772" s="28" t="s">
        <v>53</v>
      </c>
      <c r="C772" s="28" t="s">
        <v>1028</v>
      </c>
      <c r="E772" s="28" t="s">
        <v>86</v>
      </c>
      <c r="F772" s="28" t="s">
        <v>2233</v>
      </c>
      <c r="G772" s="28" t="s">
        <v>5974</v>
      </c>
      <c r="H772" s="28" t="str">
        <f t="shared" si="25"/>
        <v>沖縄県竹富町</v>
      </c>
    </row>
    <row r="773" spans="1:8" x14ac:dyDescent="0.25">
      <c r="B773" s="28" t="s">
        <v>53</v>
      </c>
      <c r="C773" s="28" t="s">
        <v>1029</v>
      </c>
      <c r="E773" s="28" t="s">
        <v>86</v>
      </c>
      <c r="F773" s="28" t="s">
        <v>2234</v>
      </c>
      <c r="G773" s="28" t="s">
        <v>5974</v>
      </c>
      <c r="H773" s="28" t="str">
        <f t="shared" si="25"/>
        <v>沖縄県与那国町</v>
      </c>
    </row>
    <row r="774" spans="1:8" x14ac:dyDescent="0.25">
      <c r="B774" s="28" t="s">
        <v>53</v>
      </c>
      <c r="C774" s="28" t="s">
        <v>1030</v>
      </c>
    </row>
    <row r="775" spans="1:8" x14ac:dyDescent="0.25">
      <c r="B775" s="28" t="s">
        <v>53</v>
      </c>
      <c r="C775" s="28" t="s">
        <v>1031</v>
      </c>
    </row>
    <row r="776" spans="1:8" x14ac:dyDescent="0.25">
      <c r="B776" s="28" t="s">
        <v>54</v>
      </c>
      <c r="C776" s="24" t="s">
        <v>1032</v>
      </c>
      <c r="D776" s="24" t="s">
        <v>1033</v>
      </c>
    </row>
    <row r="777" spans="1:8" s="24" customFormat="1" x14ac:dyDescent="0.25">
      <c r="A777" s="26"/>
      <c r="B777" s="28" t="s">
        <v>54</v>
      </c>
      <c r="C777" s="24" t="s">
        <v>1034</v>
      </c>
      <c r="D777" s="24" t="s">
        <v>1035</v>
      </c>
    </row>
    <row r="778" spans="1:8" s="24" customFormat="1" x14ac:dyDescent="0.25">
      <c r="A778" s="26"/>
      <c r="B778" s="28" t="s">
        <v>54</v>
      </c>
      <c r="C778" s="24" t="s">
        <v>1036</v>
      </c>
      <c r="D778" s="24" t="s">
        <v>1037</v>
      </c>
    </row>
    <row r="779" spans="1:8" s="24" customFormat="1" x14ac:dyDescent="0.25">
      <c r="A779" s="26"/>
      <c r="B779" s="28" t="s">
        <v>54</v>
      </c>
      <c r="C779" s="24" t="s">
        <v>1038</v>
      </c>
      <c r="D779" s="24" t="s">
        <v>1039</v>
      </c>
    </row>
    <row r="780" spans="1:8" s="24" customFormat="1" x14ac:dyDescent="0.25">
      <c r="A780" s="26"/>
      <c r="B780" s="28" t="s">
        <v>54</v>
      </c>
      <c r="C780" s="24" t="s">
        <v>1040</v>
      </c>
      <c r="D780" s="24" t="s">
        <v>1041</v>
      </c>
    </row>
    <row r="781" spans="1:8" s="24" customFormat="1" x14ac:dyDescent="0.25">
      <c r="A781" s="26"/>
      <c r="B781" s="28" t="s">
        <v>54</v>
      </c>
      <c r="C781" s="24" t="s">
        <v>1042</v>
      </c>
      <c r="D781" s="24" t="s">
        <v>1043</v>
      </c>
    </row>
    <row r="782" spans="1:8" s="24" customFormat="1" x14ac:dyDescent="0.25">
      <c r="A782" s="26"/>
      <c r="B782" s="28" t="s">
        <v>54</v>
      </c>
      <c r="C782" s="24" t="s">
        <v>1044</v>
      </c>
      <c r="D782" s="24" t="s">
        <v>1045</v>
      </c>
    </row>
    <row r="783" spans="1:8" s="24" customFormat="1" x14ac:dyDescent="0.25">
      <c r="A783" s="26"/>
      <c r="B783" s="28" t="s">
        <v>54</v>
      </c>
      <c r="C783" s="24" t="s">
        <v>1046</v>
      </c>
      <c r="D783" s="24" t="s">
        <v>1047</v>
      </c>
    </row>
    <row r="784" spans="1:8" x14ac:dyDescent="0.25">
      <c r="B784" s="28" t="s">
        <v>54</v>
      </c>
      <c r="C784" s="28" t="s">
        <v>1048</v>
      </c>
    </row>
    <row r="785" spans="2:3" x14ac:dyDescent="0.25">
      <c r="B785" s="28" t="s">
        <v>54</v>
      </c>
      <c r="C785" s="28" t="s">
        <v>1049</v>
      </c>
    </row>
    <row r="786" spans="2:3" x14ac:dyDescent="0.25">
      <c r="B786" s="28" t="s">
        <v>54</v>
      </c>
      <c r="C786" s="28" t="s">
        <v>1050</v>
      </c>
    </row>
    <row r="787" spans="2:3" x14ac:dyDescent="0.25">
      <c r="B787" s="28" t="s">
        <v>54</v>
      </c>
      <c r="C787" s="28" t="s">
        <v>1051</v>
      </c>
    </row>
    <row r="788" spans="2:3" x14ac:dyDescent="0.25">
      <c r="B788" s="28" t="s">
        <v>54</v>
      </c>
      <c r="C788" s="28" t="s">
        <v>1052</v>
      </c>
    </row>
    <row r="789" spans="2:3" x14ac:dyDescent="0.25">
      <c r="B789" s="28" t="s">
        <v>54</v>
      </c>
      <c r="C789" s="28" t="s">
        <v>1053</v>
      </c>
    </row>
    <row r="790" spans="2:3" x14ac:dyDescent="0.25">
      <c r="B790" s="28" t="s">
        <v>54</v>
      </c>
      <c r="C790" s="28" t="s">
        <v>1054</v>
      </c>
    </row>
    <row r="791" spans="2:3" x14ac:dyDescent="0.25">
      <c r="B791" s="28" t="s">
        <v>54</v>
      </c>
      <c r="C791" s="28" t="s">
        <v>1055</v>
      </c>
    </row>
    <row r="792" spans="2:3" x14ac:dyDescent="0.25">
      <c r="B792" s="28" t="s">
        <v>54</v>
      </c>
      <c r="C792" s="28" t="s">
        <v>1056</v>
      </c>
    </row>
    <row r="793" spans="2:3" x14ac:dyDescent="0.25">
      <c r="B793" s="28" t="s">
        <v>54</v>
      </c>
      <c r="C793" s="28" t="s">
        <v>1057</v>
      </c>
    </row>
    <row r="794" spans="2:3" x14ac:dyDescent="0.25">
      <c r="B794" s="28" t="s">
        <v>54</v>
      </c>
      <c r="C794" s="28" t="s">
        <v>1058</v>
      </c>
    </row>
    <row r="795" spans="2:3" x14ac:dyDescent="0.25">
      <c r="B795" s="28" t="s">
        <v>54</v>
      </c>
      <c r="C795" s="28" t="s">
        <v>1059</v>
      </c>
    </row>
    <row r="796" spans="2:3" x14ac:dyDescent="0.25">
      <c r="B796" s="28" t="s">
        <v>54</v>
      </c>
      <c r="C796" s="28" t="s">
        <v>1060</v>
      </c>
    </row>
    <row r="797" spans="2:3" x14ac:dyDescent="0.25">
      <c r="B797" s="28" t="s">
        <v>54</v>
      </c>
      <c r="C797" s="28" t="s">
        <v>1061</v>
      </c>
    </row>
    <row r="798" spans="2:3" x14ac:dyDescent="0.25">
      <c r="B798" s="28" t="s">
        <v>54</v>
      </c>
      <c r="C798" s="28" t="s">
        <v>1062</v>
      </c>
    </row>
    <row r="799" spans="2:3" x14ac:dyDescent="0.25">
      <c r="B799" s="28" t="s">
        <v>54</v>
      </c>
      <c r="C799" s="28" t="s">
        <v>1063</v>
      </c>
    </row>
    <row r="800" spans="2:3" x14ac:dyDescent="0.25">
      <c r="B800" s="28" t="s">
        <v>54</v>
      </c>
      <c r="C800" s="28" t="s">
        <v>1064</v>
      </c>
    </row>
    <row r="801" spans="2:3" x14ac:dyDescent="0.25">
      <c r="B801" s="28" t="s">
        <v>54</v>
      </c>
      <c r="C801" s="28" t="s">
        <v>1065</v>
      </c>
    </row>
    <row r="802" spans="2:3" x14ac:dyDescent="0.25">
      <c r="B802" s="28" t="s">
        <v>54</v>
      </c>
      <c r="C802" s="28" t="s">
        <v>1066</v>
      </c>
    </row>
    <row r="803" spans="2:3" x14ac:dyDescent="0.25">
      <c r="B803" s="28" t="s">
        <v>54</v>
      </c>
      <c r="C803" s="28" t="s">
        <v>1067</v>
      </c>
    </row>
    <row r="804" spans="2:3" x14ac:dyDescent="0.25">
      <c r="B804" s="28" t="s">
        <v>54</v>
      </c>
      <c r="C804" s="28" t="s">
        <v>1068</v>
      </c>
    </row>
    <row r="805" spans="2:3" x14ac:dyDescent="0.25">
      <c r="B805" s="28" t="s">
        <v>54</v>
      </c>
      <c r="C805" s="28" t="s">
        <v>1069</v>
      </c>
    </row>
    <row r="806" spans="2:3" x14ac:dyDescent="0.25">
      <c r="B806" s="28" t="s">
        <v>54</v>
      </c>
      <c r="C806" s="28" t="s">
        <v>1070</v>
      </c>
    </row>
    <row r="807" spans="2:3" x14ac:dyDescent="0.25">
      <c r="B807" s="28" t="s">
        <v>54</v>
      </c>
      <c r="C807" s="28" t="s">
        <v>1071</v>
      </c>
    </row>
    <row r="808" spans="2:3" x14ac:dyDescent="0.25">
      <c r="B808" s="28" t="s">
        <v>54</v>
      </c>
      <c r="C808" s="28" t="s">
        <v>1072</v>
      </c>
    </row>
    <row r="809" spans="2:3" x14ac:dyDescent="0.25">
      <c r="B809" s="28" t="s">
        <v>54</v>
      </c>
      <c r="C809" s="28" t="s">
        <v>1073</v>
      </c>
    </row>
    <row r="810" spans="2:3" x14ac:dyDescent="0.25">
      <c r="B810" s="28" t="s">
        <v>54</v>
      </c>
      <c r="C810" s="28" t="s">
        <v>1074</v>
      </c>
    </row>
    <row r="811" spans="2:3" x14ac:dyDescent="0.25">
      <c r="B811" s="28" t="s">
        <v>54</v>
      </c>
      <c r="C811" s="28" t="s">
        <v>1075</v>
      </c>
    </row>
    <row r="812" spans="2:3" x14ac:dyDescent="0.25">
      <c r="B812" s="28" t="s">
        <v>54</v>
      </c>
      <c r="C812" s="28" t="s">
        <v>1076</v>
      </c>
    </row>
    <row r="813" spans="2:3" x14ac:dyDescent="0.25">
      <c r="B813" s="28" t="s">
        <v>55</v>
      </c>
      <c r="C813" s="28" t="s">
        <v>1077</v>
      </c>
    </row>
    <row r="814" spans="2:3" x14ac:dyDescent="0.25">
      <c r="B814" s="28" t="s">
        <v>55</v>
      </c>
      <c r="C814" s="28" t="s">
        <v>1078</v>
      </c>
    </row>
    <row r="815" spans="2:3" x14ac:dyDescent="0.25">
      <c r="B815" s="28" t="s">
        <v>55</v>
      </c>
      <c r="C815" s="28" t="s">
        <v>1079</v>
      </c>
    </row>
    <row r="816" spans="2:3" x14ac:dyDescent="0.25">
      <c r="B816" s="28" t="s">
        <v>55</v>
      </c>
      <c r="C816" s="28" t="s">
        <v>1080</v>
      </c>
    </row>
    <row r="817" spans="2:3" x14ac:dyDescent="0.25">
      <c r="B817" s="28" t="s">
        <v>55</v>
      </c>
      <c r="C817" s="28" t="s">
        <v>1081</v>
      </c>
    </row>
    <row r="818" spans="2:3" x14ac:dyDescent="0.25">
      <c r="B818" s="28" t="s">
        <v>55</v>
      </c>
      <c r="C818" s="28" t="s">
        <v>1082</v>
      </c>
    </row>
    <row r="819" spans="2:3" x14ac:dyDescent="0.25">
      <c r="B819" s="28" t="s">
        <v>55</v>
      </c>
      <c r="C819" s="28" t="s">
        <v>1083</v>
      </c>
    </row>
    <row r="820" spans="2:3" x14ac:dyDescent="0.25">
      <c r="B820" s="28" t="s">
        <v>55</v>
      </c>
      <c r="C820" s="28" t="s">
        <v>1084</v>
      </c>
    </row>
    <row r="821" spans="2:3" x14ac:dyDescent="0.25">
      <c r="B821" s="28" t="s">
        <v>55</v>
      </c>
      <c r="C821" s="28" t="s">
        <v>1085</v>
      </c>
    </row>
    <row r="822" spans="2:3" x14ac:dyDescent="0.25">
      <c r="B822" s="28" t="s">
        <v>55</v>
      </c>
      <c r="C822" s="28" t="s">
        <v>1086</v>
      </c>
    </row>
    <row r="823" spans="2:3" x14ac:dyDescent="0.25">
      <c r="B823" s="28" t="s">
        <v>55</v>
      </c>
      <c r="C823" s="28" t="s">
        <v>1087</v>
      </c>
    </row>
    <row r="824" spans="2:3" x14ac:dyDescent="0.25">
      <c r="B824" s="28" t="s">
        <v>55</v>
      </c>
      <c r="C824" s="28" t="s">
        <v>1088</v>
      </c>
    </row>
    <row r="825" spans="2:3" x14ac:dyDescent="0.25">
      <c r="B825" s="28" t="s">
        <v>55</v>
      </c>
      <c r="C825" s="28" t="s">
        <v>1089</v>
      </c>
    </row>
    <row r="826" spans="2:3" x14ac:dyDescent="0.25">
      <c r="B826" s="28" t="s">
        <v>55</v>
      </c>
      <c r="C826" s="28" t="s">
        <v>1090</v>
      </c>
    </row>
    <row r="827" spans="2:3" x14ac:dyDescent="0.25">
      <c r="B827" s="28" t="s">
        <v>55</v>
      </c>
      <c r="C827" s="28" t="s">
        <v>560</v>
      </c>
    </row>
    <row r="828" spans="2:3" x14ac:dyDescent="0.25">
      <c r="B828" s="28" t="s">
        <v>56</v>
      </c>
      <c r="C828" s="28" t="s">
        <v>1091</v>
      </c>
    </row>
    <row r="829" spans="2:3" x14ac:dyDescent="0.25">
      <c r="B829" s="28" t="s">
        <v>56</v>
      </c>
      <c r="C829" s="28" t="s">
        <v>1092</v>
      </c>
    </row>
    <row r="830" spans="2:3" x14ac:dyDescent="0.25">
      <c r="B830" s="28" t="s">
        <v>56</v>
      </c>
      <c r="C830" s="28" t="s">
        <v>1093</v>
      </c>
    </row>
    <row r="831" spans="2:3" x14ac:dyDescent="0.25">
      <c r="B831" s="28" t="s">
        <v>56</v>
      </c>
      <c r="C831" s="28" t="s">
        <v>1094</v>
      </c>
    </row>
    <row r="832" spans="2:3" x14ac:dyDescent="0.25">
      <c r="B832" s="28" t="s">
        <v>56</v>
      </c>
      <c r="C832" s="28" t="s">
        <v>1095</v>
      </c>
    </row>
    <row r="833" spans="2:3" x14ac:dyDescent="0.25">
      <c r="B833" s="28" t="s">
        <v>56</v>
      </c>
      <c r="C833" s="28" t="s">
        <v>1096</v>
      </c>
    </row>
    <row r="834" spans="2:3" x14ac:dyDescent="0.25">
      <c r="B834" s="28" t="s">
        <v>56</v>
      </c>
      <c r="C834" s="28" t="s">
        <v>1097</v>
      </c>
    </row>
    <row r="835" spans="2:3" x14ac:dyDescent="0.25">
      <c r="B835" s="28" t="s">
        <v>56</v>
      </c>
      <c r="C835" s="28" t="s">
        <v>1098</v>
      </c>
    </row>
    <row r="836" spans="2:3" x14ac:dyDescent="0.25">
      <c r="B836" s="28" t="s">
        <v>56</v>
      </c>
      <c r="C836" s="28" t="s">
        <v>1099</v>
      </c>
    </row>
    <row r="837" spans="2:3" x14ac:dyDescent="0.25">
      <c r="B837" s="28" t="s">
        <v>56</v>
      </c>
      <c r="C837" s="28" t="s">
        <v>1100</v>
      </c>
    </row>
    <row r="838" spans="2:3" x14ac:dyDescent="0.25">
      <c r="B838" s="28" t="s">
        <v>56</v>
      </c>
      <c r="C838" s="28" t="s">
        <v>1101</v>
      </c>
    </row>
    <row r="839" spans="2:3" x14ac:dyDescent="0.25">
      <c r="B839" s="28" t="s">
        <v>56</v>
      </c>
      <c r="C839" s="28" t="s">
        <v>1102</v>
      </c>
    </row>
    <row r="840" spans="2:3" x14ac:dyDescent="0.25">
      <c r="B840" s="28" t="s">
        <v>56</v>
      </c>
      <c r="C840" s="28" t="s">
        <v>1103</v>
      </c>
    </row>
    <row r="841" spans="2:3" x14ac:dyDescent="0.25">
      <c r="B841" s="28" t="s">
        <v>56</v>
      </c>
      <c r="C841" s="28" t="s">
        <v>1104</v>
      </c>
    </row>
    <row r="842" spans="2:3" x14ac:dyDescent="0.25">
      <c r="B842" s="28" t="s">
        <v>56</v>
      </c>
      <c r="C842" s="28" t="s">
        <v>1105</v>
      </c>
    </row>
    <row r="843" spans="2:3" x14ac:dyDescent="0.25">
      <c r="B843" s="28" t="s">
        <v>56</v>
      </c>
      <c r="C843" s="28" t="s">
        <v>1106</v>
      </c>
    </row>
    <row r="844" spans="2:3" x14ac:dyDescent="0.25">
      <c r="B844" s="28" t="s">
        <v>56</v>
      </c>
      <c r="C844" s="28" t="s">
        <v>1107</v>
      </c>
    </row>
    <row r="845" spans="2:3" x14ac:dyDescent="0.25">
      <c r="B845" s="28" t="s">
        <v>56</v>
      </c>
      <c r="C845" s="28" t="s">
        <v>1108</v>
      </c>
    </row>
    <row r="846" spans="2:3" x14ac:dyDescent="0.25">
      <c r="B846" s="28" t="s">
        <v>56</v>
      </c>
      <c r="C846" s="28" t="s">
        <v>1109</v>
      </c>
    </row>
    <row r="847" spans="2:3" x14ac:dyDescent="0.25">
      <c r="B847" s="28" t="s">
        <v>57</v>
      </c>
      <c r="C847" s="28" t="s">
        <v>1110</v>
      </c>
    </row>
    <row r="848" spans="2:3" x14ac:dyDescent="0.25">
      <c r="B848" s="28" t="s">
        <v>57</v>
      </c>
      <c r="C848" s="28" t="s">
        <v>1111</v>
      </c>
    </row>
    <row r="849" spans="2:3" x14ac:dyDescent="0.25">
      <c r="B849" s="28" t="s">
        <v>57</v>
      </c>
      <c r="C849" s="28" t="s">
        <v>1112</v>
      </c>
    </row>
    <row r="850" spans="2:3" x14ac:dyDescent="0.25">
      <c r="B850" s="28" t="s">
        <v>57</v>
      </c>
      <c r="C850" s="28" t="s">
        <v>1113</v>
      </c>
    </row>
    <row r="851" spans="2:3" x14ac:dyDescent="0.25">
      <c r="B851" s="28" t="s">
        <v>57</v>
      </c>
      <c r="C851" s="28" t="s">
        <v>1114</v>
      </c>
    </row>
    <row r="852" spans="2:3" x14ac:dyDescent="0.25">
      <c r="B852" s="28" t="s">
        <v>57</v>
      </c>
      <c r="C852" s="28" t="s">
        <v>1115</v>
      </c>
    </row>
    <row r="853" spans="2:3" x14ac:dyDescent="0.25">
      <c r="B853" s="28" t="s">
        <v>57</v>
      </c>
      <c r="C853" s="28" t="s">
        <v>1116</v>
      </c>
    </row>
    <row r="854" spans="2:3" x14ac:dyDescent="0.25">
      <c r="B854" s="28" t="s">
        <v>57</v>
      </c>
      <c r="C854" s="28" t="s">
        <v>1117</v>
      </c>
    </row>
    <row r="855" spans="2:3" x14ac:dyDescent="0.25">
      <c r="B855" s="28" t="s">
        <v>57</v>
      </c>
      <c r="C855" s="28" t="s">
        <v>1118</v>
      </c>
    </row>
    <row r="856" spans="2:3" x14ac:dyDescent="0.25">
      <c r="B856" s="28" t="s">
        <v>57</v>
      </c>
      <c r="C856" s="28" t="s">
        <v>1119</v>
      </c>
    </row>
    <row r="857" spans="2:3" x14ac:dyDescent="0.25">
      <c r="B857" s="28" t="s">
        <v>57</v>
      </c>
      <c r="C857" s="28" t="s">
        <v>384</v>
      </c>
    </row>
    <row r="858" spans="2:3" x14ac:dyDescent="0.25">
      <c r="B858" s="28" t="s">
        <v>57</v>
      </c>
      <c r="C858" s="28" t="s">
        <v>1120</v>
      </c>
    </row>
    <row r="859" spans="2:3" x14ac:dyDescent="0.25">
      <c r="B859" s="28" t="s">
        <v>57</v>
      </c>
      <c r="C859" s="28" t="s">
        <v>1121</v>
      </c>
    </row>
    <row r="860" spans="2:3" x14ac:dyDescent="0.25">
      <c r="B860" s="28" t="s">
        <v>57</v>
      </c>
      <c r="C860" s="28" t="s">
        <v>1122</v>
      </c>
    </row>
    <row r="861" spans="2:3" x14ac:dyDescent="0.25">
      <c r="B861" s="28" t="s">
        <v>57</v>
      </c>
      <c r="C861" s="28" t="s">
        <v>1123</v>
      </c>
    </row>
    <row r="862" spans="2:3" x14ac:dyDescent="0.25">
      <c r="B862" s="28" t="s">
        <v>57</v>
      </c>
      <c r="C862" s="28" t="s">
        <v>1124</v>
      </c>
    </row>
    <row r="863" spans="2:3" x14ac:dyDescent="0.25">
      <c r="B863" s="28" t="s">
        <v>57</v>
      </c>
      <c r="C863" s="28" t="s">
        <v>1125</v>
      </c>
    </row>
    <row r="864" spans="2:3" x14ac:dyDescent="0.25">
      <c r="B864" s="28" t="s">
        <v>58</v>
      </c>
      <c r="C864" s="28" t="s">
        <v>1126</v>
      </c>
    </row>
    <row r="865" spans="2:3" x14ac:dyDescent="0.25">
      <c r="B865" s="28" t="s">
        <v>58</v>
      </c>
      <c r="C865" s="28" t="s">
        <v>1127</v>
      </c>
    </row>
    <row r="866" spans="2:3" x14ac:dyDescent="0.25">
      <c r="B866" s="28" t="s">
        <v>58</v>
      </c>
      <c r="C866" s="28" t="s">
        <v>1128</v>
      </c>
    </row>
    <row r="867" spans="2:3" x14ac:dyDescent="0.25">
      <c r="B867" s="28" t="s">
        <v>58</v>
      </c>
      <c r="C867" s="28" t="s">
        <v>1129</v>
      </c>
    </row>
    <row r="868" spans="2:3" x14ac:dyDescent="0.25">
      <c r="B868" s="28" t="s">
        <v>58</v>
      </c>
      <c r="C868" s="28" t="s">
        <v>1130</v>
      </c>
    </row>
    <row r="869" spans="2:3" x14ac:dyDescent="0.25">
      <c r="B869" s="28" t="s">
        <v>58</v>
      </c>
      <c r="C869" s="28" t="s">
        <v>1131</v>
      </c>
    </row>
    <row r="870" spans="2:3" x14ac:dyDescent="0.25">
      <c r="B870" s="28" t="s">
        <v>58</v>
      </c>
      <c r="C870" s="28" t="s">
        <v>1132</v>
      </c>
    </row>
    <row r="871" spans="2:3" x14ac:dyDescent="0.25">
      <c r="B871" s="28" t="s">
        <v>58</v>
      </c>
      <c r="C871" s="28" t="s">
        <v>1133</v>
      </c>
    </row>
    <row r="872" spans="2:3" x14ac:dyDescent="0.25">
      <c r="B872" s="28" t="s">
        <v>58</v>
      </c>
      <c r="C872" s="28" t="s">
        <v>1134</v>
      </c>
    </row>
    <row r="873" spans="2:3" x14ac:dyDescent="0.25">
      <c r="B873" s="28" t="s">
        <v>58</v>
      </c>
      <c r="C873" s="28" t="s">
        <v>1135</v>
      </c>
    </row>
    <row r="874" spans="2:3" x14ac:dyDescent="0.25">
      <c r="B874" s="28" t="s">
        <v>58</v>
      </c>
      <c r="C874" s="28" t="s">
        <v>1136</v>
      </c>
    </row>
    <row r="875" spans="2:3" x14ac:dyDescent="0.25">
      <c r="B875" s="28" t="s">
        <v>58</v>
      </c>
      <c r="C875" s="28" t="s">
        <v>1137</v>
      </c>
    </row>
    <row r="876" spans="2:3" x14ac:dyDescent="0.25">
      <c r="B876" s="28" t="s">
        <v>58</v>
      </c>
      <c r="C876" s="28" t="s">
        <v>1138</v>
      </c>
    </row>
    <row r="877" spans="2:3" x14ac:dyDescent="0.25">
      <c r="B877" s="28" t="s">
        <v>58</v>
      </c>
      <c r="C877" s="28" t="s">
        <v>1139</v>
      </c>
    </row>
    <row r="878" spans="2:3" x14ac:dyDescent="0.25">
      <c r="B878" s="28" t="s">
        <v>58</v>
      </c>
      <c r="C878" s="28" t="s">
        <v>1140</v>
      </c>
    </row>
    <row r="879" spans="2:3" x14ac:dyDescent="0.25">
      <c r="B879" s="28" t="s">
        <v>58</v>
      </c>
      <c r="C879" s="28" t="s">
        <v>1141</v>
      </c>
    </row>
    <row r="880" spans="2:3" x14ac:dyDescent="0.25">
      <c r="B880" s="28" t="s">
        <v>58</v>
      </c>
      <c r="C880" s="28" t="s">
        <v>438</v>
      </c>
    </row>
    <row r="881" spans="2:3" x14ac:dyDescent="0.25">
      <c r="B881" s="28" t="s">
        <v>58</v>
      </c>
      <c r="C881" s="28" t="s">
        <v>1142</v>
      </c>
    </row>
    <row r="882" spans="2:3" x14ac:dyDescent="0.25">
      <c r="B882" s="28" t="s">
        <v>58</v>
      </c>
      <c r="C882" s="28" t="s">
        <v>1143</v>
      </c>
    </row>
    <row r="883" spans="2:3" x14ac:dyDescent="0.25">
      <c r="B883" s="28" t="s">
        <v>58</v>
      </c>
      <c r="C883" s="28" t="s">
        <v>1144</v>
      </c>
    </row>
    <row r="884" spans="2:3" x14ac:dyDescent="0.25">
      <c r="B884" s="28" t="s">
        <v>58</v>
      </c>
      <c r="C884" s="28" t="s">
        <v>1145</v>
      </c>
    </row>
    <row r="885" spans="2:3" x14ac:dyDescent="0.25">
      <c r="B885" s="28" t="s">
        <v>58</v>
      </c>
      <c r="C885" s="28" t="s">
        <v>1146</v>
      </c>
    </row>
    <row r="886" spans="2:3" x14ac:dyDescent="0.25">
      <c r="B886" s="28" t="s">
        <v>58</v>
      </c>
      <c r="C886" s="28" t="s">
        <v>1147</v>
      </c>
    </row>
    <row r="887" spans="2:3" x14ac:dyDescent="0.25">
      <c r="B887" s="28" t="s">
        <v>58</v>
      </c>
      <c r="C887" s="28" t="s">
        <v>1148</v>
      </c>
    </row>
    <row r="888" spans="2:3" x14ac:dyDescent="0.25">
      <c r="B888" s="28" t="s">
        <v>58</v>
      </c>
      <c r="C888" s="28" t="s">
        <v>1149</v>
      </c>
    </row>
    <row r="889" spans="2:3" x14ac:dyDescent="0.25">
      <c r="B889" s="28" t="s">
        <v>58</v>
      </c>
      <c r="C889" s="28" t="s">
        <v>1150</v>
      </c>
    </row>
    <row r="890" spans="2:3" x14ac:dyDescent="0.25">
      <c r="B890" s="28" t="s">
        <v>58</v>
      </c>
      <c r="C890" s="28" t="s">
        <v>1151</v>
      </c>
    </row>
    <row r="891" spans="2:3" x14ac:dyDescent="0.25">
      <c r="B891" s="28" t="s">
        <v>59</v>
      </c>
      <c r="C891" s="28" t="s">
        <v>1152</v>
      </c>
    </row>
    <row r="892" spans="2:3" x14ac:dyDescent="0.25">
      <c r="B892" s="28" t="s">
        <v>59</v>
      </c>
      <c r="C892" s="28" t="s">
        <v>1153</v>
      </c>
    </row>
    <row r="893" spans="2:3" x14ac:dyDescent="0.25">
      <c r="B893" s="28" t="s">
        <v>59</v>
      </c>
      <c r="C893" s="28" t="s">
        <v>1154</v>
      </c>
    </row>
    <row r="894" spans="2:3" x14ac:dyDescent="0.25">
      <c r="B894" s="28" t="s">
        <v>59</v>
      </c>
      <c r="C894" s="28" t="s">
        <v>1155</v>
      </c>
    </row>
    <row r="895" spans="2:3" x14ac:dyDescent="0.25">
      <c r="B895" s="28" t="s">
        <v>59</v>
      </c>
      <c r="C895" s="28" t="s">
        <v>1156</v>
      </c>
    </row>
    <row r="896" spans="2:3" x14ac:dyDescent="0.25">
      <c r="B896" s="28" t="s">
        <v>59</v>
      </c>
      <c r="C896" s="28" t="s">
        <v>1157</v>
      </c>
    </row>
    <row r="897" spans="2:3" x14ac:dyDescent="0.25">
      <c r="B897" s="28" t="s">
        <v>59</v>
      </c>
      <c r="C897" s="28" t="s">
        <v>1158</v>
      </c>
    </row>
    <row r="898" spans="2:3" x14ac:dyDescent="0.25">
      <c r="B898" s="28" t="s">
        <v>59</v>
      </c>
      <c r="C898" s="28" t="s">
        <v>1159</v>
      </c>
    </row>
    <row r="899" spans="2:3" x14ac:dyDescent="0.25">
      <c r="B899" s="28" t="s">
        <v>59</v>
      </c>
      <c r="C899" s="28" t="s">
        <v>1160</v>
      </c>
    </row>
    <row r="900" spans="2:3" x14ac:dyDescent="0.25">
      <c r="B900" s="28" t="s">
        <v>59</v>
      </c>
      <c r="C900" s="28" t="s">
        <v>1161</v>
      </c>
    </row>
    <row r="901" spans="2:3" x14ac:dyDescent="0.25">
      <c r="B901" s="28" t="s">
        <v>59</v>
      </c>
      <c r="C901" s="28" t="s">
        <v>1162</v>
      </c>
    </row>
    <row r="902" spans="2:3" x14ac:dyDescent="0.25">
      <c r="B902" s="28" t="s">
        <v>59</v>
      </c>
      <c r="C902" s="28" t="s">
        <v>1163</v>
      </c>
    </row>
    <row r="903" spans="2:3" x14ac:dyDescent="0.25">
      <c r="B903" s="28" t="s">
        <v>59</v>
      </c>
      <c r="C903" s="28" t="s">
        <v>1164</v>
      </c>
    </row>
    <row r="904" spans="2:3" x14ac:dyDescent="0.25">
      <c r="B904" s="28" t="s">
        <v>59</v>
      </c>
      <c r="C904" s="28" t="s">
        <v>1165</v>
      </c>
    </row>
    <row r="905" spans="2:3" x14ac:dyDescent="0.25">
      <c r="B905" s="28" t="s">
        <v>59</v>
      </c>
      <c r="C905" s="28" t="s">
        <v>1166</v>
      </c>
    </row>
    <row r="906" spans="2:3" x14ac:dyDescent="0.25">
      <c r="B906" s="28" t="s">
        <v>59</v>
      </c>
      <c r="C906" s="28" t="s">
        <v>1167</v>
      </c>
    </row>
    <row r="907" spans="2:3" x14ac:dyDescent="0.25">
      <c r="B907" s="28" t="s">
        <v>59</v>
      </c>
      <c r="C907" s="28" t="s">
        <v>1168</v>
      </c>
    </row>
    <row r="908" spans="2:3" x14ac:dyDescent="0.25">
      <c r="B908" s="28" t="s">
        <v>59</v>
      </c>
      <c r="C908" s="28" t="s">
        <v>1169</v>
      </c>
    </row>
    <row r="909" spans="2:3" x14ac:dyDescent="0.25">
      <c r="B909" s="28" t="s">
        <v>59</v>
      </c>
      <c r="C909" s="28" t="s">
        <v>1170</v>
      </c>
    </row>
    <row r="910" spans="2:3" x14ac:dyDescent="0.25">
      <c r="B910" s="28" t="s">
        <v>59</v>
      </c>
      <c r="C910" s="28" t="s">
        <v>1171</v>
      </c>
    </row>
    <row r="911" spans="2:3" x14ac:dyDescent="0.25">
      <c r="B911" s="28" t="s">
        <v>59</v>
      </c>
      <c r="C911" s="28" t="s">
        <v>1172</v>
      </c>
    </row>
    <row r="912" spans="2:3" x14ac:dyDescent="0.25">
      <c r="B912" s="28" t="s">
        <v>59</v>
      </c>
      <c r="C912" s="28" t="s">
        <v>721</v>
      </c>
    </row>
    <row r="913" spans="2:3" x14ac:dyDescent="0.25">
      <c r="B913" s="28" t="s">
        <v>59</v>
      </c>
      <c r="C913" s="28" t="s">
        <v>1173</v>
      </c>
    </row>
    <row r="914" spans="2:3" x14ac:dyDescent="0.25">
      <c r="B914" s="28" t="s">
        <v>59</v>
      </c>
      <c r="C914" s="28" t="s">
        <v>1174</v>
      </c>
    </row>
    <row r="915" spans="2:3" x14ac:dyDescent="0.25">
      <c r="B915" s="28" t="s">
        <v>59</v>
      </c>
      <c r="C915" s="28" t="s">
        <v>1175</v>
      </c>
    </row>
    <row r="916" spans="2:3" x14ac:dyDescent="0.25">
      <c r="B916" s="28" t="s">
        <v>59</v>
      </c>
      <c r="C916" s="28" t="s">
        <v>1176</v>
      </c>
    </row>
    <row r="917" spans="2:3" x14ac:dyDescent="0.25">
      <c r="B917" s="28" t="s">
        <v>59</v>
      </c>
      <c r="C917" s="28" t="s">
        <v>1177</v>
      </c>
    </row>
    <row r="918" spans="2:3" x14ac:dyDescent="0.25">
      <c r="B918" s="28" t="s">
        <v>59</v>
      </c>
      <c r="C918" s="28" t="s">
        <v>1178</v>
      </c>
    </row>
    <row r="919" spans="2:3" x14ac:dyDescent="0.25">
      <c r="B919" s="28" t="s">
        <v>59</v>
      </c>
      <c r="C919" s="28" t="s">
        <v>1179</v>
      </c>
    </row>
    <row r="920" spans="2:3" x14ac:dyDescent="0.25">
      <c r="B920" s="28" t="s">
        <v>59</v>
      </c>
      <c r="C920" s="28" t="s">
        <v>1180</v>
      </c>
    </row>
    <row r="921" spans="2:3" x14ac:dyDescent="0.25">
      <c r="B921" s="28" t="s">
        <v>59</v>
      </c>
      <c r="C921" s="28" t="s">
        <v>1181</v>
      </c>
    </row>
    <row r="922" spans="2:3" x14ac:dyDescent="0.25">
      <c r="B922" s="28" t="s">
        <v>59</v>
      </c>
      <c r="C922" s="28" t="s">
        <v>1182</v>
      </c>
    </row>
    <row r="923" spans="2:3" x14ac:dyDescent="0.25">
      <c r="B923" s="28" t="s">
        <v>59</v>
      </c>
      <c r="C923" s="28" t="s">
        <v>1183</v>
      </c>
    </row>
    <row r="924" spans="2:3" x14ac:dyDescent="0.25">
      <c r="B924" s="28" t="s">
        <v>59</v>
      </c>
      <c r="C924" s="28" t="s">
        <v>1184</v>
      </c>
    </row>
    <row r="925" spans="2:3" x14ac:dyDescent="0.25">
      <c r="B925" s="28" t="s">
        <v>59</v>
      </c>
      <c r="C925" s="28" t="s">
        <v>1185</v>
      </c>
    </row>
    <row r="926" spans="2:3" x14ac:dyDescent="0.25">
      <c r="B926" s="28" t="s">
        <v>59</v>
      </c>
      <c r="C926" s="28" t="s">
        <v>1186</v>
      </c>
    </row>
    <row r="927" spans="2:3" x14ac:dyDescent="0.25">
      <c r="B927" s="28" t="s">
        <v>59</v>
      </c>
      <c r="C927" s="28" t="s">
        <v>1187</v>
      </c>
    </row>
    <row r="928" spans="2:3" x14ac:dyDescent="0.25">
      <c r="B928" s="28" t="s">
        <v>59</v>
      </c>
      <c r="C928" s="28" t="s">
        <v>1188</v>
      </c>
    </row>
    <row r="929" spans="2:3" x14ac:dyDescent="0.25">
      <c r="B929" s="28" t="s">
        <v>59</v>
      </c>
      <c r="C929" s="28" t="s">
        <v>1189</v>
      </c>
    </row>
    <row r="930" spans="2:3" x14ac:dyDescent="0.25">
      <c r="B930" s="28" t="s">
        <v>59</v>
      </c>
      <c r="C930" s="28" t="s">
        <v>1190</v>
      </c>
    </row>
    <row r="931" spans="2:3" x14ac:dyDescent="0.25">
      <c r="B931" s="28" t="s">
        <v>59</v>
      </c>
      <c r="C931" s="28" t="s">
        <v>1191</v>
      </c>
    </row>
    <row r="932" spans="2:3" x14ac:dyDescent="0.25">
      <c r="B932" s="28" t="s">
        <v>59</v>
      </c>
      <c r="C932" s="28" t="s">
        <v>1192</v>
      </c>
    </row>
    <row r="933" spans="2:3" x14ac:dyDescent="0.25">
      <c r="B933" s="28" t="s">
        <v>59</v>
      </c>
      <c r="C933" s="28" t="s">
        <v>1193</v>
      </c>
    </row>
    <row r="934" spans="2:3" x14ac:dyDescent="0.25">
      <c r="B934" s="28" t="s">
        <v>59</v>
      </c>
      <c r="C934" s="28" t="s">
        <v>1194</v>
      </c>
    </row>
    <row r="935" spans="2:3" x14ac:dyDescent="0.25">
      <c r="B935" s="28" t="s">
        <v>59</v>
      </c>
      <c r="C935" s="28" t="s">
        <v>1195</v>
      </c>
    </row>
    <row r="936" spans="2:3" x14ac:dyDescent="0.25">
      <c r="B936" s="28" t="s">
        <v>59</v>
      </c>
      <c r="C936" s="28" t="s">
        <v>1196</v>
      </c>
    </row>
    <row r="937" spans="2:3" x14ac:dyDescent="0.25">
      <c r="B937" s="28" t="s">
        <v>59</v>
      </c>
      <c r="C937" s="28" t="s">
        <v>1197</v>
      </c>
    </row>
    <row r="938" spans="2:3" x14ac:dyDescent="0.25">
      <c r="B938" s="28" t="s">
        <v>59</v>
      </c>
      <c r="C938" s="28" t="s">
        <v>1198</v>
      </c>
    </row>
    <row r="939" spans="2:3" x14ac:dyDescent="0.25">
      <c r="B939" s="28" t="s">
        <v>59</v>
      </c>
      <c r="C939" s="28" t="s">
        <v>1199</v>
      </c>
    </row>
    <row r="940" spans="2:3" x14ac:dyDescent="0.25">
      <c r="B940" s="28" t="s">
        <v>59</v>
      </c>
      <c r="C940" s="28" t="s">
        <v>1200</v>
      </c>
    </row>
    <row r="941" spans="2:3" x14ac:dyDescent="0.25">
      <c r="B941" s="28" t="s">
        <v>59</v>
      </c>
      <c r="C941" s="28" t="s">
        <v>1201</v>
      </c>
    </row>
    <row r="942" spans="2:3" x14ac:dyDescent="0.25">
      <c r="B942" s="28" t="s">
        <v>59</v>
      </c>
      <c r="C942" s="28" t="s">
        <v>1202</v>
      </c>
    </row>
    <row r="943" spans="2:3" x14ac:dyDescent="0.25">
      <c r="B943" s="28" t="s">
        <v>59</v>
      </c>
      <c r="C943" s="28" t="s">
        <v>1203</v>
      </c>
    </row>
    <row r="944" spans="2:3" x14ac:dyDescent="0.25">
      <c r="B944" s="28" t="s">
        <v>59</v>
      </c>
      <c r="C944" s="28" t="s">
        <v>1204</v>
      </c>
    </row>
    <row r="945" spans="2:3" x14ac:dyDescent="0.25">
      <c r="B945" s="28" t="s">
        <v>59</v>
      </c>
      <c r="C945" s="28" t="s">
        <v>1205</v>
      </c>
    </row>
    <row r="946" spans="2:3" x14ac:dyDescent="0.25">
      <c r="B946" s="28" t="s">
        <v>59</v>
      </c>
      <c r="C946" s="28" t="s">
        <v>1206</v>
      </c>
    </row>
    <row r="947" spans="2:3" x14ac:dyDescent="0.25">
      <c r="B947" s="28" t="s">
        <v>59</v>
      </c>
      <c r="C947" s="28" t="s">
        <v>1207</v>
      </c>
    </row>
    <row r="948" spans="2:3" x14ac:dyDescent="0.25">
      <c r="B948" s="28" t="s">
        <v>59</v>
      </c>
      <c r="C948" s="28" t="s">
        <v>1208</v>
      </c>
    </row>
    <row r="949" spans="2:3" x14ac:dyDescent="0.25">
      <c r="B949" s="28" t="s">
        <v>59</v>
      </c>
      <c r="C949" s="28" t="s">
        <v>1209</v>
      </c>
    </row>
    <row r="950" spans="2:3" x14ac:dyDescent="0.25">
      <c r="B950" s="28" t="s">
        <v>59</v>
      </c>
      <c r="C950" s="28" t="s">
        <v>1210</v>
      </c>
    </row>
    <row r="951" spans="2:3" x14ac:dyDescent="0.25">
      <c r="B951" s="28" t="s">
        <v>59</v>
      </c>
      <c r="C951" s="28" t="s">
        <v>1211</v>
      </c>
    </row>
    <row r="952" spans="2:3" x14ac:dyDescent="0.25">
      <c r="B952" s="28" t="s">
        <v>59</v>
      </c>
      <c r="C952" s="28" t="s">
        <v>1212</v>
      </c>
    </row>
    <row r="953" spans="2:3" x14ac:dyDescent="0.25">
      <c r="B953" s="28" t="s">
        <v>59</v>
      </c>
      <c r="C953" s="28" t="s">
        <v>1213</v>
      </c>
    </row>
    <row r="954" spans="2:3" x14ac:dyDescent="0.25">
      <c r="B954" s="28" t="s">
        <v>59</v>
      </c>
      <c r="C954" s="28" t="s">
        <v>384</v>
      </c>
    </row>
    <row r="955" spans="2:3" x14ac:dyDescent="0.25">
      <c r="B955" s="28" t="s">
        <v>59</v>
      </c>
      <c r="C955" s="28" t="s">
        <v>1214</v>
      </c>
    </row>
    <row r="956" spans="2:3" x14ac:dyDescent="0.25">
      <c r="B956" s="28" t="s">
        <v>59</v>
      </c>
      <c r="C956" s="28" t="s">
        <v>1215</v>
      </c>
    </row>
    <row r="957" spans="2:3" x14ac:dyDescent="0.25">
      <c r="B957" s="28" t="s">
        <v>59</v>
      </c>
      <c r="C957" s="28" t="s">
        <v>1216</v>
      </c>
    </row>
    <row r="958" spans="2:3" x14ac:dyDescent="0.25">
      <c r="B958" s="28" t="s">
        <v>59</v>
      </c>
      <c r="C958" s="28" t="s">
        <v>1217</v>
      </c>
    </row>
    <row r="959" spans="2:3" x14ac:dyDescent="0.25">
      <c r="B959" s="28" t="s">
        <v>59</v>
      </c>
      <c r="C959" s="28" t="s">
        <v>1218</v>
      </c>
    </row>
    <row r="960" spans="2:3" x14ac:dyDescent="0.25">
      <c r="B960" s="28" t="s">
        <v>59</v>
      </c>
      <c r="C960" s="28" t="s">
        <v>727</v>
      </c>
    </row>
    <row r="961" spans="2:3" x14ac:dyDescent="0.25">
      <c r="B961" s="28" t="s">
        <v>59</v>
      </c>
      <c r="C961" s="28" t="s">
        <v>1219</v>
      </c>
    </row>
    <row r="962" spans="2:3" x14ac:dyDescent="0.25">
      <c r="B962" s="28" t="s">
        <v>59</v>
      </c>
      <c r="C962" s="28" t="s">
        <v>1220</v>
      </c>
    </row>
    <row r="963" spans="2:3" x14ac:dyDescent="0.25">
      <c r="B963" s="28" t="s">
        <v>59</v>
      </c>
      <c r="C963" s="28" t="s">
        <v>1221</v>
      </c>
    </row>
    <row r="964" spans="2:3" x14ac:dyDescent="0.25">
      <c r="B964" s="28" t="s">
        <v>59</v>
      </c>
      <c r="C964" s="28" t="s">
        <v>1222</v>
      </c>
    </row>
    <row r="965" spans="2:3" x14ac:dyDescent="0.25">
      <c r="B965" s="28" t="s">
        <v>59</v>
      </c>
      <c r="C965" s="28" t="s">
        <v>1223</v>
      </c>
    </row>
    <row r="966" spans="2:3" x14ac:dyDescent="0.25">
      <c r="B966" s="28" t="s">
        <v>59</v>
      </c>
      <c r="C966" s="28" t="s">
        <v>1224</v>
      </c>
    </row>
    <row r="967" spans="2:3" x14ac:dyDescent="0.25">
      <c r="B967" s="28" t="s">
        <v>59</v>
      </c>
      <c r="C967" s="28" t="s">
        <v>1225</v>
      </c>
    </row>
    <row r="968" spans="2:3" x14ac:dyDescent="0.25">
      <c r="B968" s="28" t="s">
        <v>60</v>
      </c>
      <c r="C968" s="28" t="s">
        <v>1226</v>
      </c>
    </row>
    <row r="969" spans="2:3" x14ac:dyDescent="0.25">
      <c r="B969" s="28" t="s">
        <v>60</v>
      </c>
      <c r="C969" s="28" t="s">
        <v>1227</v>
      </c>
    </row>
    <row r="970" spans="2:3" x14ac:dyDescent="0.25">
      <c r="B970" s="28" t="s">
        <v>60</v>
      </c>
      <c r="C970" s="28" t="s">
        <v>1228</v>
      </c>
    </row>
    <row r="971" spans="2:3" x14ac:dyDescent="0.25">
      <c r="B971" s="28" t="s">
        <v>60</v>
      </c>
      <c r="C971" s="28" t="s">
        <v>1229</v>
      </c>
    </row>
    <row r="972" spans="2:3" x14ac:dyDescent="0.25">
      <c r="B972" s="28" t="s">
        <v>60</v>
      </c>
      <c r="C972" s="28" t="s">
        <v>1230</v>
      </c>
    </row>
    <row r="973" spans="2:3" x14ac:dyDescent="0.25">
      <c r="B973" s="28" t="s">
        <v>60</v>
      </c>
      <c r="C973" s="28" t="s">
        <v>1231</v>
      </c>
    </row>
    <row r="974" spans="2:3" x14ac:dyDescent="0.25">
      <c r="B974" s="28" t="s">
        <v>60</v>
      </c>
      <c r="C974" s="28" t="s">
        <v>1232</v>
      </c>
    </row>
    <row r="975" spans="2:3" x14ac:dyDescent="0.25">
      <c r="B975" s="28" t="s">
        <v>60</v>
      </c>
      <c r="C975" s="28" t="s">
        <v>1233</v>
      </c>
    </row>
    <row r="976" spans="2:3" x14ac:dyDescent="0.25">
      <c r="B976" s="28" t="s">
        <v>60</v>
      </c>
      <c r="C976" s="28" t="s">
        <v>1234</v>
      </c>
    </row>
    <row r="977" spans="2:3" x14ac:dyDescent="0.25">
      <c r="B977" s="28" t="s">
        <v>60</v>
      </c>
      <c r="C977" s="28" t="s">
        <v>1235</v>
      </c>
    </row>
    <row r="978" spans="2:3" x14ac:dyDescent="0.25">
      <c r="B978" s="28" t="s">
        <v>60</v>
      </c>
      <c r="C978" s="28" t="s">
        <v>1236</v>
      </c>
    </row>
    <row r="979" spans="2:3" x14ac:dyDescent="0.25">
      <c r="B979" s="28" t="s">
        <v>60</v>
      </c>
      <c r="C979" s="28" t="s">
        <v>1237</v>
      </c>
    </row>
    <row r="980" spans="2:3" x14ac:dyDescent="0.25">
      <c r="B980" s="28" t="s">
        <v>60</v>
      </c>
      <c r="C980" s="28" t="s">
        <v>1238</v>
      </c>
    </row>
    <row r="981" spans="2:3" x14ac:dyDescent="0.25">
      <c r="B981" s="28" t="s">
        <v>60</v>
      </c>
      <c r="C981" s="28" t="s">
        <v>1239</v>
      </c>
    </row>
    <row r="982" spans="2:3" x14ac:dyDescent="0.25">
      <c r="B982" s="28" t="s">
        <v>60</v>
      </c>
      <c r="C982" s="28" t="s">
        <v>1240</v>
      </c>
    </row>
    <row r="983" spans="2:3" x14ac:dyDescent="0.25">
      <c r="B983" s="28" t="s">
        <v>60</v>
      </c>
      <c r="C983" s="28" t="s">
        <v>1241</v>
      </c>
    </row>
    <row r="984" spans="2:3" x14ac:dyDescent="0.25">
      <c r="B984" s="28" t="s">
        <v>60</v>
      </c>
      <c r="C984" s="28" t="s">
        <v>1242</v>
      </c>
    </row>
    <row r="985" spans="2:3" x14ac:dyDescent="0.25">
      <c r="B985" s="28" t="s">
        <v>60</v>
      </c>
      <c r="C985" s="28" t="s">
        <v>1243</v>
      </c>
    </row>
    <row r="986" spans="2:3" x14ac:dyDescent="0.25">
      <c r="B986" s="28" t="s">
        <v>60</v>
      </c>
      <c r="C986" s="28" t="s">
        <v>1244</v>
      </c>
    </row>
    <row r="987" spans="2:3" x14ac:dyDescent="0.25">
      <c r="B987" s="28" t="s">
        <v>60</v>
      </c>
      <c r="C987" s="28" t="s">
        <v>1245</v>
      </c>
    </row>
    <row r="988" spans="2:3" x14ac:dyDescent="0.25">
      <c r="B988" s="28" t="s">
        <v>60</v>
      </c>
      <c r="C988" s="28" t="s">
        <v>1246</v>
      </c>
    </row>
    <row r="989" spans="2:3" x14ac:dyDescent="0.25">
      <c r="B989" s="28" t="s">
        <v>60</v>
      </c>
      <c r="C989" s="28" t="s">
        <v>1247</v>
      </c>
    </row>
    <row r="990" spans="2:3" x14ac:dyDescent="0.25">
      <c r="B990" s="28" t="s">
        <v>60</v>
      </c>
      <c r="C990" s="28" t="s">
        <v>1248</v>
      </c>
    </row>
    <row r="991" spans="2:3" x14ac:dyDescent="0.25">
      <c r="B991" s="28" t="s">
        <v>60</v>
      </c>
      <c r="C991" s="28" t="s">
        <v>1249</v>
      </c>
    </row>
    <row r="992" spans="2:3" x14ac:dyDescent="0.25">
      <c r="B992" s="28" t="s">
        <v>60</v>
      </c>
      <c r="C992" s="28" t="s">
        <v>1250</v>
      </c>
    </row>
    <row r="993" spans="2:3" x14ac:dyDescent="0.25">
      <c r="B993" s="28" t="s">
        <v>60</v>
      </c>
      <c r="C993" s="28" t="s">
        <v>1251</v>
      </c>
    </row>
    <row r="994" spans="2:3" x14ac:dyDescent="0.25">
      <c r="B994" s="28" t="s">
        <v>60</v>
      </c>
      <c r="C994" s="28" t="s">
        <v>1252</v>
      </c>
    </row>
    <row r="995" spans="2:3" x14ac:dyDescent="0.25">
      <c r="B995" s="28" t="s">
        <v>60</v>
      </c>
      <c r="C995" s="28" t="s">
        <v>1253</v>
      </c>
    </row>
    <row r="996" spans="2:3" x14ac:dyDescent="0.25">
      <c r="B996" s="28" t="s">
        <v>60</v>
      </c>
      <c r="C996" s="28" t="s">
        <v>1254</v>
      </c>
    </row>
    <row r="997" spans="2:3" x14ac:dyDescent="0.25">
      <c r="B997" s="28" t="s">
        <v>60</v>
      </c>
      <c r="C997" s="28" t="s">
        <v>1255</v>
      </c>
    </row>
    <row r="998" spans="2:3" x14ac:dyDescent="0.25">
      <c r="B998" s="28" t="s">
        <v>60</v>
      </c>
      <c r="C998" s="28" t="s">
        <v>1256</v>
      </c>
    </row>
    <row r="999" spans="2:3" x14ac:dyDescent="0.25">
      <c r="B999" s="28" t="s">
        <v>60</v>
      </c>
      <c r="C999" s="28" t="s">
        <v>384</v>
      </c>
    </row>
    <row r="1000" spans="2:3" x14ac:dyDescent="0.25">
      <c r="B1000" s="28" t="s">
        <v>60</v>
      </c>
      <c r="C1000" s="28" t="s">
        <v>1257</v>
      </c>
    </row>
    <row r="1001" spans="2:3" x14ac:dyDescent="0.25">
      <c r="B1001" s="28" t="s">
        <v>60</v>
      </c>
      <c r="C1001" s="28" t="s">
        <v>1258</v>
      </c>
    </row>
    <row r="1002" spans="2:3" x14ac:dyDescent="0.25">
      <c r="B1002" s="28" t="s">
        <v>60</v>
      </c>
      <c r="C1002" s="28" t="s">
        <v>1259</v>
      </c>
    </row>
    <row r="1003" spans="2:3" x14ac:dyDescent="0.25">
      <c r="B1003" s="28" t="s">
        <v>60</v>
      </c>
      <c r="C1003" s="28" t="s">
        <v>1260</v>
      </c>
    </row>
    <row r="1004" spans="2:3" x14ac:dyDescent="0.25">
      <c r="B1004" s="28" t="s">
        <v>60</v>
      </c>
      <c r="C1004" s="28" t="s">
        <v>1261</v>
      </c>
    </row>
    <row r="1005" spans="2:3" x14ac:dyDescent="0.25">
      <c r="B1005" s="28" t="s">
        <v>60</v>
      </c>
      <c r="C1005" s="28" t="s">
        <v>1262</v>
      </c>
    </row>
    <row r="1006" spans="2:3" x14ac:dyDescent="0.25">
      <c r="B1006" s="28" t="s">
        <v>60</v>
      </c>
      <c r="C1006" s="28" t="s">
        <v>1263</v>
      </c>
    </row>
    <row r="1007" spans="2:3" x14ac:dyDescent="0.25">
      <c r="B1007" s="28" t="s">
        <v>60</v>
      </c>
      <c r="C1007" s="28" t="s">
        <v>1264</v>
      </c>
    </row>
    <row r="1008" spans="2:3" x14ac:dyDescent="0.25">
      <c r="B1008" s="28" t="s">
        <v>60</v>
      </c>
      <c r="C1008" s="28" t="s">
        <v>1265</v>
      </c>
    </row>
    <row r="1009" spans="1:5" x14ac:dyDescent="0.25">
      <c r="B1009" s="28" t="s">
        <v>60</v>
      </c>
      <c r="C1009" s="28" t="s">
        <v>1266</v>
      </c>
    </row>
    <row r="1010" spans="1:5" x14ac:dyDescent="0.25">
      <c r="B1010" s="28" t="s">
        <v>61</v>
      </c>
      <c r="C1010" s="24" t="s">
        <v>1267</v>
      </c>
      <c r="D1010" s="24" t="s">
        <v>1268</v>
      </c>
    </row>
    <row r="1011" spans="1:5" s="24" customFormat="1" x14ac:dyDescent="0.25">
      <c r="A1011" s="27"/>
      <c r="B1011" s="28" t="s">
        <v>61</v>
      </c>
      <c r="C1011" s="24" t="s">
        <v>1269</v>
      </c>
      <c r="D1011" s="24" t="s">
        <v>1270</v>
      </c>
    </row>
    <row r="1012" spans="1:5" s="24" customFormat="1" x14ac:dyDescent="0.25">
      <c r="A1012" s="27"/>
      <c r="B1012" s="28" t="s">
        <v>61</v>
      </c>
      <c r="C1012" s="24" t="s">
        <v>1271</v>
      </c>
      <c r="D1012" s="24" t="s">
        <v>1272</v>
      </c>
    </row>
    <row r="1013" spans="1:5" x14ac:dyDescent="0.25">
      <c r="B1013" s="28" t="s">
        <v>61</v>
      </c>
      <c r="C1013" s="24" t="s">
        <v>1273</v>
      </c>
      <c r="D1013" s="24" t="s">
        <v>1274</v>
      </c>
    </row>
    <row r="1014" spans="1:5" s="24" customFormat="1" x14ac:dyDescent="0.25">
      <c r="A1014" s="27"/>
      <c r="B1014" s="28" t="s">
        <v>61</v>
      </c>
      <c r="C1014" s="24" t="s">
        <v>1275</v>
      </c>
      <c r="D1014" s="24" t="s">
        <v>1276</v>
      </c>
      <c r="E1014" s="25"/>
    </row>
    <row r="1015" spans="1:5" s="24" customFormat="1" x14ac:dyDescent="0.25">
      <c r="A1015" s="27"/>
      <c r="B1015" s="28" t="s">
        <v>61</v>
      </c>
      <c r="C1015" s="24" t="s">
        <v>1277</v>
      </c>
      <c r="D1015" s="24" t="s">
        <v>1278</v>
      </c>
      <c r="E1015" s="25"/>
    </row>
    <row r="1016" spans="1:5" x14ac:dyDescent="0.25">
      <c r="B1016" s="28" t="s">
        <v>61</v>
      </c>
      <c r="C1016" s="28" t="s">
        <v>1279</v>
      </c>
    </row>
    <row r="1017" spans="1:5" x14ac:dyDescent="0.25">
      <c r="B1017" s="28" t="s">
        <v>61</v>
      </c>
      <c r="C1017" s="28" t="s">
        <v>1280</v>
      </c>
    </row>
    <row r="1018" spans="1:5" x14ac:dyDescent="0.25">
      <c r="B1018" s="28" t="s">
        <v>61</v>
      </c>
      <c r="C1018" s="28" t="s">
        <v>1281</v>
      </c>
    </row>
    <row r="1019" spans="1:5" x14ac:dyDescent="0.25">
      <c r="B1019" s="28" t="s">
        <v>61</v>
      </c>
      <c r="C1019" s="28" t="s">
        <v>1282</v>
      </c>
    </row>
    <row r="1020" spans="1:5" x14ac:dyDescent="0.25">
      <c r="B1020" s="28" t="s">
        <v>61</v>
      </c>
      <c r="C1020" s="28" t="s">
        <v>1283</v>
      </c>
    </row>
    <row r="1021" spans="1:5" x14ac:dyDescent="0.25">
      <c r="B1021" s="28" t="s">
        <v>61</v>
      </c>
      <c r="C1021" s="28" t="s">
        <v>1284</v>
      </c>
    </row>
    <row r="1022" spans="1:5" x14ac:dyDescent="0.25">
      <c r="B1022" s="28" t="s">
        <v>61</v>
      </c>
      <c r="C1022" s="28" t="s">
        <v>1285</v>
      </c>
    </row>
    <row r="1023" spans="1:5" x14ac:dyDescent="0.25">
      <c r="B1023" s="28" t="s">
        <v>61</v>
      </c>
      <c r="C1023" s="28" t="s">
        <v>1286</v>
      </c>
    </row>
    <row r="1024" spans="1:5" x14ac:dyDescent="0.25">
      <c r="B1024" s="28" t="s">
        <v>61</v>
      </c>
      <c r="C1024" s="28" t="s">
        <v>1287</v>
      </c>
    </row>
    <row r="1025" spans="2:3" x14ac:dyDescent="0.25">
      <c r="B1025" s="28" t="s">
        <v>61</v>
      </c>
      <c r="C1025" s="28" t="s">
        <v>1288</v>
      </c>
    </row>
    <row r="1026" spans="2:3" x14ac:dyDescent="0.25">
      <c r="B1026" s="28" t="s">
        <v>61</v>
      </c>
      <c r="C1026" s="28" t="s">
        <v>1289</v>
      </c>
    </row>
    <row r="1027" spans="2:3" x14ac:dyDescent="0.25">
      <c r="B1027" s="28" t="s">
        <v>61</v>
      </c>
      <c r="C1027" s="28" t="s">
        <v>1290</v>
      </c>
    </row>
    <row r="1028" spans="2:3" x14ac:dyDescent="0.25">
      <c r="B1028" s="28" t="s">
        <v>61</v>
      </c>
      <c r="C1028" s="28" t="s">
        <v>1291</v>
      </c>
    </row>
    <row r="1029" spans="2:3" x14ac:dyDescent="0.25">
      <c r="B1029" s="28" t="s">
        <v>61</v>
      </c>
      <c r="C1029" s="28" t="s">
        <v>1292</v>
      </c>
    </row>
    <row r="1030" spans="2:3" x14ac:dyDescent="0.25">
      <c r="B1030" s="28" t="s">
        <v>61</v>
      </c>
      <c r="C1030" s="28" t="s">
        <v>1293</v>
      </c>
    </row>
    <row r="1031" spans="2:3" x14ac:dyDescent="0.25">
      <c r="B1031" s="28" t="s">
        <v>61</v>
      </c>
      <c r="C1031" s="28" t="s">
        <v>1294</v>
      </c>
    </row>
    <row r="1032" spans="2:3" x14ac:dyDescent="0.25">
      <c r="B1032" s="28" t="s">
        <v>61</v>
      </c>
      <c r="C1032" s="28" t="s">
        <v>1295</v>
      </c>
    </row>
    <row r="1033" spans="2:3" x14ac:dyDescent="0.25">
      <c r="B1033" s="28" t="s">
        <v>61</v>
      </c>
      <c r="C1033" s="28" t="s">
        <v>1296</v>
      </c>
    </row>
    <row r="1034" spans="2:3" x14ac:dyDescent="0.25">
      <c r="B1034" s="28" t="s">
        <v>61</v>
      </c>
      <c r="C1034" s="28" t="s">
        <v>1297</v>
      </c>
    </row>
    <row r="1035" spans="2:3" x14ac:dyDescent="0.25">
      <c r="B1035" s="28" t="s">
        <v>61</v>
      </c>
      <c r="C1035" s="28" t="s">
        <v>1298</v>
      </c>
    </row>
    <row r="1036" spans="2:3" x14ac:dyDescent="0.25">
      <c r="B1036" s="28" t="s">
        <v>61</v>
      </c>
      <c r="C1036" s="28" t="s">
        <v>1299</v>
      </c>
    </row>
    <row r="1037" spans="2:3" x14ac:dyDescent="0.25">
      <c r="B1037" s="28" t="s">
        <v>61</v>
      </c>
      <c r="C1037" s="28" t="s">
        <v>1300</v>
      </c>
    </row>
    <row r="1038" spans="2:3" x14ac:dyDescent="0.25">
      <c r="B1038" s="28" t="s">
        <v>61</v>
      </c>
      <c r="C1038" s="28" t="s">
        <v>1301</v>
      </c>
    </row>
    <row r="1039" spans="2:3" x14ac:dyDescent="0.25">
      <c r="B1039" s="28" t="s">
        <v>61</v>
      </c>
      <c r="C1039" s="28" t="s">
        <v>1302</v>
      </c>
    </row>
    <row r="1040" spans="2:3" x14ac:dyDescent="0.25">
      <c r="B1040" s="28" t="s">
        <v>61</v>
      </c>
      <c r="C1040" s="28" t="s">
        <v>1303</v>
      </c>
    </row>
    <row r="1041" spans="1:4" x14ac:dyDescent="0.25">
      <c r="B1041" s="28" t="s">
        <v>61</v>
      </c>
      <c r="C1041" s="28" t="s">
        <v>1304</v>
      </c>
    </row>
    <row r="1042" spans="1:4" x14ac:dyDescent="0.25">
      <c r="B1042" s="28" t="s">
        <v>61</v>
      </c>
      <c r="C1042" s="28" t="s">
        <v>1305</v>
      </c>
    </row>
    <row r="1043" spans="1:4" x14ac:dyDescent="0.25">
      <c r="B1043" s="28" t="s">
        <v>61</v>
      </c>
      <c r="C1043" s="28" t="s">
        <v>377</v>
      </c>
    </row>
    <row r="1044" spans="1:4" x14ac:dyDescent="0.25">
      <c r="B1044" s="28" t="s">
        <v>61</v>
      </c>
      <c r="C1044" s="28" t="s">
        <v>1306</v>
      </c>
    </row>
    <row r="1045" spans="1:4" x14ac:dyDescent="0.25">
      <c r="B1045" s="28" t="s">
        <v>61</v>
      </c>
      <c r="C1045" s="28" t="s">
        <v>1307</v>
      </c>
    </row>
    <row r="1046" spans="1:4" x14ac:dyDescent="0.25">
      <c r="B1046" s="28" t="s">
        <v>61</v>
      </c>
      <c r="C1046" s="28" t="s">
        <v>1308</v>
      </c>
    </row>
    <row r="1047" spans="1:4" x14ac:dyDescent="0.25">
      <c r="B1047" s="28" t="s">
        <v>61</v>
      </c>
      <c r="C1047" s="28" t="s">
        <v>1309</v>
      </c>
    </row>
    <row r="1048" spans="1:4" x14ac:dyDescent="0.25">
      <c r="B1048" s="28" t="s">
        <v>61</v>
      </c>
      <c r="C1048" s="28" t="s">
        <v>265</v>
      </c>
    </row>
    <row r="1049" spans="1:4" x14ac:dyDescent="0.25">
      <c r="B1049" s="28" t="s">
        <v>62</v>
      </c>
      <c r="C1049" s="24" t="s">
        <v>1310</v>
      </c>
      <c r="D1049" s="24" t="s">
        <v>1311</v>
      </c>
    </row>
    <row r="1050" spans="1:4" s="24" customFormat="1" x14ac:dyDescent="0.25">
      <c r="A1050" s="27"/>
      <c r="B1050" s="28" t="s">
        <v>62</v>
      </c>
      <c r="C1050" s="24" t="s">
        <v>1312</v>
      </c>
      <c r="D1050" s="24" t="s">
        <v>1313</v>
      </c>
    </row>
    <row r="1051" spans="1:4" s="24" customFormat="1" x14ac:dyDescent="0.25">
      <c r="A1051" s="27"/>
      <c r="B1051" s="28" t="s">
        <v>62</v>
      </c>
      <c r="C1051" s="24" t="s">
        <v>1314</v>
      </c>
      <c r="D1051" s="24" t="s">
        <v>1315</v>
      </c>
    </row>
    <row r="1052" spans="1:4" s="24" customFormat="1" x14ac:dyDescent="0.25">
      <c r="A1052" s="27"/>
      <c r="B1052" s="28" t="s">
        <v>62</v>
      </c>
      <c r="C1052" s="24" t="s">
        <v>1316</v>
      </c>
      <c r="D1052" s="24" t="s">
        <v>1317</v>
      </c>
    </row>
    <row r="1053" spans="1:4" s="24" customFormat="1" x14ac:dyDescent="0.25">
      <c r="A1053" s="27"/>
      <c r="B1053" s="28" t="s">
        <v>62</v>
      </c>
      <c r="C1053" s="24" t="s">
        <v>1318</v>
      </c>
      <c r="D1053" s="24" t="s">
        <v>1319</v>
      </c>
    </row>
    <row r="1054" spans="1:4" s="24" customFormat="1" x14ac:dyDescent="0.25">
      <c r="A1054" s="27"/>
      <c r="B1054" s="28" t="s">
        <v>62</v>
      </c>
      <c r="C1054" s="24" t="s">
        <v>1320</v>
      </c>
      <c r="D1054" s="24" t="s">
        <v>1321</v>
      </c>
    </row>
    <row r="1055" spans="1:4" s="24" customFormat="1" x14ac:dyDescent="0.25">
      <c r="A1055" s="27"/>
      <c r="B1055" s="28" t="s">
        <v>62</v>
      </c>
      <c r="C1055" s="24" t="s">
        <v>1322</v>
      </c>
      <c r="D1055" s="24" t="s">
        <v>1323</v>
      </c>
    </row>
    <row r="1056" spans="1:4" s="24" customFormat="1" x14ac:dyDescent="0.25">
      <c r="A1056" s="27"/>
      <c r="B1056" s="28" t="s">
        <v>62</v>
      </c>
      <c r="C1056" s="24" t="s">
        <v>1324</v>
      </c>
      <c r="D1056" s="24" t="s">
        <v>1325</v>
      </c>
    </row>
    <row r="1057" spans="1:4" s="24" customFormat="1" x14ac:dyDescent="0.25">
      <c r="A1057" s="27"/>
      <c r="B1057" s="28" t="s">
        <v>62</v>
      </c>
      <c r="C1057" s="24" t="s">
        <v>1326</v>
      </c>
      <c r="D1057" s="24" t="s">
        <v>1327</v>
      </c>
    </row>
    <row r="1058" spans="1:4" s="24" customFormat="1" x14ac:dyDescent="0.25">
      <c r="A1058" s="27"/>
      <c r="B1058" s="28" t="s">
        <v>62</v>
      </c>
      <c r="C1058" s="24" t="s">
        <v>1328</v>
      </c>
      <c r="D1058" s="24" t="s">
        <v>1329</v>
      </c>
    </row>
    <row r="1059" spans="1:4" s="24" customFormat="1" x14ac:dyDescent="0.25">
      <c r="A1059" s="27"/>
      <c r="B1059" s="28" t="s">
        <v>62</v>
      </c>
      <c r="C1059" s="24" t="s">
        <v>1330</v>
      </c>
      <c r="D1059" s="24" t="s">
        <v>1331</v>
      </c>
    </row>
    <row r="1060" spans="1:4" s="24" customFormat="1" x14ac:dyDescent="0.25">
      <c r="A1060" s="27"/>
      <c r="B1060" s="28" t="s">
        <v>62</v>
      </c>
      <c r="C1060" s="24" t="s">
        <v>1332</v>
      </c>
      <c r="D1060" s="24" t="s">
        <v>1333</v>
      </c>
    </row>
    <row r="1061" spans="1:4" s="24" customFormat="1" x14ac:dyDescent="0.25">
      <c r="A1061" s="27"/>
      <c r="B1061" s="28" t="s">
        <v>62</v>
      </c>
      <c r="C1061" s="24" t="s">
        <v>1334</v>
      </c>
      <c r="D1061" s="24" t="s">
        <v>1335</v>
      </c>
    </row>
    <row r="1062" spans="1:4" s="24" customFormat="1" x14ac:dyDescent="0.25">
      <c r="A1062" s="27"/>
      <c r="B1062" s="28" t="s">
        <v>62</v>
      </c>
      <c r="C1062" s="24" t="s">
        <v>1336</v>
      </c>
      <c r="D1062" s="24" t="s">
        <v>1337</v>
      </c>
    </row>
    <row r="1063" spans="1:4" s="24" customFormat="1" x14ac:dyDescent="0.25">
      <c r="A1063" s="27"/>
      <c r="B1063" s="28" t="s">
        <v>62</v>
      </c>
      <c r="C1063" s="24" t="s">
        <v>1338</v>
      </c>
      <c r="D1063" s="24" t="s">
        <v>1339</v>
      </c>
    </row>
    <row r="1064" spans="1:4" s="24" customFormat="1" x14ac:dyDescent="0.25">
      <c r="A1064" s="27"/>
      <c r="B1064" s="28" t="s">
        <v>62</v>
      </c>
      <c r="C1064" s="24" t="s">
        <v>1340</v>
      </c>
      <c r="D1064" s="24" t="s">
        <v>1341</v>
      </c>
    </row>
    <row r="1065" spans="1:4" x14ac:dyDescent="0.25">
      <c r="B1065" s="28" t="s">
        <v>62</v>
      </c>
      <c r="C1065" s="28" t="s">
        <v>1342</v>
      </c>
    </row>
    <row r="1066" spans="1:4" x14ac:dyDescent="0.25">
      <c r="B1066" s="28" t="s">
        <v>62</v>
      </c>
      <c r="C1066" s="28" t="s">
        <v>1343</v>
      </c>
    </row>
    <row r="1067" spans="1:4" x14ac:dyDescent="0.25">
      <c r="B1067" s="28" t="s">
        <v>62</v>
      </c>
      <c r="C1067" s="28" t="s">
        <v>1344</v>
      </c>
    </row>
    <row r="1068" spans="1:4" x14ac:dyDescent="0.25">
      <c r="B1068" s="28" t="s">
        <v>62</v>
      </c>
      <c r="C1068" s="28" t="s">
        <v>1345</v>
      </c>
    </row>
    <row r="1069" spans="1:4" x14ac:dyDescent="0.25">
      <c r="B1069" s="28" t="s">
        <v>62</v>
      </c>
      <c r="C1069" s="28" t="s">
        <v>1346</v>
      </c>
    </row>
    <row r="1070" spans="1:4" x14ac:dyDescent="0.25">
      <c r="B1070" s="28" t="s">
        <v>62</v>
      </c>
      <c r="C1070" s="28" t="s">
        <v>1347</v>
      </c>
    </row>
    <row r="1071" spans="1:4" x14ac:dyDescent="0.25">
      <c r="B1071" s="28" t="s">
        <v>62</v>
      </c>
      <c r="C1071" s="28" t="s">
        <v>1348</v>
      </c>
    </row>
    <row r="1072" spans="1:4" x14ac:dyDescent="0.25">
      <c r="B1072" s="28" t="s">
        <v>62</v>
      </c>
      <c r="C1072" s="28" t="s">
        <v>1349</v>
      </c>
    </row>
    <row r="1073" spans="2:3" x14ac:dyDescent="0.25">
      <c r="B1073" s="28" t="s">
        <v>62</v>
      </c>
      <c r="C1073" s="28" t="s">
        <v>1350</v>
      </c>
    </row>
    <row r="1074" spans="2:3" x14ac:dyDescent="0.25">
      <c r="B1074" s="28" t="s">
        <v>62</v>
      </c>
      <c r="C1074" s="28" t="s">
        <v>1351</v>
      </c>
    </row>
    <row r="1075" spans="2:3" x14ac:dyDescent="0.25">
      <c r="B1075" s="28" t="s">
        <v>62</v>
      </c>
      <c r="C1075" s="28" t="s">
        <v>1352</v>
      </c>
    </row>
    <row r="1076" spans="2:3" x14ac:dyDescent="0.25">
      <c r="B1076" s="28" t="s">
        <v>62</v>
      </c>
      <c r="C1076" s="28" t="s">
        <v>1353</v>
      </c>
    </row>
    <row r="1077" spans="2:3" x14ac:dyDescent="0.25">
      <c r="B1077" s="28" t="s">
        <v>62</v>
      </c>
      <c r="C1077" s="28" t="s">
        <v>1354</v>
      </c>
    </row>
    <row r="1078" spans="2:3" x14ac:dyDescent="0.25">
      <c r="B1078" s="28" t="s">
        <v>62</v>
      </c>
      <c r="C1078" s="28" t="s">
        <v>1355</v>
      </c>
    </row>
    <row r="1079" spans="2:3" x14ac:dyDescent="0.25">
      <c r="B1079" s="28" t="s">
        <v>62</v>
      </c>
      <c r="C1079" s="28" t="s">
        <v>1356</v>
      </c>
    </row>
    <row r="1080" spans="2:3" x14ac:dyDescent="0.25">
      <c r="B1080" s="28" t="s">
        <v>62</v>
      </c>
      <c r="C1080" s="28" t="s">
        <v>1357</v>
      </c>
    </row>
    <row r="1081" spans="2:3" x14ac:dyDescent="0.25">
      <c r="B1081" s="28" t="s">
        <v>62</v>
      </c>
      <c r="C1081" s="28" t="s">
        <v>1358</v>
      </c>
    </row>
    <row r="1082" spans="2:3" x14ac:dyDescent="0.25">
      <c r="B1082" s="28" t="s">
        <v>62</v>
      </c>
      <c r="C1082" s="28" t="s">
        <v>1359</v>
      </c>
    </row>
    <row r="1083" spans="2:3" x14ac:dyDescent="0.25">
      <c r="B1083" s="28" t="s">
        <v>62</v>
      </c>
      <c r="C1083" s="28" t="s">
        <v>1360</v>
      </c>
    </row>
    <row r="1084" spans="2:3" x14ac:dyDescent="0.25">
      <c r="B1084" s="28" t="s">
        <v>62</v>
      </c>
      <c r="C1084" s="28" t="s">
        <v>1361</v>
      </c>
    </row>
    <row r="1085" spans="2:3" x14ac:dyDescent="0.25">
      <c r="B1085" s="28" t="s">
        <v>62</v>
      </c>
      <c r="C1085" s="28" t="s">
        <v>1362</v>
      </c>
    </row>
    <row r="1086" spans="2:3" x14ac:dyDescent="0.25">
      <c r="B1086" s="28" t="s">
        <v>62</v>
      </c>
      <c r="C1086" s="28" t="s">
        <v>1363</v>
      </c>
    </row>
    <row r="1087" spans="2:3" x14ac:dyDescent="0.25">
      <c r="B1087" s="28" t="s">
        <v>62</v>
      </c>
      <c r="C1087" s="28" t="s">
        <v>1364</v>
      </c>
    </row>
    <row r="1088" spans="2:3" x14ac:dyDescent="0.25">
      <c r="B1088" s="28" t="s">
        <v>62</v>
      </c>
      <c r="C1088" s="28" t="s">
        <v>1365</v>
      </c>
    </row>
    <row r="1089" spans="2:3" x14ac:dyDescent="0.25">
      <c r="B1089" s="28" t="s">
        <v>62</v>
      </c>
      <c r="C1089" s="28" t="s">
        <v>1366</v>
      </c>
    </row>
    <row r="1090" spans="2:3" x14ac:dyDescent="0.25">
      <c r="B1090" s="28" t="s">
        <v>62</v>
      </c>
      <c r="C1090" s="28" t="s">
        <v>1367</v>
      </c>
    </row>
    <row r="1091" spans="2:3" x14ac:dyDescent="0.25">
      <c r="B1091" s="28" t="s">
        <v>62</v>
      </c>
      <c r="C1091" s="28" t="s">
        <v>1368</v>
      </c>
    </row>
    <row r="1092" spans="2:3" x14ac:dyDescent="0.25">
      <c r="B1092" s="28" t="s">
        <v>62</v>
      </c>
      <c r="C1092" s="28" t="s">
        <v>1369</v>
      </c>
    </row>
    <row r="1093" spans="2:3" x14ac:dyDescent="0.25">
      <c r="B1093" s="28" t="s">
        <v>62</v>
      </c>
      <c r="C1093" s="28" t="s">
        <v>1370</v>
      </c>
    </row>
    <row r="1094" spans="2:3" x14ac:dyDescent="0.25">
      <c r="B1094" s="28" t="s">
        <v>62</v>
      </c>
      <c r="C1094" s="28" t="s">
        <v>1371</v>
      </c>
    </row>
    <row r="1095" spans="2:3" x14ac:dyDescent="0.25">
      <c r="B1095" s="28" t="s">
        <v>62</v>
      </c>
      <c r="C1095" s="28" t="s">
        <v>1372</v>
      </c>
    </row>
    <row r="1096" spans="2:3" x14ac:dyDescent="0.25">
      <c r="B1096" s="28" t="s">
        <v>62</v>
      </c>
      <c r="C1096" s="28" t="s">
        <v>1373</v>
      </c>
    </row>
    <row r="1097" spans="2:3" x14ac:dyDescent="0.25">
      <c r="B1097" s="28" t="s">
        <v>62</v>
      </c>
      <c r="C1097" s="28" t="s">
        <v>1374</v>
      </c>
    </row>
    <row r="1098" spans="2:3" x14ac:dyDescent="0.25">
      <c r="B1098" s="28" t="s">
        <v>62</v>
      </c>
      <c r="C1098" s="28" t="s">
        <v>1375</v>
      </c>
    </row>
    <row r="1099" spans="2:3" x14ac:dyDescent="0.25">
      <c r="B1099" s="28" t="s">
        <v>62</v>
      </c>
      <c r="C1099" s="28" t="s">
        <v>1376</v>
      </c>
    </row>
    <row r="1100" spans="2:3" x14ac:dyDescent="0.25">
      <c r="B1100" s="28" t="s">
        <v>62</v>
      </c>
      <c r="C1100" s="28" t="s">
        <v>1377</v>
      </c>
    </row>
    <row r="1101" spans="2:3" x14ac:dyDescent="0.25">
      <c r="B1101" s="28" t="s">
        <v>62</v>
      </c>
      <c r="C1101" s="28" t="s">
        <v>1378</v>
      </c>
    </row>
    <row r="1102" spans="2:3" x14ac:dyDescent="0.25">
      <c r="B1102" s="28" t="s">
        <v>62</v>
      </c>
      <c r="C1102" s="28" t="s">
        <v>1379</v>
      </c>
    </row>
    <row r="1103" spans="2:3" x14ac:dyDescent="0.25">
      <c r="B1103" s="28" t="s">
        <v>62</v>
      </c>
      <c r="C1103" s="28" t="s">
        <v>1380</v>
      </c>
    </row>
    <row r="1104" spans="2:3" x14ac:dyDescent="0.25">
      <c r="B1104" s="28" t="s">
        <v>62</v>
      </c>
      <c r="C1104" s="28" t="s">
        <v>1381</v>
      </c>
    </row>
    <row r="1105" spans="2:3" x14ac:dyDescent="0.25">
      <c r="B1105" s="28" t="s">
        <v>62</v>
      </c>
      <c r="C1105" s="28" t="s">
        <v>1382</v>
      </c>
    </row>
    <row r="1106" spans="2:3" x14ac:dyDescent="0.25">
      <c r="B1106" s="28" t="s">
        <v>62</v>
      </c>
      <c r="C1106" s="28" t="s">
        <v>1383</v>
      </c>
    </row>
    <row r="1107" spans="2:3" x14ac:dyDescent="0.25">
      <c r="B1107" s="28" t="s">
        <v>62</v>
      </c>
      <c r="C1107" s="28" t="s">
        <v>1384</v>
      </c>
    </row>
    <row r="1108" spans="2:3" x14ac:dyDescent="0.25">
      <c r="B1108" s="28" t="s">
        <v>62</v>
      </c>
      <c r="C1108" s="28" t="s">
        <v>1385</v>
      </c>
    </row>
    <row r="1109" spans="2:3" x14ac:dyDescent="0.25">
      <c r="B1109" s="28" t="s">
        <v>62</v>
      </c>
      <c r="C1109" s="28" t="s">
        <v>1386</v>
      </c>
    </row>
    <row r="1110" spans="2:3" x14ac:dyDescent="0.25">
      <c r="B1110" s="28" t="s">
        <v>62</v>
      </c>
      <c r="C1110" s="28" t="s">
        <v>1387</v>
      </c>
    </row>
    <row r="1111" spans="2:3" x14ac:dyDescent="0.25">
      <c r="B1111" s="28" t="s">
        <v>62</v>
      </c>
      <c r="C1111" s="28" t="s">
        <v>1388</v>
      </c>
    </row>
    <row r="1112" spans="2:3" x14ac:dyDescent="0.25">
      <c r="B1112" s="28" t="s">
        <v>62</v>
      </c>
      <c r="C1112" s="28" t="s">
        <v>1122</v>
      </c>
    </row>
    <row r="1113" spans="2:3" x14ac:dyDescent="0.25">
      <c r="B1113" s="28" t="s">
        <v>62</v>
      </c>
      <c r="C1113" s="28" t="s">
        <v>1389</v>
      </c>
    </row>
    <row r="1114" spans="2:3" x14ac:dyDescent="0.25">
      <c r="B1114" s="28" t="s">
        <v>62</v>
      </c>
      <c r="C1114" s="28" t="s">
        <v>1390</v>
      </c>
    </row>
    <row r="1115" spans="2:3" x14ac:dyDescent="0.25">
      <c r="B1115" s="28" t="s">
        <v>62</v>
      </c>
      <c r="C1115" s="28" t="s">
        <v>1391</v>
      </c>
    </row>
    <row r="1116" spans="2:3" x14ac:dyDescent="0.25">
      <c r="B1116" s="28" t="s">
        <v>62</v>
      </c>
      <c r="C1116" s="28" t="s">
        <v>1392</v>
      </c>
    </row>
    <row r="1117" spans="2:3" x14ac:dyDescent="0.25">
      <c r="B1117" s="28" t="s">
        <v>62</v>
      </c>
      <c r="C1117" s="28" t="s">
        <v>1393</v>
      </c>
    </row>
    <row r="1118" spans="2:3" x14ac:dyDescent="0.25">
      <c r="B1118" s="28" t="s">
        <v>63</v>
      </c>
      <c r="C1118" s="28" t="s">
        <v>1394</v>
      </c>
    </row>
    <row r="1119" spans="2:3" x14ac:dyDescent="0.25">
      <c r="B1119" s="28" t="s">
        <v>63</v>
      </c>
      <c r="C1119" s="28" t="s">
        <v>1395</v>
      </c>
    </row>
    <row r="1120" spans="2:3" x14ac:dyDescent="0.25">
      <c r="B1120" s="28" t="s">
        <v>63</v>
      </c>
      <c r="C1120" s="28" t="s">
        <v>1396</v>
      </c>
    </row>
    <row r="1121" spans="2:3" x14ac:dyDescent="0.25">
      <c r="B1121" s="28" t="s">
        <v>63</v>
      </c>
      <c r="C1121" s="28" t="s">
        <v>1397</v>
      </c>
    </row>
    <row r="1122" spans="2:3" x14ac:dyDescent="0.25">
      <c r="B1122" s="28" t="s">
        <v>63</v>
      </c>
      <c r="C1122" s="28" t="s">
        <v>1398</v>
      </c>
    </row>
    <row r="1123" spans="2:3" x14ac:dyDescent="0.25">
      <c r="B1123" s="28" t="s">
        <v>63</v>
      </c>
      <c r="C1123" s="28" t="s">
        <v>1399</v>
      </c>
    </row>
    <row r="1124" spans="2:3" x14ac:dyDescent="0.25">
      <c r="B1124" s="28" t="s">
        <v>63</v>
      </c>
      <c r="C1124" s="28" t="s">
        <v>1400</v>
      </c>
    </row>
    <row r="1125" spans="2:3" x14ac:dyDescent="0.25">
      <c r="B1125" s="28" t="s">
        <v>63</v>
      </c>
      <c r="C1125" s="28" t="s">
        <v>1401</v>
      </c>
    </row>
    <row r="1126" spans="2:3" x14ac:dyDescent="0.25">
      <c r="B1126" s="28" t="s">
        <v>63</v>
      </c>
      <c r="C1126" s="28" t="s">
        <v>1402</v>
      </c>
    </row>
    <row r="1127" spans="2:3" x14ac:dyDescent="0.25">
      <c r="B1127" s="28" t="s">
        <v>63</v>
      </c>
      <c r="C1127" s="28" t="s">
        <v>1403</v>
      </c>
    </row>
    <row r="1128" spans="2:3" x14ac:dyDescent="0.25">
      <c r="B1128" s="28" t="s">
        <v>63</v>
      </c>
      <c r="C1128" s="28" t="s">
        <v>1404</v>
      </c>
    </row>
    <row r="1129" spans="2:3" x14ac:dyDescent="0.25">
      <c r="B1129" s="28" t="s">
        <v>63</v>
      </c>
      <c r="C1129" s="28" t="s">
        <v>1405</v>
      </c>
    </row>
    <row r="1130" spans="2:3" x14ac:dyDescent="0.25">
      <c r="B1130" s="28" t="s">
        <v>63</v>
      </c>
      <c r="C1130" s="28" t="s">
        <v>1406</v>
      </c>
    </row>
    <row r="1131" spans="2:3" x14ac:dyDescent="0.25">
      <c r="B1131" s="28" t="s">
        <v>63</v>
      </c>
      <c r="C1131" s="28" t="s">
        <v>1407</v>
      </c>
    </row>
    <row r="1132" spans="2:3" x14ac:dyDescent="0.25">
      <c r="B1132" s="28" t="s">
        <v>63</v>
      </c>
      <c r="C1132" s="28" t="s">
        <v>1408</v>
      </c>
    </row>
    <row r="1133" spans="2:3" x14ac:dyDescent="0.25">
      <c r="B1133" s="28" t="s">
        <v>63</v>
      </c>
      <c r="C1133" s="28" t="s">
        <v>1409</v>
      </c>
    </row>
    <row r="1134" spans="2:3" x14ac:dyDescent="0.25">
      <c r="B1134" s="28" t="s">
        <v>63</v>
      </c>
      <c r="C1134" s="28" t="s">
        <v>1410</v>
      </c>
    </row>
    <row r="1135" spans="2:3" x14ac:dyDescent="0.25">
      <c r="B1135" s="28" t="s">
        <v>63</v>
      </c>
      <c r="C1135" s="28" t="s">
        <v>560</v>
      </c>
    </row>
    <row r="1136" spans="2:3" x14ac:dyDescent="0.25">
      <c r="B1136" s="28" t="s">
        <v>63</v>
      </c>
      <c r="C1136" s="28" t="s">
        <v>1411</v>
      </c>
    </row>
    <row r="1137" spans="2:3" x14ac:dyDescent="0.25">
      <c r="B1137" s="28" t="s">
        <v>63</v>
      </c>
      <c r="C1137" s="28" t="s">
        <v>1412</v>
      </c>
    </row>
    <row r="1138" spans="2:3" x14ac:dyDescent="0.25">
      <c r="B1138" s="28" t="s">
        <v>63</v>
      </c>
      <c r="C1138" s="28" t="s">
        <v>734</v>
      </c>
    </row>
    <row r="1139" spans="2:3" x14ac:dyDescent="0.25">
      <c r="B1139" s="28" t="s">
        <v>63</v>
      </c>
      <c r="C1139" s="28" t="s">
        <v>1413</v>
      </c>
    </row>
    <row r="1140" spans="2:3" x14ac:dyDescent="0.25">
      <c r="B1140" s="28" t="s">
        <v>63</v>
      </c>
      <c r="C1140" s="28" t="s">
        <v>1414</v>
      </c>
    </row>
    <row r="1141" spans="2:3" x14ac:dyDescent="0.25">
      <c r="B1141" s="28" t="s">
        <v>63</v>
      </c>
      <c r="C1141" s="28" t="s">
        <v>1415</v>
      </c>
    </row>
    <row r="1142" spans="2:3" x14ac:dyDescent="0.25">
      <c r="B1142" s="28" t="s">
        <v>63</v>
      </c>
      <c r="C1142" s="28" t="s">
        <v>1416</v>
      </c>
    </row>
    <row r="1143" spans="2:3" x14ac:dyDescent="0.25">
      <c r="B1143" s="28" t="s">
        <v>63</v>
      </c>
      <c r="C1143" s="28" t="s">
        <v>1417</v>
      </c>
    </row>
    <row r="1144" spans="2:3" x14ac:dyDescent="0.25">
      <c r="B1144" s="28" t="s">
        <v>63</v>
      </c>
      <c r="C1144" s="28" t="s">
        <v>1418</v>
      </c>
    </row>
    <row r="1145" spans="2:3" x14ac:dyDescent="0.25">
      <c r="B1145" s="28" t="s">
        <v>63</v>
      </c>
      <c r="C1145" s="28" t="s">
        <v>1419</v>
      </c>
    </row>
    <row r="1146" spans="2:3" x14ac:dyDescent="0.25">
      <c r="B1146" s="28" t="s">
        <v>63</v>
      </c>
      <c r="C1146" s="28" t="s">
        <v>1420</v>
      </c>
    </row>
    <row r="1147" spans="2:3" x14ac:dyDescent="0.25">
      <c r="B1147" s="28" t="s">
        <v>64</v>
      </c>
      <c r="C1147" s="28" t="s">
        <v>1421</v>
      </c>
    </row>
    <row r="1148" spans="2:3" x14ac:dyDescent="0.25">
      <c r="B1148" s="28" t="s">
        <v>64</v>
      </c>
      <c r="C1148" s="28" t="s">
        <v>1422</v>
      </c>
    </row>
    <row r="1149" spans="2:3" x14ac:dyDescent="0.25">
      <c r="B1149" s="28" t="s">
        <v>64</v>
      </c>
      <c r="C1149" s="28" t="s">
        <v>1423</v>
      </c>
    </row>
    <row r="1150" spans="2:3" x14ac:dyDescent="0.25">
      <c r="B1150" s="28" t="s">
        <v>64</v>
      </c>
      <c r="C1150" s="28" t="s">
        <v>1424</v>
      </c>
    </row>
    <row r="1151" spans="2:3" x14ac:dyDescent="0.25">
      <c r="B1151" s="28" t="s">
        <v>64</v>
      </c>
      <c r="C1151" s="28" t="s">
        <v>1425</v>
      </c>
    </row>
    <row r="1152" spans="2:3" x14ac:dyDescent="0.25">
      <c r="B1152" s="28" t="s">
        <v>64</v>
      </c>
      <c r="C1152" s="28" t="s">
        <v>1426</v>
      </c>
    </row>
    <row r="1153" spans="1:4" x14ac:dyDescent="0.25">
      <c r="B1153" s="28" t="s">
        <v>64</v>
      </c>
      <c r="C1153" s="28" t="s">
        <v>1427</v>
      </c>
    </row>
    <row r="1154" spans="1:4" x14ac:dyDescent="0.25">
      <c r="B1154" s="28" t="s">
        <v>64</v>
      </c>
      <c r="C1154" s="28" t="s">
        <v>1428</v>
      </c>
    </row>
    <row r="1155" spans="1:4" x14ac:dyDescent="0.25">
      <c r="B1155" s="28" t="s">
        <v>64</v>
      </c>
      <c r="C1155" s="28" t="s">
        <v>1429</v>
      </c>
    </row>
    <row r="1156" spans="1:4" x14ac:dyDescent="0.25">
      <c r="B1156" s="28" t="s">
        <v>64</v>
      </c>
      <c r="C1156" s="28" t="s">
        <v>1430</v>
      </c>
    </row>
    <row r="1157" spans="1:4" x14ac:dyDescent="0.25">
      <c r="B1157" s="28" t="s">
        <v>64</v>
      </c>
      <c r="C1157" s="28" t="s">
        <v>1431</v>
      </c>
    </row>
    <row r="1158" spans="1:4" x14ac:dyDescent="0.25">
      <c r="B1158" s="28" t="s">
        <v>64</v>
      </c>
      <c r="C1158" s="28" t="s">
        <v>1432</v>
      </c>
    </row>
    <row r="1159" spans="1:4" x14ac:dyDescent="0.25">
      <c r="B1159" s="28" t="s">
        <v>64</v>
      </c>
      <c r="C1159" s="28" t="s">
        <v>1433</v>
      </c>
    </row>
    <row r="1160" spans="1:4" x14ac:dyDescent="0.25">
      <c r="B1160" s="28" t="s">
        <v>64</v>
      </c>
      <c r="C1160" s="28" t="s">
        <v>1434</v>
      </c>
    </row>
    <row r="1161" spans="1:4" x14ac:dyDescent="0.25">
      <c r="B1161" s="28" t="s">
        <v>64</v>
      </c>
      <c r="C1161" s="28" t="s">
        <v>1435</v>
      </c>
    </row>
    <row r="1162" spans="1:4" x14ac:dyDescent="0.25">
      <c r="B1162" s="28" t="s">
        <v>64</v>
      </c>
      <c r="C1162" s="28" t="s">
        <v>1436</v>
      </c>
    </row>
    <row r="1163" spans="1:4" x14ac:dyDescent="0.25">
      <c r="B1163" s="28" t="s">
        <v>64</v>
      </c>
      <c r="C1163" s="28" t="s">
        <v>1437</v>
      </c>
    </row>
    <row r="1164" spans="1:4" x14ac:dyDescent="0.25">
      <c r="B1164" s="28" t="s">
        <v>64</v>
      </c>
      <c r="C1164" s="28" t="s">
        <v>1438</v>
      </c>
    </row>
    <row r="1165" spans="1:4" x14ac:dyDescent="0.25">
      <c r="B1165" s="28" t="s">
        <v>64</v>
      </c>
      <c r="C1165" s="28" t="s">
        <v>1439</v>
      </c>
    </row>
    <row r="1166" spans="1:4" x14ac:dyDescent="0.25">
      <c r="B1166" s="28" t="s">
        <v>65</v>
      </c>
      <c r="C1166" s="24" t="s">
        <v>1440</v>
      </c>
      <c r="D1166" s="24" t="s">
        <v>1441</v>
      </c>
    </row>
    <row r="1167" spans="1:4" s="24" customFormat="1" x14ac:dyDescent="0.25">
      <c r="A1167" s="27"/>
      <c r="B1167" s="28" t="s">
        <v>65</v>
      </c>
      <c r="C1167" s="24" t="s">
        <v>1442</v>
      </c>
      <c r="D1167" s="24" t="s">
        <v>1443</v>
      </c>
    </row>
    <row r="1168" spans="1:4" s="24" customFormat="1" x14ac:dyDescent="0.25">
      <c r="A1168" s="27"/>
      <c r="B1168" s="28" t="s">
        <v>65</v>
      </c>
      <c r="C1168" s="24" t="s">
        <v>1444</v>
      </c>
      <c r="D1168" s="24" t="s">
        <v>1445</v>
      </c>
    </row>
    <row r="1169" spans="1:4" s="24" customFormat="1" x14ac:dyDescent="0.25">
      <c r="A1169" s="27"/>
      <c r="B1169" s="28" t="s">
        <v>65</v>
      </c>
      <c r="C1169" s="24" t="s">
        <v>1446</v>
      </c>
      <c r="D1169" s="24" t="s">
        <v>1447</v>
      </c>
    </row>
    <row r="1170" spans="1:4" s="24" customFormat="1" x14ac:dyDescent="0.25">
      <c r="A1170" s="27"/>
      <c r="B1170" s="28" t="s">
        <v>65</v>
      </c>
      <c r="C1170" s="24" t="s">
        <v>1448</v>
      </c>
      <c r="D1170" s="24" t="s">
        <v>1449</v>
      </c>
    </row>
    <row r="1171" spans="1:4" s="24" customFormat="1" x14ac:dyDescent="0.25">
      <c r="A1171" s="27"/>
      <c r="B1171" s="28" t="s">
        <v>65</v>
      </c>
      <c r="C1171" s="24" t="s">
        <v>1450</v>
      </c>
      <c r="D1171" s="24" t="s">
        <v>1451</v>
      </c>
    </row>
    <row r="1172" spans="1:4" s="24" customFormat="1" x14ac:dyDescent="0.25">
      <c r="A1172" s="27"/>
      <c r="B1172" s="28" t="s">
        <v>65</v>
      </c>
      <c r="C1172" s="24" t="s">
        <v>1452</v>
      </c>
      <c r="D1172" s="24" t="s">
        <v>1453</v>
      </c>
    </row>
    <row r="1173" spans="1:4" s="24" customFormat="1" x14ac:dyDescent="0.25">
      <c r="A1173" s="27"/>
      <c r="B1173" s="28" t="s">
        <v>65</v>
      </c>
      <c r="C1173" s="24" t="s">
        <v>1454</v>
      </c>
      <c r="D1173" s="24" t="s">
        <v>1455</v>
      </c>
    </row>
    <row r="1174" spans="1:4" s="24" customFormat="1" x14ac:dyDescent="0.25">
      <c r="A1174" s="27"/>
      <c r="B1174" s="28" t="s">
        <v>65</v>
      </c>
      <c r="C1174" s="24" t="s">
        <v>1456</v>
      </c>
      <c r="D1174" s="24" t="s">
        <v>1457</v>
      </c>
    </row>
    <row r="1175" spans="1:4" s="24" customFormat="1" x14ac:dyDescent="0.25">
      <c r="A1175" s="27"/>
      <c r="B1175" s="28" t="s">
        <v>65</v>
      </c>
      <c r="C1175" s="24" t="s">
        <v>1458</v>
      </c>
      <c r="D1175" s="24" t="s">
        <v>1459</v>
      </c>
    </row>
    <row r="1176" spans="1:4" s="24" customFormat="1" x14ac:dyDescent="0.25">
      <c r="A1176" s="27"/>
      <c r="B1176" s="28" t="s">
        <v>65</v>
      </c>
      <c r="C1176" s="24" t="s">
        <v>1460</v>
      </c>
      <c r="D1176" s="24" t="s">
        <v>1461</v>
      </c>
    </row>
    <row r="1177" spans="1:4" x14ac:dyDescent="0.25">
      <c r="B1177" s="28" t="s">
        <v>65</v>
      </c>
      <c r="C1177" s="28" t="s">
        <v>1462</v>
      </c>
    </row>
    <row r="1178" spans="1:4" x14ac:dyDescent="0.25">
      <c r="B1178" s="28" t="s">
        <v>65</v>
      </c>
      <c r="C1178" s="28" t="s">
        <v>1463</v>
      </c>
    </row>
    <row r="1179" spans="1:4" x14ac:dyDescent="0.25">
      <c r="B1179" s="28" t="s">
        <v>65</v>
      </c>
      <c r="C1179" s="28" t="s">
        <v>1464</v>
      </c>
    </row>
    <row r="1180" spans="1:4" x14ac:dyDescent="0.25">
      <c r="B1180" s="28" t="s">
        <v>65</v>
      </c>
      <c r="C1180" s="28" t="s">
        <v>1465</v>
      </c>
    </row>
    <row r="1181" spans="1:4" x14ac:dyDescent="0.25">
      <c r="B1181" s="28" t="s">
        <v>65</v>
      </c>
      <c r="C1181" s="28" t="s">
        <v>1466</v>
      </c>
    </row>
    <row r="1182" spans="1:4" x14ac:dyDescent="0.25">
      <c r="B1182" s="28" t="s">
        <v>65</v>
      </c>
      <c r="C1182" s="28" t="s">
        <v>1467</v>
      </c>
    </row>
    <row r="1183" spans="1:4" x14ac:dyDescent="0.25">
      <c r="B1183" s="28" t="s">
        <v>65</v>
      </c>
      <c r="C1183" s="28" t="s">
        <v>1468</v>
      </c>
    </row>
    <row r="1184" spans="1:4" x14ac:dyDescent="0.25">
      <c r="B1184" s="28" t="s">
        <v>65</v>
      </c>
      <c r="C1184" s="28" t="s">
        <v>1469</v>
      </c>
    </row>
    <row r="1185" spans="2:3" x14ac:dyDescent="0.25">
      <c r="B1185" s="28" t="s">
        <v>65</v>
      </c>
      <c r="C1185" s="28" t="s">
        <v>1470</v>
      </c>
    </row>
    <row r="1186" spans="2:3" x14ac:dyDescent="0.25">
      <c r="B1186" s="28" t="s">
        <v>65</v>
      </c>
      <c r="C1186" s="28" t="s">
        <v>1471</v>
      </c>
    </row>
    <row r="1187" spans="2:3" x14ac:dyDescent="0.25">
      <c r="B1187" s="28" t="s">
        <v>65</v>
      </c>
      <c r="C1187" s="28" t="s">
        <v>1472</v>
      </c>
    </row>
    <row r="1188" spans="2:3" x14ac:dyDescent="0.25">
      <c r="B1188" s="28" t="s">
        <v>65</v>
      </c>
      <c r="C1188" s="28" t="s">
        <v>1473</v>
      </c>
    </row>
    <row r="1189" spans="2:3" x14ac:dyDescent="0.25">
      <c r="B1189" s="28" t="s">
        <v>65</v>
      </c>
      <c r="C1189" s="28" t="s">
        <v>1474</v>
      </c>
    </row>
    <row r="1190" spans="2:3" x14ac:dyDescent="0.25">
      <c r="B1190" s="28" t="s">
        <v>65</v>
      </c>
      <c r="C1190" s="28" t="s">
        <v>1475</v>
      </c>
    </row>
    <row r="1191" spans="2:3" x14ac:dyDescent="0.25">
      <c r="B1191" s="28" t="s">
        <v>65</v>
      </c>
      <c r="C1191" s="28" t="s">
        <v>1476</v>
      </c>
    </row>
    <row r="1192" spans="2:3" x14ac:dyDescent="0.25">
      <c r="B1192" s="28" t="s">
        <v>65</v>
      </c>
      <c r="C1192" s="28" t="s">
        <v>1477</v>
      </c>
    </row>
    <row r="1193" spans="2:3" x14ac:dyDescent="0.25">
      <c r="B1193" s="28" t="s">
        <v>65</v>
      </c>
      <c r="C1193" s="28" t="s">
        <v>1478</v>
      </c>
    </row>
    <row r="1194" spans="2:3" x14ac:dyDescent="0.25">
      <c r="B1194" s="28" t="s">
        <v>65</v>
      </c>
      <c r="C1194" s="28" t="s">
        <v>1479</v>
      </c>
    </row>
    <row r="1195" spans="2:3" x14ac:dyDescent="0.25">
      <c r="B1195" s="28" t="s">
        <v>65</v>
      </c>
      <c r="C1195" s="28" t="s">
        <v>1480</v>
      </c>
    </row>
    <row r="1196" spans="2:3" x14ac:dyDescent="0.25">
      <c r="B1196" s="28" t="s">
        <v>65</v>
      </c>
      <c r="C1196" s="28" t="s">
        <v>1481</v>
      </c>
    </row>
    <row r="1197" spans="2:3" x14ac:dyDescent="0.25">
      <c r="B1197" s="28" t="s">
        <v>65</v>
      </c>
      <c r="C1197" s="28" t="s">
        <v>1482</v>
      </c>
    </row>
    <row r="1198" spans="2:3" x14ac:dyDescent="0.25">
      <c r="B1198" s="28" t="s">
        <v>65</v>
      </c>
      <c r="C1198" s="28" t="s">
        <v>1483</v>
      </c>
    </row>
    <row r="1199" spans="2:3" x14ac:dyDescent="0.25">
      <c r="B1199" s="28" t="s">
        <v>65</v>
      </c>
      <c r="C1199" s="28" t="s">
        <v>1484</v>
      </c>
    </row>
    <row r="1200" spans="2:3" x14ac:dyDescent="0.25">
      <c r="B1200" s="28" t="s">
        <v>65</v>
      </c>
      <c r="C1200" s="28" t="s">
        <v>1485</v>
      </c>
    </row>
    <row r="1201" spans="1:4" x14ac:dyDescent="0.25">
      <c r="B1201" s="28" t="s">
        <v>65</v>
      </c>
      <c r="C1201" s="28" t="s">
        <v>1486</v>
      </c>
    </row>
    <row r="1202" spans="1:4" x14ac:dyDescent="0.25">
      <c r="B1202" s="28" t="s">
        <v>66</v>
      </c>
      <c r="C1202" s="24" t="s">
        <v>1487</v>
      </c>
      <c r="D1202" s="24" t="s">
        <v>1488</v>
      </c>
    </row>
    <row r="1203" spans="1:4" s="24" customFormat="1" x14ac:dyDescent="0.25">
      <c r="A1203" s="27"/>
      <c r="B1203" s="28" t="s">
        <v>66</v>
      </c>
      <c r="C1203" s="24" t="s">
        <v>1489</v>
      </c>
      <c r="D1203" s="24" t="s">
        <v>1490</v>
      </c>
    </row>
    <row r="1204" spans="1:4" s="24" customFormat="1" x14ac:dyDescent="0.25">
      <c r="A1204" s="27"/>
      <c r="B1204" s="28" t="s">
        <v>66</v>
      </c>
      <c r="C1204" s="24" t="s">
        <v>1491</v>
      </c>
      <c r="D1204" s="24" t="s">
        <v>1492</v>
      </c>
    </row>
    <row r="1205" spans="1:4" s="24" customFormat="1" x14ac:dyDescent="0.25">
      <c r="A1205" s="27"/>
      <c r="B1205" s="28" t="s">
        <v>66</v>
      </c>
      <c r="C1205" s="24" t="s">
        <v>1493</v>
      </c>
      <c r="D1205" s="24" t="s">
        <v>1494</v>
      </c>
    </row>
    <row r="1206" spans="1:4" s="24" customFormat="1" x14ac:dyDescent="0.25">
      <c r="A1206" s="27"/>
      <c r="B1206" s="28" t="s">
        <v>66</v>
      </c>
      <c r="C1206" s="24" t="s">
        <v>1495</v>
      </c>
      <c r="D1206" s="24" t="s">
        <v>1496</v>
      </c>
    </row>
    <row r="1207" spans="1:4" s="24" customFormat="1" x14ac:dyDescent="0.25">
      <c r="A1207" s="27"/>
      <c r="B1207" s="28" t="s">
        <v>66</v>
      </c>
      <c r="C1207" s="24" t="s">
        <v>1497</v>
      </c>
      <c r="D1207" s="24" t="s">
        <v>1498</v>
      </c>
    </row>
    <row r="1208" spans="1:4" s="24" customFormat="1" x14ac:dyDescent="0.25">
      <c r="A1208" s="27"/>
      <c r="B1208" s="28" t="s">
        <v>66</v>
      </c>
      <c r="C1208" s="24" t="s">
        <v>1499</v>
      </c>
      <c r="D1208" s="24" t="s">
        <v>1500</v>
      </c>
    </row>
    <row r="1209" spans="1:4" s="24" customFormat="1" x14ac:dyDescent="0.25">
      <c r="A1209" s="27"/>
      <c r="B1209" s="28" t="s">
        <v>66</v>
      </c>
      <c r="C1209" s="24" t="s">
        <v>1501</v>
      </c>
      <c r="D1209" s="24" t="s">
        <v>1502</v>
      </c>
    </row>
    <row r="1210" spans="1:4" s="24" customFormat="1" x14ac:dyDescent="0.25">
      <c r="A1210" s="27"/>
      <c r="B1210" s="28" t="s">
        <v>66</v>
      </c>
      <c r="C1210" s="24" t="s">
        <v>1503</v>
      </c>
      <c r="D1210" s="24" t="s">
        <v>1504</v>
      </c>
    </row>
    <row r="1211" spans="1:4" s="24" customFormat="1" x14ac:dyDescent="0.25">
      <c r="A1211" s="27"/>
      <c r="B1211" s="28" t="s">
        <v>66</v>
      </c>
      <c r="C1211" s="24" t="s">
        <v>1505</v>
      </c>
      <c r="D1211" s="24" t="s">
        <v>1506</v>
      </c>
    </row>
    <row r="1212" spans="1:4" s="24" customFormat="1" x14ac:dyDescent="0.25">
      <c r="A1212" s="27"/>
      <c r="B1212" s="28" t="s">
        <v>66</v>
      </c>
      <c r="C1212" s="24" t="s">
        <v>1507</v>
      </c>
      <c r="D1212" s="24" t="s">
        <v>1508</v>
      </c>
    </row>
    <row r="1213" spans="1:4" s="24" customFormat="1" x14ac:dyDescent="0.25">
      <c r="A1213" s="27"/>
      <c r="B1213" s="28" t="s">
        <v>66</v>
      </c>
      <c r="C1213" s="24" t="s">
        <v>1509</v>
      </c>
      <c r="D1213" s="24" t="s">
        <v>1510</v>
      </c>
    </row>
    <row r="1214" spans="1:4" s="24" customFormat="1" x14ac:dyDescent="0.25">
      <c r="A1214" s="27"/>
      <c r="B1214" s="28" t="s">
        <v>66</v>
      </c>
      <c r="C1214" s="24" t="s">
        <v>1511</v>
      </c>
      <c r="D1214" s="24" t="s">
        <v>1512</v>
      </c>
    </row>
    <row r="1215" spans="1:4" s="24" customFormat="1" x14ac:dyDescent="0.25">
      <c r="A1215" s="27"/>
      <c r="B1215" s="28" t="s">
        <v>66</v>
      </c>
      <c r="C1215" s="24" t="s">
        <v>1513</v>
      </c>
      <c r="D1215" s="24" t="s">
        <v>1514</v>
      </c>
    </row>
    <row r="1216" spans="1:4" s="24" customFormat="1" x14ac:dyDescent="0.25">
      <c r="A1216" s="27"/>
      <c r="B1216" s="28" t="s">
        <v>66</v>
      </c>
      <c r="C1216" s="24" t="s">
        <v>1515</v>
      </c>
      <c r="D1216" s="24" t="s">
        <v>1516</v>
      </c>
    </row>
    <row r="1217" spans="1:4" s="24" customFormat="1" x14ac:dyDescent="0.25">
      <c r="A1217" s="27"/>
      <c r="B1217" s="28" t="s">
        <v>66</v>
      </c>
      <c r="C1217" s="24" t="s">
        <v>1517</v>
      </c>
      <c r="D1217" s="24" t="s">
        <v>1518</v>
      </c>
    </row>
    <row r="1218" spans="1:4" s="24" customFormat="1" x14ac:dyDescent="0.25">
      <c r="A1218" s="27"/>
      <c r="B1218" s="28" t="s">
        <v>66</v>
      </c>
      <c r="C1218" s="24" t="s">
        <v>1519</v>
      </c>
      <c r="D1218" s="24" t="s">
        <v>1520</v>
      </c>
    </row>
    <row r="1219" spans="1:4" s="24" customFormat="1" x14ac:dyDescent="0.25">
      <c r="A1219" s="27"/>
      <c r="B1219" s="28" t="s">
        <v>66</v>
      </c>
      <c r="C1219" s="24" t="s">
        <v>1521</v>
      </c>
      <c r="D1219" s="24" t="s">
        <v>1522</v>
      </c>
    </row>
    <row r="1220" spans="1:4" s="24" customFormat="1" x14ac:dyDescent="0.25">
      <c r="A1220" s="27"/>
      <c r="B1220" s="28" t="s">
        <v>66</v>
      </c>
      <c r="C1220" s="24" t="s">
        <v>1523</v>
      </c>
      <c r="D1220" s="24" t="s">
        <v>1524</v>
      </c>
    </row>
    <row r="1221" spans="1:4" s="24" customFormat="1" x14ac:dyDescent="0.25">
      <c r="A1221" s="27"/>
      <c r="B1221" s="28" t="s">
        <v>66</v>
      </c>
      <c r="C1221" s="24" t="s">
        <v>1525</v>
      </c>
      <c r="D1221" s="24" t="s">
        <v>1526</v>
      </c>
    </row>
    <row r="1222" spans="1:4" s="24" customFormat="1" x14ac:dyDescent="0.25">
      <c r="A1222" s="27"/>
      <c r="B1222" s="28" t="s">
        <v>66</v>
      </c>
      <c r="C1222" s="24" t="s">
        <v>1527</v>
      </c>
      <c r="D1222" s="24" t="s">
        <v>1528</v>
      </c>
    </row>
    <row r="1223" spans="1:4" s="24" customFormat="1" x14ac:dyDescent="0.25">
      <c r="A1223" s="27"/>
      <c r="B1223" s="28" t="s">
        <v>66</v>
      </c>
      <c r="C1223" s="24" t="s">
        <v>1529</v>
      </c>
      <c r="D1223" s="24" t="s">
        <v>1530</v>
      </c>
    </row>
    <row r="1224" spans="1:4" s="24" customFormat="1" x14ac:dyDescent="0.25">
      <c r="A1224" s="27"/>
      <c r="B1224" s="28" t="s">
        <v>66</v>
      </c>
      <c r="C1224" s="24" t="s">
        <v>1531</v>
      </c>
      <c r="D1224" s="24" t="s">
        <v>1532</v>
      </c>
    </row>
    <row r="1225" spans="1:4" s="24" customFormat="1" x14ac:dyDescent="0.25">
      <c r="A1225" s="27"/>
      <c r="B1225" s="28" t="s">
        <v>66</v>
      </c>
      <c r="C1225" s="24" t="s">
        <v>1533</v>
      </c>
      <c r="D1225" s="24" t="s">
        <v>1534</v>
      </c>
    </row>
    <row r="1226" spans="1:4" x14ac:dyDescent="0.25">
      <c r="B1226" s="28" t="s">
        <v>66</v>
      </c>
      <c r="C1226" s="24" t="s">
        <v>1535</v>
      </c>
      <c r="D1226" s="24" t="s">
        <v>1536</v>
      </c>
    </row>
    <row r="1227" spans="1:4" s="24" customFormat="1" x14ac:dyDescent="0.25">
      <c r="A1227" s="27"/>
      <c r="B1227" s="28" t="s">
        <v>66</v>
      </c>
      <c r="C1227" s="24" t="s">
        <v>1537</v>
      </c>
      <c r="D1227" s="24" t="s">
        <v>1538</v>
      </c>
    </row>
    <row r="1228" spans="1:4" s="24" customFormat="1" x14ac:dyDescent="0.25">
      <c r="A1228" s="27"/>
      <c r="B1228" s="28" t="s">
        <v>66</v>
      </c>
      <c r="C1228" s="24" t="s">
        <v>1539</v>
      </c>
      <c r="D1228" s="24" t="s">
        <v>1540</v>
      </c>
    </row>
    <row r="1229" spans="1:4" s="24" customFormat="1" x14ac:dyDescent="0.25">
      <c r="A1229" s="27"/>
      <c r="B1229" s="28" t="s">
        <v>66</v>
      </c>
      <c r="C1229" s="24" t="s">
        <v>1541</v>
      </c>
      <c r="D1229" s="24" t="s">
        <v>1542</v>
      </c>
    </row>
    <row r="1230" spans="1:4" s="24" customFormat="1" x14ac:dyDescent="0.25">
      <c r="A1230" s="27"/>
      <c r="B1230" s="28" t="s">
        <v>66</v>
      </c>
      <c r="C1230" s="24" t="s">
        <v>1543</v>
      </c>
      <c r="D1230" s="24" t="s">
        <v>1544</v>
      </c>
    </row>
    <row r="1231" spans="1:4" s="24" customFormat="1" x14ac:dyDescent="0.25">
      <c r="A1231" s="27"/>
      <c r="B1231" s="28" t="s">
        <v>66</v>
      </c>
      <c r="C1231" s="24" t="s">
        <v>1545</v>
      </c>
      <c r="D1231" s="24" t="s">
        <v>1546</v>
      </c>
    </row>
    <row r="1232" spans="1:4" s="24" customFormat="1" x14ac:dyDescent="0.25">
      <c r="A1232" s="27"/>
      <c r="B1232" s="28" t="s">
        <v>66</v>
      </c>
      <c r="C1232" s="24" t="s">
        <v>1547</v>
      </c>
      <c r="D1232" s="24" t="s">
        <v>1548</v>
      </c>
    </row>
    <row r="1233" spans="2:3" x14ac:dyDescent="0.25">
      <c r="B1233" s="28" t="s">
        <v>66</v>
      </c>
      <c r="C1233" s="28" t="s">
        <v>1549</v>
      </c>
    </row>
    <row r="1234" spans="2:3" x14ac:dyDescent="0.25">
      <c r="B1234" s="28" t="s">
        <v>66</v>
      </c>
      <c r="C1234" s="28" t="s">
        <v>1550</v>
      </c>
    </row>
    <row r="1235" spans="2:3" x14ac:dyDescent="0.25">
      <c r="B1235" s="28" t="s">
        <v>66</v>
      </c>
      <c r="C1235" s="28" t="s">
        <v>1551</v>
      </c>
    </row>
    <row r="1236" spans="2:3" x14ac:dyDescent="0.25">
      <c r="B1236" s="28" t="s">
        <v>66</v>
      </c>
      <c r="C1236" s="28" t="s">
        <v>1552</v>
      </c>
    </row>
    <row r="1237" spans="2:3" x14ac:dyDescent="0.25">
      <c r="B1237" s="28" t="s">
        <v>66</v>
      </c>
      <c r="C1237" s="28" t="s">
        <v>1553</v>
      </c>
    </row>
    <row r="1238" spans="2:3" x14ac:dyDescent="0.25">
      <c r="B1238" s="28" t="s">
        <v>66</v>
      </c>
      <c r="C1238" s="28" t="s">
        <v>1554</v>
      </c>
    </row>
    <row r="1239" spans="2:3" x14ac:dyDescent="0.25">
      <c r="B1239" s="28" t="s">
        <v>66</v>
      </c>
      <c r="C1239" s="28" t="s">
        <v>1555</v>
      </c>
    </row>
    <row r="1240" spans="2:3" x14ac:dyDescent="0.25">
      <c r="B1240" s="28" t="s">
        <v>66</v>
      </c>
      <c r="C1240" s="28" t="s">
        <v>1556</v>
      </c>
    </row>
    <row r="1241" spans="2:3" x14ac:dyDescent="0.25">
      <c r="B1241" s="28" t="s">
        <v>66</v>
      </c>
      <c r="C1241" s="28" t="s">
        <v>1557</v>
      </c>
    </row>
    <row r="1242" spans="2:3" x14ac:dyDescent="0.25">
      <c r="B1242" s="28" t="s">
        <v>66</v>
      </c>
      <c r="C1242" s="28" t="s">
        <v>1558</v>
      </c>
    </row>
    <row r="1243" spans="2:3" x14ac:dyDescent="0.25">
      <c r="B1243" s="28" t="s">
        <v>66</v>
      </c>
      <c r="C1243" s="28" t="s">
        <v>1559</v>
      </c>
    </row>
    <row r="1244" spans="2:3" x14ac:dyDescent="0.25">
      <c r="B1244" s="28" t="s">
        <v>66</v>
      </c>
      <c r="C1244" s="28" t="s">
        <v>1560</v>
      </c>
    </row>
    <row r="1245" spans="2:3" x14ac:dyDescent="0.25">
      <c r="B1245" s="28" t="s">
        <v>66</v>
      </c>
      <c r="C1245" s="28" t="s">
        <v>1561</v>
      </c>
    </row>
    <row r="1246" spans="2:3" x14ac:dyDescent="0.25">
      <c r="B1246" s="28" t="s">
        <v>66</v>
      </c>
      <c r="C1246" s="28" t="s">
        <v>1562</v>
      </c>
    </row>
    <row r="1247" spans="2:3" x14ac:dyDescent="0.25">
      <c r="B1247" s="28" t="s">
        <v>66</v>
      </c>
      <c r="C1247" s="28" t="s">
        <v>1563</v>
      </c>
    </row>
    <row r="1248" spans="2:3" x14ac:dyDescent="0.25">
      <c r="B1248" s="28" t="s">
        <v>66</v>
      </c>
      <c r="C1248" s="28" t="s">
        <v>1564</v>
      </c>
    </row>
    <row r="1249" spans="2:3" x14ac:dyDescent="0.25">
      <c r="B1249" s="28" t="s">
        <v>66</v>
      </c>
      <c r="C1249" s="28" t="s">
        <v>1565</v>
      </c>
    </row>
    <row r="1250" spans="2:3" x14ac:dyDescent="0.25">
      <c r="B1250" s="28" t="s">
        <v>66</v>
      </c>
      <c r="C1250" s="28" t="s">
        <v>1566</v>
      </c>
    </row>
    <row r="1251" spans="2:3" x14ac:dyDescent="0.25">
      <c r="B1251" s="28" t="s">
        <v>66</v>
      </c>
      <c r="C1251" s="28" t="s">
        <v>1567</v>
      </c>
    </row>
    <row r="1252" spans="2:3" x14ac:dyDescent="0.25">
      <c r="B1252" s="28" t="s">
        <v>66</v>
      </c>
      <c r="C1252" s="28" t="s">
        <v>1568</v>
      </c>
    </row>
    <row r="1253" spans="2:3" x14ac:dyDescent="0.25">
      <c r="B1253" s="28" t="s">
        <v>66</v>
      </c>
      <c r="C1253" s="28" t="s">
        <v>1569</v>
      </c>
    </row>
    <row r="1254" spans="2:3" x14ac:dyDescent="0.25">
      <c r="B1254" s="28" t="s">
        <v>66</v>
      </c>
      <c r="C1254" s="28" t="s">
        <v>1570</v>
      </c>
    </row>
    <row r="1255" spans="2:3" x14ac:dyDescent="0.25">
      <c r="B1255" s="28" t="s">
        <v>66</v>
      </c>
      <c r="C1255" s="28" t="s">
        <v>1571</v>
      </c>
    </row>
    <row r="1256" spans="2:3" x14ac:dyDescent="0.25">
      <c r="B1256" s="28" t="s">
        <v>66</v>
      </c>
      <c r="C1256" s="28" t="s">
        <v>1572</v>
      </c>
    </row>
    <row r="1257" spans="2:3" x14ac:dyDescent="0.25">
      <c r="B1257" s="28" t="s">
        <v>66</v>
      </c>
      <c r="C1257" s="28" t="s">
        <v>1573</v>
      </c>
    </row>
    <row r="1258" spans="2:3" x14ac:dyDescent="0.25">
      <c r="B1258" s="28" t="s">
        <v>66</v>
      </c>
      <c r="C1258" s="28" t="s">
        <v>1574</v>
      </c>
    </row>
    <row r="1259" spans="2:3" x14ac:dyDescent="0.25">
      <c r="B1259" s="28" t="s">
        <v>66</v>
      </c>
      <c r="C1259" s="28" t="s">
        <v>1575</v>
      </c>
    </row>
    <row r="1260" spans="2:3" x14ac:dyDescent="0.25">
      <c r="B1260" s="28" t="s">
        <v>66</v>
      </c>
      <c r="C1260" s="28" t="s">
        <v>1576</v>
      </c>
    </row>
    <row r="1261" spans="2:3" x14ac:dyDescent="0.25">
      <c r="B1261" s="28" t="s">
        <v>66</v>
      </c>
      <c r="C1261" s="28" t="s">
        <v>1577</v>
      </c>
    </row>
    <row r="1262" spans="2:3" x14ac:dyDescent="0.25">
      <c r="B1262" s="28" t="s">
        <v>66</v>
      </c>
      <c r="C1262" s="28" t="s">
        <v>1578</v>
      </c>
    </row>
    <row r="1263" spans="2:3" x14ac:dyDescent="0.25">
      <c r="B1263" s="28" t="s">
        <v>66</v>
      </c>
      <c r="C1263" s="28" t="s">
        <v>1579</v>
      </c>
    </row>
    <row r="1264" spans="2:3" x14ac:dyDescent="0.25">
      <c r="B1264" s="28" t="s">
        <v>66</v>
      </c>
      <c r="C1264" s="28" t="s">
        <v>1580</v>
      </c>
    </row>
    <row r="1265" spans="1:4" x14ac:dyDescent="0.25">
      <c r="B1265" s="28" t="s">
        <v>66</v>
      </c>
      <c r="C1265" s="28" t="s">
        <v>1581</v>
      </c>
    </row>
    <row r="1266" spans="1:4" x14ac:dyDescent="0.25">
      <c r="B1266" s="28" t="s">
        <v>66</v>
      </c>
      <c r="C1266" s="28" t="s">
        <v>1582</v>
      </c>
    </row>
    <row r="1267" spans="1:4" x14ac:dyDescent="0.25">
      <c r="B1267" s="28" t="s">
        <v>66</v>
      </c>
      <c r="C1267" s="28" t="s">
        <v>1583</v>
      </c>
    </row>
    <row r="1268" spans="1:4" x14ac:dyDescent="0.25">
      <c r="B1268" s="28" t="s">
        <v>66</v>
      </c>
      <c r="C1268" s="28" t="s">
        <v>1584</v>
      </c>
    </row>
    <row r="1269" spans="1:4" x14ac:dyDescent="0.25">
      <c r="B1269" s="28" t="s">
        <v>66</v>
      </c>
      <c r="C1269" s="28" t="s">
        <v>1585</v>
      </c>
    </row>
    <row r="1270" spans="1:4" x14ac:dyDescent="0.25">
      <c r="B1270" s="28" t="s">
        <v>66</v>
      </c>
      <c r="C1270" s="28" t="s">
        <v>1586</v>
      </c>
    </row>
    <row r="1271" spans="1:4" x14ac:dyDescent="0.25">
      <c r="B1271" s="28" t="s">
        <v>66</v>
      </c>
      <c r="C1271" s="28" t="s">
        <v>1587</v>
      </c>
    </row>
    <row r="1272" spans="1:4" x14ac:dyDescent="0.25">
      <c r="B1272" s="28" t="s">
        <v>66</v>
      </c>
      <c r="C1272" s="28" t="s">
        <v>1588</v>
      </c>
    </row>
    <row r="1273" spans="1:4" x14ac:dyDescent="0.25">
      <c r="B1273" s="28" t="s">
        <v>66</v>
      </c>
      <c r="C1273" s="28" t="s">
        <v>1589</v>
      </c>
    </row>
    <row r="1274" spans="1:4" x14ac:dyDescent="0.25">
      <c r="B1274" s="28" t="s">
        <v>67</v>
      </c>
      <c r="C1274" s="24" t="s">
        <v>1590</v>
      </c>
      <c r="D1274" s="24" t="s">
        <v>1591</v>
      </c>
    </row>
    <row r="1275" spans="1:4" s="24" customFormat="1" x14ac:dyDescent="0.25">
      <c r="A1275" s="27"/>
      <c r="B1275" s="28" t="s">
        <v>67</v>
      </c>
      <c r="C1275" s="24" t="s">
        <v>1592</v>
      </c>
      <c r="D1275" s="24" t="s">
        <v>1593</v>
      </c>
    </row>
    <row r="1276" spans="1:4" s="24" customFormat="1" x14ac:dyDescent="0.25">
      <c r="A1276" s="27"/>
      <c r="B1276" s="28" t="s">
        <v>67</v>
      </c>
      <c r="C1276" s="24" t="s">
        <v>1594</v>
      </c>
      <c r="D1276" s="24" t="s">
        <v>1595</v>
      </c>
    </row>
    <row r="1277" spans="1:4" s="24" customFormat="1" x14ac:dyDescent="0.25">
      <c r="A1277" s="27"/>
      <c r="B1277" s="28" t="s">
        <v>67</v>
      </c>
      <c r="C1277" s="24" t="s">
        <v>1596</v>
      </c>
      <c r="D1277" s="24" t="s">
        <v>1597</v>
      </c>
    </row>
    <row r="1278" spans="1:4" s="24" customFormat="1" x14ac:dyDescent="0.25">
      <c r="A1278" s="27"/>
      <c r="B1278" s="28" t="s">
        <v>67</v>
      </c>
      <c r="C1278" s="24" t="s">
        <v>1598</v>
      </c>
      <c r="D1278" s="24" t="s">
        <v>1599</v>
      </c>
    </row>
    <row r="1279" spans="1:4" s="24" customFormat="1" x14ac:dyDescent="0.25">
      <c r="A1279" s="27"/>
      <c r="B1279" s="28" t="s">
        <v>67</v>
      </c>
      <c r="C1279" s="24" t="s">
        <v>1600</v>
      </c>
      <c r="D1279" s="24" t="s">
        <v>1601</v>
      </c>
    </row>
    <row r="1280" spans="1:4" s="24" customFormat="1" x14ac:dyDescent="0.25">
      <c r="A1280" s="27"/>
      <c r="B1280" s="28" t="s">
        <v>67</v>
      </c>
      <c r="C1280" s="24" t="s">
        <v>1602</v>
      </c>
      <c r="D1280" s="24" t="s">
        <v>1603</v>
      </c>
    </row>
    <row r="1281" spans="1:4" s="24" customFormat="1" x14ac:dyDescent="0.25">
      <c r="A1281" s="27"/>
      <c r="B1281" s="28" t="s">
        <v>67</v>
      </c>
      <c r="C1281" s="24" t="s">
        <v>1604</v>
      </c>
      <c r="D1281" s="24" t="s">
        <v>1605</v>
      </c>
    </row>
    <row r="1282" spans="1:4" s="24" customFormat="1" x14ac:dyDescent="0.25">
      <c r="A1282" s="27"/>
      <c r="B1282" s="28" t="s">
        <v>67</v>
      </c>
      <c r="C1282" s="24" t="s">
        <v>1606</v>
      </c>
      <c r="D1282" s="24" t="s">
        <v>1607</v>
      </c>
    </row>
    <row r="1283" spans="1:4" x14ac:dyDescent="0.25">
      <c r="B1283" s="28" t="s">
        <v>67</v>
      </c>
      <c r="C1283" s="28" t="s">
        <v>1608</v>
      </c>
    </row>
    <row r="1284" spans="1:4" x14ac:dyDescent="0.25">
      <c r="B1284" s="28" t="s">
        <v>67</v>
      </c>
      <c r="C1284" s="28" t="s">
        <v>1609</v>
      </c>
    </row>
    <row r="1285" spans="1:4" x14ac:dyDescent="0.25">
      <c r="B1285" s="28" t="s">
        <v>67</v>
      </c>
      <c r="C1285" s="28" t="s">
        <v>1610</v>
      </c>
    </row>
    <row r="1286" spans="1:4" x14ac:dyDescent="0.25">
      <c r="B1286" s="28" t="s">
        <v>67</v>
      </c>
      <c r="C1286" s="28" t="s">
        <v>1611</v>
      </c>
    </row>
    <row r="1287" spans="1:4" x14ac:dyDescent="0.25">
      <c r="B1287" s="28" t="s">
        <v>67</v>
      </c>
      <c r="C1287" s="28" t="s">
        <v>1612</v>
      </c>
    </row>
    <row r="1288" spans="1:4" x14ac:dyDescent="0.25">
      <c r="B1288" s="28" t="s">
        <v>67</v>
      </c>
      <c r="C1288" s="28" t="s">
        <v>1613</v>
      </c>
    </row>
    <row r="1289" spans="1:4" x14ac:dyDescent="0.25">
      <c r="B1289" s="28" t="s">
        <v>67</v>
      </c>
      <c r="C1289" s="28" t="s">
        <v>1614</v>
      </c>
    </row>
    <row r="1290" spans="1:4" x14ac:dyDescent="0.25">
      <c r="B1290" s="28" t="s">
        <v>67</v>
      </c>
      <c r="C1290" s="28" t="s">
        <v>1615</v>
      </c>
    </row>
    <row r="1291" spans="1:4" x14ac:dyDescent="0.25">
      <c r="B1291" s="28" t="s">
        <v>67</v>
      </c>
      <c r="C1291" s="28" t="s">
        <v>1616</v>
      </c>
    </row>
    <row r="1292" spans="1:4" x14ac:dyDescent="0.25">
      <c r="B1292" s="28" t="s">
        <v>67</v>
      </c>
      <c r="C1292" s="28" t="s">
        <v>1617</v>
      </c>
    </row>
    <row r="1293" spans="1:4" x14ac:dyDescent="0.25">
      <c r="B1293" s="28" t="s">
        <v>67</v>
      </c>
      <c r="C1293" s="28" t="s">
        <v>1618</v>
      </c>
    </row>
    <row r="1294" spans="1:4" x14ac:dyDescent="0.25">
      <c r="B1294" s="28" t="s">
        <v>67</v>
      </c>
      <c r="C1294" s="28" t="s">
        <v>1619</v>
      </c>
    </row>
    <row r="1295" spans="1:4" x14ac:dyDescent="0.25">
      <c r="B1295" s="28" t="s">
        <v>67</v>
      </c>
      <c r="C1295" s="28" t="s">
        <v>1620</v>
      </c>
    </row>
    <row r="1296" spans="1:4" x14ac:dyDescent="0.25">
      <c r="B1296" s="28" t="s">
        <v>67</v>
      </c>
      <c r="C1296" s="28" t="s">
        <v>1621</v>
      </c>
    </row>
    <row r="1297" spans="2:3" x14ac:dyDescent="0.25">
      <c r="B1297" s="28" t="s">
        <v>67</v>
      </c>
      <c r="C1297" s="28" t="s">
        <v>1622</v>
      </c>
    </row>
    <row r="1298" spans="2:3" x14ac:dyDescent="0.25">
      <c r="B1298" s="28" t="s">
        <v>67</v>
      </c>
      <c r="C1298" s="28" t="s">
        <v>1623</v>
      </c>
    </row>
    <row r="1299" spans="2:3" x14ac:dyDescent="0.25">
      <c r="B1299" s="28" t="s">
        <v>67</v>
      </c>
      <c r="C1299" s="28" t="s">
        <v>1624</v>
      </c>
    </row>
    <row r="1300" spans="2:3" x14ac:dyDescent="0.25">
      <c r="B1300" s="28" t="s">
        <v>67</v>
      </c>
      <c r="C1300" s="28" t="s">
        <v>1625</v>
      </c>
    </row>
    <row r="1301" spans="2:3" x14ac:dyDescent="0.25">
      <c r="B1301" s="28" t="s">
        <v>67</v>
      </c>
      <c r="C1301" s="28" t="s">
        <v>1626</v>
      </c>
    </row>
    <row r="1302" spans="2:3" x14ac:dyDescent="0.25">
      <c r="B1302" s="28" t="s">
        <v>67</v>
      </c>
      <c r="C1302" s="28" t="s">
        <v>1627</v>
      </c>
    </row>
    <row r="1303" spans="2:3" x14ac:dyDescent="0.25">
      <c r="B1303" s="28" t="s">
        <v>67</v>
      </c>
      <c r="C1303" s="28" t="s">
        <v>1628</v>
      </c>
    </row>
    <row r="1304" spans="2:3" x14ac:dyDescent="0.25">
      <c r="B1304" s="28" t="s">
        <v>67</v>
      </c>
      <c r="C1304" s="28" t="s">
        <v>1629</v>
      </c>
    </row>
    <row r="1305" spans="2:3" x14ac:dyDescent="0.25">
      <c r="B1305" s="28" t="s">
        <v>67</v>
      </c>
      <c r="C1305" s="28" t="s">
        <v>1630</v>
      </c>
    </row>
    <row r="1306" spans="2:3" x14ac:dyDescent="0.25">
      <c r="B1306" s="28" t="s">
        <v>67</v>
      </c>
      <c r="C1306" s="28" t="s">
        <v>1631</v>
      </c>
    </row>
    <row r="1307" spans="2:3" x14ac:dyDescent="0.25">
      <c r="B1307" s="28" t="s">
        <v>67</v>
      </c>
      <c r="C1307" s="28" t="s">
        <v>1632</v>
      </c>
    </row>
    <row r="1308" spans="2:3" x14ac:dyDescent="0.25">
      <c r="B1308" s="28" t="s">
        <v>67</v>
      </c>
      <c r="C1308" s="28" t="s">
        <v>1633</v>
      </c>
    </row>
    <row r="1309" spans="2:3" x14ac:dyDescent="0.25">
      <c r="B1309" s="28" t="s">
        <v>67</v>
      </c>
      <c r="C1309" s="28" t="s">
        <v>1634</v>
      </c>
    </row>
    <row r="1310" spans="2:3" x14ac:dyDescent="0.25">
      <c r="B1310" s="28" t="s">
        <v>67</v>
      </c>
      <c r="C1310" s="28" t="s">
        <v>1635</v>
      </c>
    </row>
    <row r="1311" spans="2:3" x14ac:dyDescent="0.25">
      <c r="B1311" s="28" t="s">
        <v>67</v>
      </c>
      <c r="C1311" s="28" t="s">
        <v>1636</v>
      </c>
    </row>
    <row r="1312" spans="2:3" x14ac:dyDescent="0.25">
      <c r="B1312" s="28" t="s">
        <v>67</v>
      </c>
      <c r="C1312" s="28" t="s">
        <v>1637</v>
      </c>
    </row>
    <row r="1313" spans="2:3" x14ac:dyDescent="0.25">
      <c r="B1313" s="28" t="s">
        <v>67</v>
      </c>
      <c r="C1313" s="28" t="s">
        <v>1638</v>
      </c>
    </row>
    <row r="1314" spans="2:3" x14ac:dyDescent="0.25">
      <c r="B1314" s="28" t="s">
        <v>67</v>
      </c>
      <c r="C1314" s="28" t="s">
        <v>1639</v>
      </c>
    </row>
    <row r="1315" spans="2:3" x14ac:dyDescent="0.25">
      <c r="B1315" s="28" t="s">
        <v>67</v>
      </c>
      <c r="C1315" s="28" t="s">
        <v>1640</v>
      </c>
    </row>
    <row r="1316" spans="2:3" x14ac:dyDescent="0.25">
      <c r="B1316" s="28" t="s">
        <v>67</v>
      </c>
      <c r="C1316" s="28" t="s">
        <v>1641</v>
      </c>
    </row>
    <row r="1317" spans="2:3" x14ac:dyDescent="0.25">
      <c r="B1317" s="28" t="s">
        <v>67</v>
      </c>
      <c r="C1317" s="28" t="s">
        <v>1642</v>
      </c>
    </row>
    <row r="1318" spans="2:3" x14ac:dyDescent="0.25">
      <c r="B1318" s="28" t="s">
        <v>67</v>
      </c>
      <c r="C1318" s="28" t="s">
        <v>1587</v>
      </c>
    </row>
    <row r="1319" spans="2:3" x14ac:dyDescent="0.25">
      <c r="B1319" s="28" t="s">
        <v>67</v>
      </c>
      <c r="C1319" s="28" t="s">
        <v>1643</v>
      </c>
    </row>
    <row r="1320" spans="2:3" x14ac:dyDescent="0.25">
      <c r="B1320" s="28" t="s">
        <v>67</v>
      </c>
      <c r="C1320" s="28" t="s">
        <v>1644</v>
      </c>
    </row>
    <row r="1321" spans="2:3" x14ac:dyDescent="0.25">
      <c r="B1321" s="28" t="s">
        <v>67</v>
      </c>
      <c r="C1321" s="28" t="s">
        <v>1645</v>
      </c>
    </row>
    <row r="1322" spans="2:3" x14ac:dyDescent="0.25">
      <c r="B1322" s="28" t="s">
        <v>67</v>
      </c>
      <c r="C1322" s="28" t="s">
        <v>1646</v>
      </c>
    </row>
    <row r="1323" spans="2:3" x14ac:dyDescent="0.25">
      <c r="B1323" s="28" t="s">
        <v>68</v>
      </c>
      <c r="C1323" s="28" t="s">
        <v>1647</v>
      </c>
    </row>
    <row r="1324" spans="2:3" x14ac:dyDescent="0.25">
      <c r="B1324" s="28" t="s">
        <v>68</v>
      </c>
      <c r="C1324" s="28" t="s">
        <v>1648</v>
      </c>
    </row>
    <row r="1325" spans="2:3" x14ac:dyDescent="0.25">
      <c r="B1325" s="28" t="s">
        <v>68</v>
      </c>
      <c r="C1325" s="28" t="s">
        <v>1649</v>
      </c>
    </row>
    <row r="1326" spans="2:3" x14ac:dyDescent="0.25">
      <c r="B1326" s="28" t="s">
        <v>68</v>
      </c>
      <c r="C1326" s="28" t="s">
        <v>1650</v>
      </c>
    </row>
    <row r="1327" spans="2:3" x14ac:dyDescent="0.25">
      <c r="B1327" s="28" t="s">
        <v>68</v>
      </c>
      <c r="C1327" s="28" t="s">
        <v>1651</v>
      </c>
    </row>
    <row r="1328" spans="2:3" x14ac:dyDescent="0.25">
      <c r="B1328" s="28" t="s">
        <v>68</v>
      </c>
      <c r="C1328" s="28" t="s">
        <v>1652</v>
      </c>
    </row>
    <row r="1329" spans="2:3" x14ac:dyDescent="0.25">
      <c r="B1329" s="28" t="s">
        <v>68</v>
      </c>
      <c r="C1329" s="28" t="s">
        <v>1653</v>
      </c>
    </row>
    <row r="1330" spans="2:3" x14ac:dyDescent="0.25">
      <c r="B1330" s="28" t="s">
        <v>68</v>
      </c>
      <c r="C1330" s="28" t="s">
        <v>1654</v>
      </c>
    </row>
    <row r="1331" spans="2:3" x14ac:dyDescent="0.25">
      <c r="B1331" s="28" t="s">
        <v>68</v>
      </c>
      <c r="C1331" s="28" t="s">
        <v>1655</v>
      </c>
    </row>
    <row r="1332" spans="2:3" x14ac:dyDescent="0.25">
      <c r="B1332" s="28" t="s">
        <v>68</v>
      </c>
      <c r="C1332" s="28" t="s">
        <v>1656</v>
      </c>
    </row>
    <row r="1333" spans="2:3" x14ac:dyDescent="0.25">
      <c r="B1333" s="28" t="s">
        <v>68</v>
      </c>
      <c r="C1333" s="28" t="s">
        <v>1657</v>
      </c>
    </row>
    <row r="1334" spans="2:3" x14ac:dyDescent="0.25">
      <c r="B1334" s="28" t="s">
        <v>68</v>
      </c>
      <c r="C1334" s="28" t="s">
        <v>1658</v>
      </c>
    </row>
    <row r="1335" spans="2:3" x14ac:dyDescent="0.25">
      <c r="B1335" s="28" t="s">
        <v>68</v>
      </c>
      <c r="C1335" s="28" t="s">
        <v>1659</v>
      </c>
    </row>
    <row r="1336" spans="2:3" x14ac:dyDescent="0.25">
      <c r="B1336" s="28" t="s">
        <v>68</v>
      </c>
      <c r="C1336" s="28" t="s">
        <v>1660</v>
      </c>
    </row>
    <row r="1337" spans="2:3" x14ac:dyDescent="0.25">
      <c r="B1337" s="28" t="s">
        <v>68</v>
      </c>
      <c r="C1337" s="28" t="s">
        <v>1661</v>
      </c>
    </row>
    <row r="1338" spans="2:3" x14ac:dyDescent="0.25">
      <c r="B1338" s="28" t="s">
        <v>68</v>
      </c>
      <c r="C1338" s="28" t="s">
        <v>1662</v>
      </c>
    </row>
    <row r="1339" spans="2:3" x14ac:dyDescent="0.25">
      <c r="B1339" s="28" t="s">
        <v>68</v>
      </c>
      <c r="C1339" s="28" t="s">
        <v>1663</v>
      </c>
    </row>
    <row r="1340" spans="2:3" x14ac:dyDescent="0.25">
      <c r="B1340" s="28" t="s">
        <v>68</v>
      </c>
      <c r="C1340" s="28" t="s">
        <v>571</v>
      </c>
    </row>
    <row r="1341" spans="2:3" x14ac:dyDescent="0.25">
      <c r="B1341" s="28" t="s">
        <v>68</v>
      </c>
      <c r="C1341" s="28" t="s">
        <v>1664</v>
      </c>
    </row>
    <row r="1342" spans="2:3" x14ac:dyDescent="0.25">
      <c r="B1342" s="28" t="s">
        <v>68</v>
      </c>
      <c r="C1342" s="28" t="s">
        <v>1665</v>
      </c>
    </row>
    <row r="1343" spans="2:3" x14ac:dyDescent="0.25">
      <c r="B1343" s="28" t="s">
        <v>68</v>
      </c>
      <c r="C1343" s="28" t="s">
        <v>1666</v>
      </c>
    </row>
    <row r="1344" spans="2:3" x14ac:dyDescent="0.25">
      <c r="B1344" s="28" t="s">
        <v>68</v>
      </c>
      <c r="C1344" s="28" t="s">
        <v>1667</v>
      </c>
    </row>
    <row r="1345" spans="2:3" x14ac:dyDescent="0.25">
      <c r="B1345" s="28" t="s">
        <v>68</v>
      </c>
      <c r="C1345" s="28" t="s">
        <v>1668</v>
      </c>
    </row>
    <row r="1346" spans="2:3" x14ac:dyDescent="0.25">
      <c r="B1346" s="28" t="s">
        <v>68</v>
      </c>
      <c r="C1346" s="28" t="s">
        <v>1669</v>
      </c>
    </row>
    <row r="1347" spans="2:3" x14ac:dyDescent="0.25">
      <c r="B1347" s="28" t="s">
        <v>68</v>
      </c>
      <c r="C1347" s="28" t="s">
        <v>1670</v>
      </c>
    </row>
    <row r="1348" spans="2:3" x14ac:dyDescent="0.25">
      <c r="B1348" s="28" t="s">
        <v>68</v>
      </c>
      <c r="C1348" s="28" t="s">
        <v>1671</v>
      </c>
    </row>
    <row r="1349" spans="2:3" x14ac:dyDescent="0.25">
      <c r="B1349" s="28" t="s">
        <v>68</v>
      </c>
      <c r="C1349" s="28" t="s">
        <v>1672</v>
      </c>
    </row>
    <row r="1350" spans="2:3" x14ac:dyDescent="0.25">
      <c r="B1350" s="28" t="s">
        <v>68</v>
      </c>
      <c r="C1350" s="28" t="s">
        <v>1673</v>
      </c>
    </row>
    <row r="1351" spans="2:3" x14ac:dyDescent="0.25">
      <c r="B1351" s="28" t="s">
        <v>68</v>
      </c>
      <c r="C1351" s="28" t="s">
        <v>1674</v>
      </c>
    </row>
    <row r="1352" spans="2:3" x14ac:dyDescent="0.25">
      <c r="B1352" s="28" t="s">
        <v>68</v>
      </c>
      <c r="C1352" s="28" t="s">
        <v>1675</v>
      </c>
    </row>
    <row r="1353" spans="2:3" x14ac:dyDescent="0.25">
      <c r="B1353" s="28" t="s">
        <v>68</v>
      </c>
      <c r="C1353" s="28" t="s">
        <v>1676</v>
      </c>
    </row>
    <row r="1354" spans="2:3" x14ac:dyDescent="0.25">
      <c r="B1354" s="28" t="s">
        <v>68</v>
      </c>
      <c r="C1354" s="28" t="s">
        <v>1677</v>
      </c>
    </row>
    <row r="1355" spans="2:3" x14ac:dyDescent="0.25">
      <c r="B1355" s="28" t="s">
        <v>68</v>
      </c>
      <c r="C1355" s="28" t="s">
        <v>1678</v>
      </c>
    </row>
    <row r="1356" spans="2:3" x14ac:dyDescent="0.25">
      <c r="B1356" s="28" t="s">
        <v>68</v>
      </c>
      <c r="C1356" s="28" t="s">
        <v>1679</v>
      </c>
    </row>
    <row r="1357" spans="2:3" x14ac:dyDescent="0.25">
      <c r="B1357" s="28" t="s">
        <v>68</v>
      </c>
      <c r="C1357" s="28" t="s">
        <v>1680</v>
      </c>
    </row>
    <row r="1358" spans="2:3" x14ac:dyDescent="0.25">
      <c r="B1358" s="28" t="s">
        <v>68</v>
      </c>
      <c r="C1358" s="28" t="s">
        <v>1681</v>
      </c>
    </row>
    <row r="1359" spans="2:3" x14ac:dyDescent="0.25">
      <c r="B1359" s="28" t="s">
        <v>68</v>
      </c>
      <c r="C1359" s="28" t="s">
        <v>1682</v>
      </c>
    </row>
    <row r="1360" spans="2:3" x14ac:dyDescent="0.25">
      <c r="B1360" s="28" t="s">
        <v>68</v>
      </c>
      <c r="C1360" s="28" t="s">
        <v>1172</v>
      </c>
    </row>
    <row r="1361" spans="2:3" x14ac:dyDescent="0.25">
      <c r="B1361" s="28" t="s">
        <v>68</v>
      </c>
      <c r="C1361" s="28" t="s">
        <v>1683</v>
      </c>
    </row>
    <row r="1362" spans="2:3" x14ac:dyDescent="0.25">
      <c r="B1362" s="28" t="s">
        <v>69</v>
      </c>
      <c r="C1362" s="28" t="s">
        <v>1684</v>
      </c>
    </row>
    <row r="1363" spans="2:3" x14ac:dyDescent="0.25">
      <c r="B1363" s="28" t="s">
        <v>69</v>
      </c>
      <c r="C1363" s="28" t="s">
        <v>1685</v>
      </c>
    </row>
    <row r="1364" spans="2:3" x14ac:dyDescent="0.25">
      <c r="B1364" s="28" t="s">
        <v>69</v>
      </c>
      <c r="C1364" s="28" t="s">
        <v>1686</v>
      </c>
    </row>
    <row r="1365" spans="2:3" x14ac:dyDescent="0.25">
      <c r="B1365" s="28" t="s">
        <v>69</v>
      </c>
      <c r="C1365" s="28" t="s">
        <v>1687</v>
      </c>
    </row>
    <row r="1366" spans="2:3" x14ac:dyDescent="0.25">
      <c r="B1366" s="28" t="s">
        <v>69</v>
      </c>
      <c r="C1366" s="28" t="s">
        <v>1688</v>
      </c>
    </row>
    <row r="1367" spans="2:3" x14ac:dyDescent="0.25">
      <c r="B1367" s="28" t="s">
        <v>69</v>
      </c>
      <c r="C1367" s="28" t="s">
        <v>1689</v>
      </c>
    </row>
    <row r="1368" spans="2:3" x14ac:dyDescent="0.25">
      <c r="B1368" s="28" t="s">
        <v>69</v>
      </c>
      <c r="C1368" s="28" t="s">
        <v>1690</v>
      </c>
    </row>
    <row r="1369" spans="2:3" x14ac:dyDescent="0.25">
      <c r="B1369" s="28" t="s">
        <v>69</v>
      </c>
      <c r="C1369" s="28" t="s">
        <v>1691</v>
      </c>
    </row>
    <row r="1370" spans="2:3" x14ac:dyDescent="0.25">
      <c r="B1370" s="28" t="s">
        <v>69</v>
      </c>
      <c r="C1370" s="28" t="s">
        <v>1692</v>
      </c>
    </row>
    <row r="1371" spans="2:3" x14ac:dyDescent="0.25">
      <c r="B1371" s="28" t="s">
        <v>69</v>
      </c>
      <c r="C1371" s="28" t="s">
        <v>1693</v>
      </c>
    </row>
    <row r="1372" spans="2:3" x14ac:dyDescent="0.25">
      <c r="B1372" s="28" t="s">
        <v>69</v>
      </c>
      <c r="C1372" s="28" t="s">
        <v>1694</v>
      </c>
    </row>
    <row r="1373" spans="2:3" x14ac:dyDescent="0.25">
      <c r="B1373" s="28" t="s">
        <v>69</v>
      </c>
      <c r="C1373" s="28" t="s">
        <v>1695</v>
      </c>
    </row>
    <row r="1374" spans="2:3" x14ac:dyDescent="0.25">
      <c r="B1374" s="28" t="s">
        <v>69</v>
      </c>
      <c r="C1374" s="28" t="s">
        <v>1696</v>
      </c>
    </row>
    <row r="1375" spans="2:3" x14ac:dyDescent="0.25">
      <c r="B1375" s="28" t="s">
        <v>69</v>
      </c>
      <c r="C1375" s="28" t="s">
        <v>1697</v>
      </c>
    </row>
    <row r="1376" spans="2:3" x14ac:dyDescent="0.25">
      <c r="B1376" s="28" t="s">
        <v>69</v>
      </c>
      <c r="C1376" s="28" t="s">
        <v>1698</v>
      </c>
    </row>
    <row r="1377" spans="2:3" x14ac:dyDescent="0.25">
      <c r="B1377" s="28" t="s">
        <v>69</v>
      </c>
      <c r="C1377" s="28" t="s">
        <v>1699</v>
      </c>
    </row>
    <row r="1378" spans="2:3" x14ac:dyDescent="0.25">
      <c r="B1378" s="28" t="s">
        <v>69</v>
      </c>
      <c r="C1378" s="28" t="s">
        <v>1122</v>
      </c>
    </row>
    <row r="1379" spans="2:3" x14ac:dyDescent="0.25">
      <c r="B1379" s="28" t="s">
        <v>69</v>
      </c>
      <c r="C1379" s="28" t="s">
        <v>365</v>
      </c>
    </row>
    <row r="1380" spans="2:3" x14ac:dyDescent="0.25">
      <c r="B1380" s="28" t="s">
        <v>69</v>
      </c>
      <c r="C1380" s="28" t="s">
        <v>1700</v>
      </c>
    </row>
    <row r="1381" spans="2:3" x14ac:dyDescent="0.25">
      <c r="B1381" s="28" t="s">
        <v>69</v>
      </c>
      <c r="C1381" s="28" t="s">
        <v>1701</v>
      </c>
    </row>
    <row r="1382" spans="2:3" x14ac:dyDescent="0.25">
      <c r="B1382" s="28" t="s">
        <v>69</v>
      </c>
      <c r="C1382" s="28" t="s">
        <v>1702</v>
      </c>
    </row>
    <row r="1383" spans="2:3" x14ac:dyDescent="0.25">
      <c r="B1383" s="28" t="s">
        <v>69</v>
      </c>
      <c r="C1383" s="28" t="s">
        <v>1703</v>
      </c>
    </row>
    <row r="1384" spans="2:3" x14ac:dyDescent="0.25">
      <c r="B1384" s="28" t="s">
        <v>69</v>
      </c>
      <c r="C1384" s="28" t="s">
        <v>1704</v>
      </c>
    </row>
    <row r="1385" spans="2:3" x14ac:dyDescent="0.25">
      <c r="B1385" s="28" t="s">
        <v>69</v>
      </c>
      <c r="C1385" s="28" t="s">
        <v>1705</v>
      </c>
    </row>
    <row r="1386" spans="2:3" x14ac:dyDescent="0.25">
      <c r="B1386" s="28" t="s">
        <v>69</v>
      </c>
      <c r="C1386" s="28" t="s">
        <v>1706</v>
      </c>
    </row>
    <row r="1387" spans="2:3" x14ac:dyDescent="0.25">
      <c r="B1387" s="28" t="s">
        <v>69</v>
      </c>
      <c r="C1387" s="28" t="s">
        <v>1707</v>
      </c>
    </row>
    <row r="1388" spans="2:3" x14ac:dyDescent="0.25">
      <c r="B1388" s="28" t="s">
        <v>69</v>
      </c>
      <c r="C1388" s="28" t="s">
        <v>1708</v>
      </c>
    </row>
    <row r="1389" spans="2:3" x14ac:dyDescent="0.25">
      <c r="B1389" s="28" t="s">
        <v>69</v>
      </c>
      <c r="C1389" s="28" t="s">
        <v>1709</v>
      </c>
    </row>
    <row r="1390" spans="2:3" x14ac:dyDescent="0.25">
      <c r="B1390" s="28" t="s">
        <v>69</v>
      </c>
      <c r="C1390" s="28" t="s">
        <v>1710</v>
      </c>
    </row>
    <row r="1391" spans="2:3" x14ac:dyDescent="0.25">
      <c r="B1391" s="28" t="s">
        <v>69</v>
      </c>
      <c r="C1391" s="28" t="s">
        <v>1711</v>
      </c>
    </row>
    <row r="1392" spans="2:3" x14ac:dyDescent="0.25">
      <c r="B1392" s="28" t="s">
        <v>70</v>
      </c>
      <c r="C1392" s="28" t="s">
        <v>1712</v>
      </c>
    </row>
    <row r="1393" spans="2:3" x14ac:dyDescent="0.25">
      <c r="B1393" s="28" t="s">
        <v>70</v>
      </c>
      <c r="C1393" s="28" t="s">
        <v>1713</v>
      </c>
    </row>
    <row r="1394" spans="2:3" x14ac:dyDescent="0.25">
      <c r="B1394" s="28" t="s">
        <v>70</v>
      </c>
      <c r="C1394" s="28" t="s">
        <v>1714</v>
      </c>
    </row>
    <row r="1395" spans="2:3" x14ac:dyDescent="0.25">
      <c r="B1395" s="28" t="s">
        <v>70</v>
      </c>
      <c r="C1395" s="28" t="s">
        <v>1715</v>
      </c>
    </row>
    <row r="1396" spans="2:3" x14ac:dyDescent="0.25">
      <c r="B1396" s="28" t="s">
        <v>70</v>
      </c>
      <c r="C1396" s="28" t="s">
        <v>1716</v>
      </c>
    </row>
    <row r="1397" spans="2:3" x14ac:dyDescent="0.25">
      <c r="B1397" s="28" t="s">
        <v>70</v>
      </c>
      <c r="C1397" s="28" t="s">
        <v>1717</v>
      </c>
    </row>
    <row r="1398" spans="2:3" x14ac:dyDescent="0.25">
      <c r="B1398" s="28" t="s">
        <v>70</v>
      </c>
      <c r="C1398" s="28" t="s">
        <v>1718</v>
      </c>
    </row>
    <row r="1399" spans="2:3" x14ac:dyDescent="0.25">
      <c r="B1399" s="28" t="s">
        <v>70</v>
      </c>
      <c r="C1399" s="28" t="s">
        <v>1719</v>
      </c>
    </row>
    <row r="1400" spans="2:3" x14ac:dyDescent="0.25">
      <c r="B1400" s="28" t="s">
        <v>70</v>
      </c>
      <c r="C1400" s="28" t="s">
        <v>1720</v>
      </c>
    </row>
    <row r="1401" spans="2:3" x14ac:dyDescent="0.25">
      <c r="B1401" s="28" t="s">
        <v>70</v>
      </c>
      <c r="C1401" s="28" t="s">
        <v>1721</v>
      </c>
    </row>
    <row r="1402" spans="2:3" x14ac:dyDescent="0.25">
      <c r="B1402" s="28" t="s">
        <v>70</v>
      </c>
      <c r="C1402" s="28" t="s">
        <v>1722</v>
      </c>
    </row>
    <row r="1403" spans="2:3" x14ac:dyDescent="0.25">
      <c r="B1403" s="28" t="s">
        <v>70</v>
      </c>
      <c r="C1403" s="28" t="s">
        <v>1723</v>
      </c>
    </row>
    <row r="1404" spans="2:3" x14ac:dyDescent="0.25">
      <c r="B1404" s="28" t="s">
        <v>70</v>
      </c>
      <c r="C1404" s="28" t="s">
        <v>1724</v>
      </c>
    </row>
    <row r="1405" spans="2:3" x14ac:dyDescent="0.25">
      <c r="B1405" s="28" t="s">
        <v>70</v>
      </c>
      <c r="C1405" s="28" t="s">
        <v>1725</v>
      </c>
    </row>
    <row r="1406" spans="2:3" x14ac:dyDescent="0.25">
      <c r="B1406" s="28" t="s">
        <v>70</v>
      </c>
      <c r="C1406" s="28" t="s">
        <v>438</v>
      </c>
    </row>
    <row r="1407" spans="2:3" x14ac:dyDescent="0.25">
      <c r="B1407" s="28" t="s">
        <v>70</v>
      </c>
      <c r="C1407" s="28" t="s">
        <v>1726</v>
      </c>
    </row>
    <row r="1408" spans="2:3" x14ac:dyDescent="0.25">
      <c r="B1408" s="28" t="s">
        <v>70</v>
      </c>
      <c r="C1408" s="28" t="s">
        <v>1727</v>
      </c>
    </row>
    <row r="1409" spans="2:3" x14ac:dyDescent="0.25">
      <c r="B1409" s="28" t="s">
        <v>70</v>
      </c>
      <c r="C1409" s="28" t="s">
        <v>1434</v>
      </c>
    </row>
    <row r="1410" spans="2:3" x14ac:dyDescent="0.25">
      <c r="B1410" s="28" t="s">
        <v>70</v>
      </c>
      <c r="C1410" s="28" t="s">
        <v>1728</v>
      </c>
    </row>
    <row r="1411" spans="2:3" x14ac:dyDescent="0.25">
      <c r="B1411" s="28" t="s">
        <v>71</v>
      </c>
      <c r="C1411" s="28" t="s">
        <v>1729</v>
      </c>
    </row>
    <row r="1412" spans="2:3" x14ac:dyDescent="0.25">
      <c r="B1412" s="28" t="s">
        <v>71</v>
      </c>
      <c r="C1412" s="28" t="s">
        <v>1730</v>
      </c>
    </row>
    <row r="1413" spans="2:3" x14ac:dyDescent="0.25">
      <c r="B1413" s="28" t="s">
        <v>71</v>
      </c>
      <c r="C1413" s="28" t="s">
        <v>1731</v>
      </c>
    </row>
    <row r="1414" spans="2:3" x14ac:dyDescent="0.25">
      <c r="B1414" s="28" t="s">
        <v>71</v>
      </c>
      <c r="C1414" s="28" t="s">
        <v>1732</v>
      </c>
    </row>
    <row r="1415" spans="2:3" x14ac:dyDescent="0.25">
      <c r="B1415" s="28" t="s">
        <v>71</v>
      </c>
      <c r="C1415" s="28" t="s">
        <v>1733</v>
      </c>
    </row>
    <row r="1416" spans="2:3" x14ac:dyDescent="0.25">
      <c r="B1416" s="28" t="s">
        <v>71</v>
      </c>
      <c r="C1416" s="28" t="s">
        <v>1734</v>
      </c>
    </row>
    <row r="1417" spans="2:3" x14ac:dyDescent="0.25">
      <c r="B1417" s="28" t="s">
        <v>71</v>
      </c>
      <c r="C1417" s="28" t="s">
        <v>1735</v>
      </c>
    </row>
    <row r="1418" spans="2:3" x14ac:dyDescent="0.25">
      <c r="B1418" s="28" t="s">
        <v>71</v>
      </c>
      <c r="C1418" s="28" t="s">
        <v>1736</v>
      </c>
    </row>
    <row r="1419" spans="2:3" x14ac:dyDescent="0.25">
      <c r="B1419" s="28" t="s">
        <v>71</v>
      </c>
      <c r="C1419" s="28" t="s">
        <v>1737</v>
      </c>
    </row>
    <row r="1420" spans="2:3" x14ac:dyDescent="0.25">
      <c r="B1420" s="28" t="s">
        <v>71</v>
      </c>
      <c r="C1420" s="28" t="s">
        <v>1738</v>
      </c>
    </row>
    <row r="1421" spans="2:3" x14ac:dyDescent="0.25">
      <c r="B1421" s="28" t="s">
        <v>71</v>
      </c>
      <c r="C1421" s="28" t="s">
        <v>1739</v>
      </c>
    </row>
    <row r="1422" spans="2:3" x14ac:dyDescent="0.25">
      <c r="B1422" s="28" t="s">
        <v>71</v>
      </c>
      <c r="C1422" s="28" t="s">
        <v>540</v>
      </c>
    </row>
    <row r="1423" spans="2:3" x14ac:dyDescent="0.25">
      <c r="B1423" s="28" t="s">
        <v>71</v>
      </c>
      <c r="C1423" s="28" t="s">
        <v>1740</v>
      </c>
    </row>
    <row r="1424" spans="2:3" x14ac:dyDescent="0.25">
      <c r="B1424" s="28" t="s">
        <v>71</v>
      </c>
      <c r="C1424" s="28" t="s">
        <v>1741</v>
      </c>
    </row>
    <row r="1425" spans="1:4" x14ac:dyDescent="0.25">
      <c r="B1425" s="28" t="s">
        <v>71</v>
      </c>
      <c r="C1425" s="28" t="s">
        <v>1742</v>
      </c>
    </row>
    <row r="1426" spans="1:4" x14ac:dyDescent="0.25">
      <c r="B1426" s="28" t="s">
        <v>71</v>
      </c>
      <c r="C1426" s="28" t="s">
        <v>1743</v>
      </c>
    </row>
    <row r="1427" spans="1:4" x14ac:dyDescent="0.25">
      <c r="B1427" s="28" t="s">
        <v>71</v>
      </c>
      <c r="C1427" s="28" t="s">
        <v>1744</v>
      </c>
    </row>
    <row r="1428" spans="1:4" x14ac:dyDescent="0.25">
      <c r="B1428" s="28" t="s">
        <v>71</v>
      </c>
      <c r="C1428" s="28" t="s">
        <v>1745</v>
      </c>
    </row>
    <row r="1429" spans="1:4" x14ac:dyDescent="0.25">
      <c r="B1429" s="28" t="s">
        <v>71</v>
      </c>
      <c r="C1429" s="28" t="s">
        <v>1746</v>
      </c>
    </row>
    <row r="1430" spans="1:4" x14ac:dyDescent="0.25">
      <c r="B1430" s="28" t="s">
        <v>72</v>
      </c>
      <c r="C1430" s="24" t="s">
        <v>1747</v>
      </c>
      <c r="D1430" s="24" t="s">
        <v>1748</v>
      </c>
    </row>
    <row r="1431" spans="1:4" s="24" customFormat="1" x14ac:dyDescent="0.25">
      <c r="A1431" s="27"/>
      <c r="B1431" s="28" t="s">
        <v>72</v>
      </c>
      <c r="C1431" s="24" t="s">
        <v>1749</v>
      </c>
      <c r="D1431" s="24" t="s">
        <v>1750</v>
      </c>
    </row>
    <row r="1432" spans="1:4" s="24" customFormat="1" x14ac:dyDescent="0.25">
      <c r="A1432" s="27"/>
      <c r="B1432" s="28" t="s">
        <v>72</v>
      </c>
      <c r="C1432" s="24" t="s">
        <v>1751</v>
      </c>
      <c r="D1432" s="24" t="s">
        <v>1752</v>
      </c>
    </row>
    <row r="1433" spans="1:4" s="24" customFormat="1" x14ac:dyDescent="0.25">
      <c r="A1433" s="27"/>
      <c r="B1433" s="28" t="s">
        <v>72</v>
      </c>
      <c r="C1433" s="24" t="s">
        <v>1753</v>
      </c>
      <c r="D1433" s="24" t="s">
        <v>1754</v>
      </c>
    </row>
    <row r="1434" spans="1:4" x14ac:dyDescent="0.25">
      <c r="B1434" s="28" t="s">
        <v>72</v>
      </c>
      <c r="C1434" s="28" t="s">
        <v>1755</v>
      </c>
    </row>
    <row r="1435" spans="1:4" x14ac:dyDescent="0.25">
      <c r="B1435" s="28" t="s">
        <v>72</v>
      </c>
      <c r="C1435" s="28" t="s">
        <v>1756</v>
      </c>
    </row>
    <row r="1436" spans="1:4" x14ac:dyDescent="0.25">
      <c r="B1436" s="28" t="s">
        <v>72</v>
      </c>
      <c r="C1436" s="28" t="s">
        <v>1757</v>
      </c>
    </row>
    <row r="1437" spans="1:4" x14ac:dyDescent="0.25">
      <c r="B1437" s="28" t="s">
        <v>72</v>
      </c>
      <c r="C1437" s="28" t="s">
        <v>1758</v>
      </c>
    </row>
    <row r="1438" spans="1:4" x14ac:dyDescent="0.25">
      <c r="B1438" s="28" t="s">
        <v>72</v>
      </c>
      <c r="C1438" s="28" t="s">
        <v>1759</v>
      </c>
    </row>
    <row r="1439" spans="1:4" x14ac:dyDescent="0.25">
      <c r="B1439" s="28" t="s">
        <v>72</v>
      </c>
      <c r="C1439" s="28" t="s">
        <v>1760</v>
      </c>
    </row>
    <row r="1440" spans="1:4" x14ac:dyDescent="0.25">
      <c r="B1440" s="28" t="s">
        <v>72</v>
      </c>
      <c r="C1440" s="28" t="s">
        <v>1761</v>
      </c>
    </row>
    <row r="1441" spans="2:3" x14ac:dyDescent="0.25">
      <c r="B1441" s="28" t="s">
        <v>72</v>
      </c>
      <c r="C1441" s="28" t="s">
        <v>1762</v>
      </c>
    </row>
    <row r="1442" spans="2:3" x14ac:dyDescent="0.25">
      <c r="B1442" s="28" t="s">
        <v>72</v>
      </c>
      <c r="C1442" s="28" t="s">
        <v>1763</v>
      </c>
    </row>
    <row r="1443" spans="2:3" x14ac:dyDescent="0.25">
      <c r="B1443" s="28" t="s">
        <v>72</v>
      </c>
      <c r="C1443" s="28" t="s">
        <v>1764</v>
      </c>
    </row>
    <row r="1444" spans="2:3" x14ac:dyDescent="0.25">
      <c r="B1444" s="28" t="s">
        <v>72</v>
      </c>
      <c r="C1444" s="28" t="s">
        <v>1765</v>
      </c>
    </row>
    <row r="1445" spans="2:3" x14ac:dyDescent="0.25">
      <c r="B1445" s="28" t="s">
        <v>72</v>
      </c>
      <c r="C1445" s="28" t="s">
        <v>1766</v>
      </c>
    </row>
    <row r="1446" spans="2:3" x14ac:dyDescent="0.25">
      <c r="B1446" s="28" t="s">
        <v>72</v>
      </c>
      <c r="C1446" s="28" t="s">
        <v>1767</v>
      </c>
    </row>
    <row r="1447" spans="2:3" x14ac:dyDescent="0.25">
      <c r="B1447" s="28" t="s">
        <v>72</v>
      </c>
      <c r="C1447" s="28" t="s">
        <v>1768</v>
      </c>
    </row>
    <row r="1448" spans="2:3" x14ac:dyDescent="0.25">
      <c r="B1448" s="28" t="s">
        <v>72</v>
      </c>
      <c r="C1448" s="28" t="s">
        <v>1769</v>
      </c>
    </row>
    <row r="1449" spans="2:3" x14ac:dyDescent="0.25">
      <c r="B1449" s="28" t="s">
        <v>72</v>
      </c>
      <c r="C1449" s="28" t="s">
        <v>1770</v>
      </c>
    </row>
    <row r="1450" spans="2:3" x14ac:dyDescent="0.25">
      <c r="B1450" s="28" t="s">
        <v>72</v>
      </c>
      <c r="C1450" s="28" t="s">
        <v>1771</v>
      </c>
    </row>
    <row r="1451" spans="2:3" x14ac:dyDescent="0.25">
      <c r="B1451" s="28" t="s">
        <v>72</v>
      </c>
      <c r="C1451" s="28" t="s">
        <v>1772</v>
      </c>
    </row>
    <row r="1452" spans="2:3" x14ac:dyDescent="0.25">
      <c r="B1452" s="28" t="s">
        <v>72</v>
      </c>
      <c r="C1452" s="28" t="s">
        <v>1773</v>
      </c>
    </row>
    <row r="1453" spans="2:3" x14ac:dyDescent="0.25">
      <c r="B1453" s="28" t="s">
        <v>72</v>
      </c>
      <c r="C1453" s="28" t="s">
        <v>1774</v>
      </c>
    </row>
    <row r="1454" spans="2:3" x14ac:dyDescent="0.25">
      <c r="B1454" s="28" t="s">
        <v>72</v>
      </c>
      <c r="C1454" s="28" t="s">
        <v>1775</v>
      </c>
    </row>
    <row r="1455" spans="2:3" x14ac:dyDescent="0.25">
      <c r="B1455" s="28" t="s">
        <v>72</v>
      </c>
      <c r="C1455" s="28" t="s">
        <v>1776</v>
      </c>
    </row>
    <row r="1456" spans="2:3" x14ac:dyDescent="0.25">
      <c r="B1456" s="28" t="s">
        <v>72</v>
      </c>
      <c r="C1456" s="28" t="s">
        <v>1777</v>
      </c>
    </row>
    <row r="1457" spans="1:4" x14ac:dyDescent="0.25">
      <c r="B1457" s="28" t="s">
        <v>72</v>
      </c>
      <c r="C1457" s="28" t="s">
        <v>1778</v>
      </c>
    </row>
    <row r="1458" spans="1:4" x14ac:dyDescent="0.25">
      <c r="B1458" s="28" t="s">
        <v>72</v>
      </c>
      <c r="C1458" s="28" t="s">
        <v>1779</v>
      </c>
    </row>
    <row r="1459" spans="1:4" x14ac:dyDescent="0.25">
      <c r="B1459" s="28" t="s">
        <v>72</v>
      </c>
      <c r="C1459" s="28" t="s">
        <v>1780</v>
      </c>
    </row>
    <row r="1460" spans="1:4" x14ac:dyDescent="0.25">
      <c r="B1460" s="28" t="s">
        <v>73</v>
      </c>
      <c r="C1460" s="24" t="s">
        <v>1781</v>
      </c>
      <c r="D1460" s="24" t="s">
        <v>1782</v>
      </c>
    </row>
    <row r="1461" spans="1:4" s="24" customFormat="1" x14ac:dyDescent="0.25">
      <c r="A1461" s="27"/>
      <c r="B1461" s="28" t="s">
        <v>73</v>
      </c>
      <c r="C1461" s="24" t="s">
        <v>1783</v>
      </c>
      <c r="D1461" s="24" t="s">
        <v>1784</v>
      </c>
    </row>
    <row r="1462" spans="1:4" s="24" customFormat="1" x14ac:dyDescent="0.25">
      <c r="A1462" s="27"/>
      <c r="B1462" s="28" t="s">
        <v>73</v>
      </c>
      <c r="C1462" s="24" t="s">
        <v>1785</v>
      </c>
      <c r="D1462" s="24" t="s">
        <v>1786</v>
      </c>
    </row>
    <row r="1463" spans="1:4" s="24" customFormat="1" x14ac:dyDescent="0.25">
      <c r="A1463" s="27"/>
      <c r="B1463" s="28" t="s">
        <v>73</v>
      </c>
      <c r="C1463" s="24" t="s">
        <v>1787</v>
      </c>
      <c r="D1463" s="24" t="s">
        <v>1788</v>
      </c>
    </row>
    <row r="1464" spans="1:4" s="24" customFormat="1" x14ac:dyDescent="0.25">
      <c r="A1464" s="27"/>
      <c r="B1464" s="28" t="s">
        <v>73</v>
      </c>
      <c r="C1464" s="24" t="s">
        <v>1789</v>
      </c>
      <c r="D1464" s="24" t="s">
        <v>1790</v>
      </c>
    </row>
    <row r="1465" spans="1:4" s="24" customFormat="1" x14ac:dyDescent="0.25">
      <c r="A1465" s="27"/>
      <c r="B1465" s="28" t="s">
        <v>73</v>
      </c>
      <c r="C1465" s="24" t="s">
        <v>1791</v>
      </c>
      <c r="D1465" s="24" t="s">
        <v>1792</v>
      </c>
    </row>
    <row r="1466" spans="1:4" s="24" customFormat="1" x14ac:dyDescent="0.25">
      <c r="A1466" s="27"/>
      <c r="B1466" s="28" t="s">
        <v>73</v>
      </c>
      <c r="C1466" s="24" t="s">
        <v>1793</v>
      </c>
      <c r="D1466" s="24" t="s">
        <v>1794</v>
      </c>
    </row>
    <row r="1467" spans="1:4" s="24" customFormat="1" x14ac:dyDescent="0.25">
      <c r="A1467" s="27"/>
      <c r="B1467" s="28" t="s">
        <v>73</v>
      </c>
      <c r="C1467" s="24" t="s">
        <v>1795</v>
      </c>
      <c r="D1467" s="24" t="s">
        <v>1796</v>
      </c>
    </row>
    <row r="1468" spans="1:4" x14ac:dyDescent="0.25">
      <c r="B1468" s="28" t="s">
        <v>73</v>
      </c>
      <c r="C1468" s="28" t="s">
        <v>1797</v>
      </c>
    </row>
    <row r="1469" spans="1:4" x14ac:dyDescent="0.25">
      <c r="B1469" s="28" t="s">
        <v>73</v>
      </c>
      <c r="C1469" s="28" t="s">
        <v>1798</v>
      </c>
    </row>
    <row r="1470" spans="1:4" x14ac:dyDescent="0.25">
      <c r="B1470" s="28" t="s">
        <v>73</v>
      </c>
      <c r="C1470" s="28" t="s">
        <v>1799</v>
      </c>
    </row>
    <row r="1471" spans="1:4" x14ac:dyDescent="0.25">
      <c r="B1471" s="28" t="s">
        <v>73</v>
      </c>
      <c r="C1471" s="28" t="s">
        <v>1800</v>
      </c>
    </row>
    <row r="1472" spans="1:4" x14ac:dyDescent="0.25">
      <c r="B1472" s="28" t="s">
        <v>73</v>
      </c>
      <c r="C1472" s="28" t="s">
        <v>1801</v>
      </c>
    </row>
    <row r="1473" spans="2:3" x14ac:dyDescent="0.25">
      <c r="B1473" s="28" t="s">
        <v>73</v>
      </c>
      <c r="C1473" s="28" t="s">
        <v>912</v>
      </c>
    </row>
    <row r="1474" spans="2:3" x14ac:dyDescent="0.25">
      <c r="B1474" s="28" t="s">
        <v>73</v>
      </c>
      <c r="C1474" s="28" t="s">
        <v>1802</v>
      </c>
    </row>
    <row r="1475" spans="2:3" x14ac:dyDescent="0.25">
      <c r="B1475" s="28" t="s">
        <v>73</v>
      </c>
      <c r="C1475" s="28" t="s">
        <v>1803</v>
      </c>
    </row>
    <row r="1476" spans="2:3" x14ac:dyDescent="0.25">
      <c r="B1476" s="28" t="s">
        <v>73</v>
      </c>
      <c r="C1476" s="28" t="s">
        <v>1804</v>
      </c>
    </row>
    <row r="1477" spans="2:3" x14ac:dyDescent="0.25">
      <c r="B1477" s="28" t="s">
        <v>73</v>
      </c>
      <c r="C1477" s="28" t="s">
        <v>1805</v>
      </c>
    </row>
    <row r="1478" spans="2:3" x14ac:dyDescent="0.25">
      <c r="B1478" s="28" t="s">
        <v>73</v>
      </c>
      <c r="C1478" s="28" t="s">
        <v>1806</v>
      </c>
    </row>
    <row r="1479" spans="2:3" x14ac:dyDescent="0.25">
      <c r="B1479" s="28" t="s">
        <v>73</v>
      </c>
      <c r="C1479" s="28" t="s">
        <v>1807</v>
      </c>
    </row>
    <row r="1480" spans="2:3" x14ac:dyDescent="0.25">
      <c r="B1480" s="28" t="s">
        <v>73</v>
      </c>
      <c r="C1480" s="28" t="s">
        <v>1808</v>
      </c>
    </row>
    <row r="1481" spans="2:3" x14ac:dyDescent="0.25">
      <c r="B1481" s="28" t="s">
        <v>73</v>
      </c>
      <c r="C1481" s="28" t="s">
        <v>1809</v>
      </c>
    </row>
    <row r="1482" spans="2:3" x14ac:dyDescent="0.25">
      <c r="B1482" s="28" t="s">
        <v>73</v>
      </c>
      <c r="C1482" s="28" t="s">
        <v>1810</v>
      </c>
    </row>
    <row r="1483" spans="2:3" x14ac:dyDescent="0.25">
      <c r="B1483" s="28" t="s">
        <v>73</v>
      </c>
      <c r="C1483" s="28" t="s">
        <v>1811</v>
      </c>
    </row>
    <row r="1484" spans="2:3" x14ac:dyDescent="0.25">
      <c r="B1484" s="28" t="s">
        <v>73</v>
      </c>
      <c r="C1484" s="28" t="s">
        <v>1812</v>
      </c>
    </row>
    <row r="1485" spans="2:3" x14ac:dyDescent="0.25">
      <c r="B1485" s="28" t="s">
        <v>73</v>
      </c>
      <c r="C1485" s="28" t="s">
        <v>1813</v>
      </c>
    </row>
    <row r="1486" spans="2:3" x14ac:dyDescent="0.25">
      <c r="B1486" s="28" t="s">
        <v>73</v>
      </c>
      <c r="C1486" s="28" t="s">
        <v>1814</v>
      </c>
    </row>
    <row r="1487" spans="2:3" x14ac:dyDescent="0.25">
      <c r="B1487" s="28" t="s">
        <v>73</v>
      </c>
      <c r="C1487" s="28" t="s">
        <v>1815</v>
      </c>
    </row>
    <row r="1488" spans="2:3" x14ac:dyDescent="0.25">
      <c r="B1488" s="28" t="s">
        <v>73</v>
      </c>
      <c r="C1488" s="28" t="s">
        <v>1816</v>
      </c>
    </row>
    <row r="1489" spans="2:3" x14ac:dyDescent="0.25">
      <c r="B1489" s="28" t="s">
        <v>73</v>
      </c>
      <c r="C1489" s="28" t="s">
        <v>1817</v>
      </c>
    </row>
    <row r="1490" spans="2:3" x14ac:dyDescent="0.25">
      <c r="B1490" s="28" t="s">
        <v>74</v>
      </c>
      <c r="C1490" s="28" t="s">
        <v>1818</v>
      </c>
    </row>
    <row r="1491" spans="2:3" x14ac:dyDescent="0.25">
      <c r="B1491" s="28" t="s">
        <v>74</v>
      </c>
      <c r="C1491" s="28" t="s">
        <v>1819</v>
      </c>
    </row>
    <row r="1492" spans="2:3" x14ac:dyDescent="0.25">
      <c r="B1492" s="28" t="s">
        <v>74</v>
      </c>
      <c r="C1492" s="28" t="s">
        <v>1820</v>
      </c>
    </row>
    <row r="1493" spans="2:3" x14ac:dyDescent="0.25">
      <c r="B1493" s="28" t="s">
        <v>74</v>
      </c>
      <c r="C1493" s="28" t="s">
        <v>1821</v>
      </c>
    </row>
    <row r="1494" spans="2:3" x14ac:dyDescent="0.25">
      <c r="B1494" s="28" t="s">
        <v>74</v>
      </c>
      <c r="C1494" s="28" t="s">
        <v>1822</v>
      </c>
    </row>
    <row r="1495" spans="2:3" x14ac:dyDescent="0.25">
      <c r="B1495" s="28" t="s">
        <v>74</v>
      </c>
      <c r="C1495" s="28" t="s">
        <v>1823</v>
      </c>
    </row>
    <row r="1496" spans="2:3" x14ac:dyDescent="0.25">
      <c r="B1496" s="28" t="s">
        <v>74</v>
      </c>
      <c r="C1496" s="28" t="s">
        <v>1824</v>
      </c>
    </row>
    <row r="1497" spans="2:3" x14ac:dyDescent="0.25">
      <c r="B1497" s="28" t="s">
        <v>74</v>
      </c>
      <c r="C1497" s="28" t="s">
        <v>1825</v>
      </c>
    </row>
    <row r="1498" spans="2:3" x14ac:dyDescent="0.25">
      <c r="B1498" s="28" t="s">
        <v>74</v>
      </c>
      <c r="C1498" s="28" t="s">
        <v>1826</v>
      </c>
    </row>
    <row r="1499" spans="2:3" x14ac:dyDescent="0.25">
      <c r="B1499" s="28" t="s">
        <v>74</v>
      </c>
      <c r="C1499" s="28" t="s">
        <v>1827</v>
      </c>
    </row>
    <row r="1500" spans="2:3" x14ac:dyDescent="0.25">
      <c r="B1500" s="28" t="s">
        <v>74</v>
      </c>
      <c r="C1500" s="28" t="s">
        <v>1828</v>
      </c>
    </row>
    <row r="1501" spans="2:3" x14ac:dyDescent="0.25">
      <c r="B1501" s="28" t="s">
        <v>74</v>
      </c>
      <c r="C1501" s="28" t="s">
        <v>1829</v>
      </c>
    </row>
    <row r="1502" spans="2:3" x14ac:dyDescent="0.25">
      <c r="B1502" s="28" t="s">
        <v>74</v>
      </c>
      <c r="C1502" s="28" t="s">
        <v>1830</v>
      </c>
    </row>
    <row r="1503" spans="2:3" x14ac:dyDescent="0.25">
      <c r="B1503" s="28" t="s">
        <v>74</v>
      </c>
      <c r="C1503" s="28" t="s">
        <v>1831</v>
      </c>
    </row>
    <row r="1504" spans="2:3" x14ac:dyDescent="0.25">
      <c r="B1504" s="28" t="s">
        <v>74</v>
      </c>
      <c r="C1504" s="28" t="s">
        <v>1832</v>
      </c>
    </row>
    <row r="1505" spans="2:3" x14ac:dyDescent="0.25">
      <c r="B1505" s="28" t="s">
        <v>74</v>
      </c>
      <c r="C1505" s="28" t="s">
        <v>1833</v>
      </c>
    </row>
    <row r="1506" spans="2:3" x14ac:dyDescent="0.25">
      <c r="B1506" s="28" t="s">
        <v>74</v>
      </c>
      <c r="C1506" s="28" t="s">
        <v>1834</v>
      </c>
    </row>
    <row r="1507" spans="2:3" x14ac:dyDescent="0.25">
      <c r="B1507" s="28" t="s">
        <v>74</v>
      </c>
      <c r="C1507" s="28" t="s">
        <v>1835</v>
      </c>
    </row>
    <row r="1508" spans="2:3" x14ac:dyDescent="0.25">
      <c r="B1508" s="28" t="s">
        <v>74</v>
      </c>
      <c r="C1508" s="28" t="s">
        <v>1836</v>
      </c>
    </row>
    <row r="1509" spans="2:3" x14ac:dyDescent="0.25">
      <c r="B1509" s="28" t="s">
        <v>75</v>
      </c>
      <c r="C1509" s="28" t="s">
        <v>1837</v>
      </c>
    </row>
    <row r="1510" spans="2:3" x14ac:dyDescent="0.25">
      <c r="B1510" s="28" t="s">
        <v>75</v>
      </c>
      <c r="C1510" s="28" t="s">
        <v>1838</v>
      </c>
    </row>
    <row r="1511" spans="2:3" x14ac:dyDescent="0.25">
      <c r="B1511" s="28" t="s">
        <v>75</v>
      </c>
      <c r="C1511" s="28" t="s">
        <v>1839</v>
      </c>
    </row>
    <row r="1512" spans="2:3" x14ac:dyDescent="0.25">
      <c r="B1512" s="28" t="s">
        <v>75</v>
      </c>
      <c r="C1512" s="28" t="s">
        <v>1840</v>
      </c>
    </row>
    <row r="1513" spans="2:3" x14ac:dyDescent="0.25">
      <c r="B1513" s="28" t="s">
        <v>75</v>
      </c>
      <c r="C1513" s="28" t="s">
        <v>1841</v>
      </c>
    </row>
    <row r="1514" spans="2:3" x14ac:dyDescent="0.25">
      <c r="B1514" s="28" t="s">
        <v>75</v>
      </c>
      <c r="C1514" s="28" t="s">
        <v>1842</v>
      </c>
    </row>
    <row r="1515" spans="2:3" x14ac:dyDescent="0.25">
      <c r="B1515" s="28" t="s">
        <v>75</v>
      </c>
      <c r="C1515" s="28" t="s">
        <v>1843</v>
      </c>
    </row>
    <row r="1516" spans="2:3" x14ac:dyDescent="0.25">
      <c r="B1516" s="28" t="s">
        <v>75</v>
      </c>
      <c r="C1516" s="28" t="s">
        <v>1844</v>
      </c>
    </row>
    <row r="1517" spans="2:3" x14ac:dyDescent="0.25">
      <c r="B1517" s="28" t="s">
        <v>75</v>
      </c>
      <c r="C1517" s="28" t="s">
        <v>1845</v>
      </c>
    </row>
    <row r="1518" spans="2:3" x14ac:dyDescent="0.25">
      <c r="B1518" s="28" t="s">
        <v>75</v>
      </c>
      <c r="C1518" s="28" t="s">
        <v>1846</v>
      </c>
    </row>
    <row r="1519" spans="2:3" x14ac:dyDescent="0.25">
      <c r="B1519" s="28" t="s">
        <v>75</v>
      </c>
      <c r="C1519" s="28" t="s">
        <v>1847</v>
      </c>
    </row>
    <row r="1520" spans="2:3" x14ac:dyDescent="0.25">
      <c r="B1520" s="28" t="s">
        <v>75</v>
      </c>
      <c r="C1520" s="28" t="s">
        <v>1848</v>
      </c>
    </row>
    <row r="1521" spans="2:3" x14ac:dyDescent="0.25">
      <c r="B1521" s="28" t="s">
        <v>75</v>
      </c>
      <c r="C1521" s="28" t="s">
        <v>1849</v>
      </c>
    </row>
    <row r="1522" spans="2:3" x14ac:dyDescent="0.25">
      <c r="B1522" s="28" t="s">
        <v>75</v>
      </c>
      <c r="C1522" s="28" t="s">
        <v>1850</v>
      </c>
    </row>
    <row r="1523" spans="2:3" x14ac:dyDescent="0.25">
      <c r="B1523" s="28" t="s">
        <v>75</v>
      </c>
      <c r="C1523" s="28" t="s">
        <v>1851</v>
      </c>
    </row>
    <row r="1524" spans="2:3" x14ac:dyDescent="0.25">
      <c r="B1524" s="28" t="s">
        <v>75</v>
      </c>
      <c r="C1524" s="28" t="s">
        <v>1852</v>
      </c>
    </row>
    <row r="1525" spans="2:3" x14ac:dyDescent="0.25">
      <c r="B1525" s="28" t="s">
        <v>75</v>
      </c>
      <c r="C1525" s="28" t="s">
        <v>1853</v>
      </c>
    </row>
    <row r="1526" spans="2:3" x14ac:dyDescent="0.25">
      <c r="B1526" s="28" t="s">
        <v>75</v>
      </c>
      <c r="C1526" s="28" t="s">
        <v>1854</v>
      </c>
    </row>
    <row r="1527" spans="2:3" x14ac:dyDescent="0.25">
      <c r="B1527" s="28" t="s">
        <v>75</v>
      </c>
      <c r="C1527" s="28" t="s">
        <v>1855</v>
      </c>
    </row>
    <row r="1528" spans="2:3" x14ac:dyDescent="0.25">
      <c r="B1528" s="28" t="s">
        <v>75</v>
      </c>
      <c r="C1528" s="28" t="s">
        <v>1856</v>
      </c>
    </row>
    <row r="1529" spans="2:3" x14ac:dyDescent="0.25">
      <c r="B1529" s="28" t="s">
        <v>75</v>
      </c>
      <c r="C1529" s="28" t="s">
        <v>1857</v>
      </c>
    </row>
    <row r="1530" spans="2:3" x14ac:dyDescent="0.25">
      <c r="B1530" s="28" t="s">
        <v>75</v>
      </c>
      <c r="C1530" s="28" t="s">
        <v>1858</v>
      </c>
    </row>
    <row r="1531" spans="2:3" x14ac:dyDescent="0.25">
      <c r="B1531" s="28" t="s">
        <v>75</v>
      </c>
      <c r="C1531" s="28" t="s">
        <v>1859</v>
      </c>
    </row>
    <row r="1532" spans="2:3" x14ac:dyDescent="0.25">
      <c r="B1532" s="28" t="s">
        <v>75</v>
      </c>
      <c r="C1532" s="28" t="s">
        <v>1860</v>
      </c>
    </row>
    <row r="1533" spans="2:3" x14ac:dyDescent="0.25">
      <c r="B1533" s="28" t="s">
        <v>76</v>
      </c>
      <c r="C1533" s="28" t="s">
        <v>1861</v>
      </c>
    </row>
    <row r="1534" spans="2:3" x14ac:dyDescent="0.25">
      <c r="B1534" s="28" t="s">
        <v>76</v>
      </c>
      <c r="C1534" s="28" t="s">
        <v>1862</v>
      </c>
    </row>
    <row r="1535" spans="2:3" x14ac:dyDescent="0.25">
      <c r="B1535" s="28" t="s">
        <v>76</v>
      </c>
      <c r="C1535" s="28" t="s">
        <v>1863</v>
      </c>
    </row>
    <row r="1536" spans="2:3" x14ac:dyDescent="0.25">
      <c r="B1536" s="28" t="s">
        <v>76</v>
      </c>
      <c r="C1536" s="28" t="s">
        <v>1864</v>
      </c>
    </row>
    <row r="1537" spans="2:3" x14ac:dyDescent="0.25">
      <c r="B1537" s="28" t="s">
        <v>76</v>
      </c>
      <c r="C1537" s="28" t="s">
        <v>1865</v>
      </c>
    </row>
    <row r="1538" spans="2:3" x14ac:dyDescent="0.25">
      <c r="B1538" s="28" t="s">
        <v>76</v>
      </c>
      <c r="C1538" s="28" t="s">
        <v>1866</v>
      </c>
    </row>
    <row r="1539" spans="2:3" x14ac:dyDescent="0.25">
      <c r="B1539" s="28" t="s">
        <v>76</v>
      </c>
      <c r="C1539" s="28" t="s">
        <v>1867</v>
      </c>
    </row>
    <row r="1540" spans="2:3" x14ac:dyDescent="0.25">
      <c r="B1540" s="28" t="s">
        <v>76</v>
      </c>
      <c r="C1540" s="28" t="s">
        <v>1868</v>
      </c>
    </row>
    <row r="1541" spans="2:3" x14ac:dyDescent="0.25">
      <c r="B1541" s="28" t="s">
        <v>76</v>
      </c>
      <c r="C1541" s="28" t="s">
        <v>1869</v>
      </c>
    </row>
    <row r="1542" spans="2:3" x14ac:dyDescent="0.25">
      <c r="B1542" s="28" t="s">
        <v>76</v>
      </c>
      <c r="C1542" s="28" t="s">
        <v>1870</v>
      </c>
    </row>
    <row r="1543" spans="2:3" x14ac:dyDescent="0.25">
      <c r="B1543" s="28" t="s">
        <v>76</v>
      </c>
      <c r="C1543" s="28" t="s">
        <v>1871</v>
      </c>
    </row>
    <row r="1544" spans="2:3" x14ac:dyDescent="0.25">
      <c r="B1544" s="28" t="s">
        <v>76</v>
      </c>
      <c r="C1544" s="28" t="s">
        <v>1872</v>
      </c>
    </row>
    <row r="1545" spans="2:3" x14ac:dyDescent="0.25">
      <c r="B1545" s="28" t="s">
        <v>76</v>
      </c>
      <c r="C1545" s="28" t="s">
        <v>1873</v>
      </c>
    </row>
    <row r="1546" spans="2:3" x14ac:dyDescent="0.25">
      <c r="B1546" s="28" t="s">
        <v>76</v>
      </c>
      <c r="C1546" s="28" t="s">
        <v>1874</v>
      </c>
    </row>
    <row r="1547" spans="2:3" x14ac:dyDescent="0.25">
      <c r="B1547" s="28" t="s">
        <v>76</v>
      </c>
      <c r="C1547" s="28" t="s">
        <v>1875</v>
      </c>
    </row>
    <row r="1548" spans="2:3" x14ac:dyDescent="0.25">
      <c r="B1548" s="28" t="s">
        <v>76</v>
      </c>
      <c r="C1548" s="28" t="s">
        <v>1876</v>
      </c>
    </row>
    <row r="1549" spans="2:3" x14ac:dyDescent="0.25">
      <c r="B1549" s="28" t="s">
        <v>76</v>
      </c>
      <c r="C1549" s="28" t="s">
        <v>1877</v>
      </c>
    </row>
    <row r="1550" spans="2:3" x14ac:dyDescent="0.25">
      <c r="B1550" s="28" t="s">
        <v>77</v>
      </c>
      <c r="C1550" s="28" t="s">
        <v>1878</v>
      </c>
    </row>
    <row r="1551" spans="2:3" x14ac:dyDescent="0.25">
      <c r="B1551" s="28" t="s">
        <v>77</v>
      </c>
      <c r="C1551" s="28" t="s">
        <v>1879</v>
      </c>
    </row>
    <row r="1552" spans="2:3" x14ac:dyDescent="0.25">
      <c r="B1552" s="28" t="s">
        <v>77</v>
      </c>
      <c r="C1552" s="28" t="s">
        <v>1880</v>
      </c>
    </row>
    <row r="1553" spans="2:3" x14ac:dyDescent="0.25">
      <c r="B1553" s="28" t="s">
        <v>77</v>
      </c>
      <c r="C1553" s="28" t="s">
        <v>1881</v>
      </c>
    </row>
    <row r="1554" spans="2:3" x14ac:dyDescent="0.25">
      <c r="B1554" s="28" t="s">
        <v>77</v>
      </c>
      <c r="C1554" s="28" t="s">
        <v>1882</v>
      </c>
    </row>
    <row r="1555" spans="2:3" x14ac:dyDescent="0.25">
      <c r="B1555" s="28" t="s">
        <v>77</v>
      </c>
      <c r="C1555" s="28" t="s">
        <v>1883</v>
      </c>
    </row>
    <row r="1556" spans="2:3" x14ac:dyDescent="0.25">
      <c r="B1556" s="28" t="s">
        <v>77</v>
      </c>
      <c r="C1556" s="28" t="s">
        <v>1884</v>
      </c>
    </row>
    <row r="1557" spans="2:3" x14ac:dyDescent="0.25">
      <c r="B1557" s="28" t="s">
        <v>77</v>
      </c>
      <c r="C1557" s="28" t="s">
        <v>1885</v>
      </c>
    </row>
    <row r="1558" spans="2:3" x14ac:dyDescent="0.25">
      <c r="B1558" s="28" t="s">
        <v>77</v>
      </c>
      <c r="C1558" s="28" t="s">
        <v>1886</v>
      </c>
    </row>
    <row r="1559" spans="2:3" x14ac:dyDescent="0.25">
      <c r="B1559" s="28" t="s">
        <v>77</v>
      </c>
      <c r="C1559" s="28" t="s">
        <v>1887</v>
      </c>
    </row>
    <row r="1560" spans="2:3" x14ac:dyDescent="0.25">
      <c r="B1560" s="28" t="s">
        <v>77</v>
      </c>
      <c r="C1560" s="28" t="s">
        <v>1888</v>
      </c>
    </row>
    <row r="1561" spans="2:3" x14ac:dyDescent="0.25">
      <c r="B1561" s="28" t="s">
        <v>77</v>
      </c>
      <c r="C1561" s="28" t="s">
        <v>1889</v>
      </c>
    </row>
    <row r="1562" spans="2:3" x14ac:dyDescent="0.25">
      <c r="B1562" s="28" t="s">
        <v>77</v>
      </c>
      <c r="C1562" s="28" t="s">
        <v>1890</v>
      </c>
    </row>
    <row r="1563" spans="2:3" x14ac:dyDescent="0.25">
      <c r="B1563" s="28" t="s">
        <v>77</v>
      </c>
      <c r="C1563" s="28" t="s">
        <v>259</v>
      </c>
    </row>
    <row r="1564" spans="2:3" x14ac:dyDescent="0.25">
      <c r="B1564" s="28" t="s">
        <v>77</v>
      </c>
      <c r="C1564" s="28" t="s">
        <v>1891</v>
      </c>
    </row>
    <row r="1565" spans="2:3" x14ac:dyDescent="0.25">
      <c r="B1565" s="28" t="s">
        <v>77</v>
      </c>
      <c r="C1565" s="28" t="s">
        <v>1892</v>
      </c>
    </row>
    <row r="1566" spans="2:3" x14ac:dyDescent="0.25">
      <c r="B1566" s="28" t="s">
        <v>77</v>
      </c>
      <c r="C1566" s="28" t="s">
        <v>1893</v>
      </c>
    </row>
    <row r="1567" spans="2:3" x14ac:dyDescent="0.25">
      <c r="B1567" s="28" t="s">
        <v>77</v>
      </c>
      <c r="C1567" s="28" t="s">
        <v>1894</v>
      </c>
    </row>
    <row r="1568" spans="2:3" x14ac:dyDescent="0.25">
      <c r="B1568" s="28" t="s">
        <v>77</v>
      </c>
      <c r="C1568" s="28" t="s">
        <v>1895</v>
      </c>
    </row>
    <row r="1569" spans="2:3" x14ac:dyDescent="0.25">
      <c r="B1569" s="28" t="s">
        <v>77</v>
      </c>
      <c r="C1569" s="28" t="s">
        <v>1896</v>
      </c>
    </row>
    <row r="1570" spans="2:3" x14ac:dyDescent="0.25">
      <c r="B1570" s="28" t="s">
        <v>78</v>
      </c>
      <c r="C1570" s="28" t="s">
        <v>1897</v>
      </c>
    </row>
    <row r="1571" spans="2:3" x14ac:dyDescent="0.25">
      <c r="B1571" s="28" t="s">
        <v>78</v>
      </c>
      <c r="C1571" s="28" t="s">
        <v>1898</v>
      </c>
    </row>
    <row r="1572" spans="2:3" x14ac:dyDescent="0.25">
      <c r="B1572" s="28" t="s">
        <v>78</v>
      </c>
      <c r="C1572" s="28" t="s">
        <v>1899</v>
      </c>
    </row>
    <row r="1573" spans="2:3" x14ac:dyDescent="0.25">
      <c r="B1573" s="28" t="s">
        <v>78</v>
      </c>
      <c r="C1573" s="28" t="s">
        <v>1900</v>
      </c>
    </row>
    <row r="1574" spans="2:3" x14ac:dyDescent="0.25">
      <c r="B1574" s="28" t="s">
        <v>78</v>
      </c>
      <c r="C1574" s="28" t="s">
        <v>1901</v>
      </c>
    </row>
    <row r="1575" spans="2:3" x14ac:dyDescent="0.25">
      <c r="B1575" s="28" t="s">
        <v>78</v>
      </c>
      <c r="C1575" s="28" t="s">
        <v>1902</v>
      </c>
    </row>
    <row r="1576" spans="2:3" x14ac:dyDescent="0.25">
      <c r="B1576" s="28" t="s">
        <v>78</v>
      </c>
      <c r="C1576" s="28" t="s">
        <v>1903</v>
      </c>
    </row>
    <row r="1577" spans="2:3" x14ac:dyDescent="0.25">
      <c r="B1577" s="28" t="s">
        <v>78</v>
      </c>
      <c r="C1577" s="28" t="s">
        <v>1904</v>
      </c>
    </row>
    <row r="1578" spans="2:3" x14ac:dyDescent="0.25">
      <c r="B1578" s="28" t="s">
        <v>78</v>
      </c>
      <c r="C1578" s="28" t="s">
        <v>1905</v>
      </c>
    </row>
    <row r="1579" spans="2:3" x14ac:dyDescent="0.25">
      <c r="B1579" s="28" t="s">
        <v>78</v>
      </c>
      <c r="C1579" s="28" t="s">
        <v>1906</v>
      </c>
    </row>
    <row r="1580" spans="2:3" x14ac:dyDescent="0.25">
      <c r="B1580" s="28" t="s">
        <v>78</v>
      </c>
      <c r="C1580" s="28" t="s">
        <v>1907</v>
      </c>
    </row>
    <row r="1581" spans="2:3" x14ac:dyDescent="0.25">
      <c r="B1581" s="28" t="s">
        <v>78</v>
      </c>
      <c r="C1581" s="28" t="s">
        <v>1908</v>
      </c>
    </row>
    <row r="1582" spans="2:3" x14ac:dyDescent="0.25">
      <c r="B1582" s="28" t="s">
        <v>78</v>
      </c>
      <c r="C1582" s="28" t="s">
        <v>1909</v>
      </c>
    </row>
    <row r="1583" spans="2:3" x14ac:dyDescent="0.25">
      <c r="B1583" s="28" t="s">
        <v>78</v>
      </c>
      <c r="C1583" s="28" t="s">
        <v>1910</v>
      </c>
    </row>
    <row r="1584" spans="2:3" x14ac:dyDescent="0.25">
      <c r="B1584" s="28" t="s">
        <v>78</v>
      </c>
      <c r="C1584" s="28" t="s">
        <v>1911</v>
      </c>
    </row>
    <row r="1585" spans="2:3" x14ac:dyDescent="0.25">
      <c r="B1585" s="28" t="s">
        <v>78</v>
      </c>
      <c r="C1585" s="28" t="s">
        <v>1912</v>
      </c>
    </row>
    <row r="1586" spans="2:3" x14ac:dyDescent="0.25">
      <c r="B1586" s="28" t="s">
        <v>78</v>
      </c>
      <c r="C1586" s="28" t="s">
        <v>1913</v>
      </c>
    </row>
    <row r="1587" spans="2:3" x14ac:dyDescent="0.25">
      <c r="B1587" s="28" t="s">
        <v>78</v>
      </c>
      <c r="C1587" s="28" t="s">
        <v>1914</v>
      </c>
    </row>
    <row r="1588" spans="2:3" x14ac:dyDescent="0.25">
      <c r="B1588" s="28" t="s">
        <v>78</v>
      </c>
      <c r="C1588" s="28" t="s">
        <v>1915</v>
      </c>
    </row>
    <row r="1589" spans="2:3" x14ac:dyDescent="0.25">
      <c r="B1589" s="28" t="s">
        <v>78</v>
      </c>
      <c r="C1589" s="28" t="s">
        <v>1916</v>
      </c>
    </row>
    <row r="1590" spans="2:3" x14ac:dyDescent="0.25">
      <c r="B1590" s="28" t="s">
        <v>78</v>
      </c>
      <c r="C1590" s="28" t="s">
        <v>1917</v>
      </c>
    </row>
    <row r="1591" spans="2:3" x14ac:dyDescent="0.25">
      <c r="B1591" s="28" t="s">
        <v>78</v>
      </c>
      <c r="C1591" s="28" t="s">
        <v>1918</v>
      </c>
    </row>
    <row r="1592" spans="2:3" x14ac:dyDescent="0.25">
      <c r="B1592" s="28" t="s">
        <v>78</v>
      </c>
      <c r="C1592" s="28" t="s">
        <v>1919</v>
      </c>
    </row>
    <row r="1593" spans="2:3" x14ac:dyDescent="0.25">
      <c r="B1593" s="28" t="s">
        <v>78</v>
      </c>
      <c r="C1593" s="28" t="s">
        <v>1920</v>
      </c>
    </row>
    <row r="1594" spans="2:3" x14ac:dyDescent="0.25">
      <c r="B1594" s="28" t="s">
        <v>78</v>
      </c>
      <c r="C1594" s="28" t="s">
        <v>1921</v>
      </c>
    </row>
    <row r="1595" spans="2:3" x14ac:dyDescent="0.25">
      <c r="B1595" s="28" t="s">
        <v>78</v>
      </c>
      <c r="C1595" s="28" t="s">
        <v>1922</v>
      </c>
    </row>
    <row r="1596" spans="2:3" x14ac:dyDescent="0.25">
      <c r="B1596" s="28" t="s">
        <v>78</v>
      </c>
      <c r="C1596" s="28" t="s">
        <v>1923</v>
      </c>
    </row>
    <row r="1597" spans="2:3" x14ac:dyDescent="0.25">
      <c r="B1597" s="28" t="s">
        <v>78</v>
      </c>
      <c r="C1597" s="28" t="s">
        <v>1924</v>
      </c>
    </row>
    <row r="1598" spans="2:3" x14ac:dyDescent="0.25">
      <c r="B1598" s="28" t="s">
        <v>78</v>
      </c>
      <c r="C1598" s="28" t="s">
        <v>1925</v>
      </c>
    </row>
    <row r="1599" spans="2:3" x14ac:dyDescent="0.25">
      <c r="B1599" s="28" t="s">
        <v>78</v>
      </c>
      <c r="C1599" s="28" t="s">
        <v>1926</v>
      </c>
    </row>
    <row r="1600" spans="2:3" x14ac:dyDescent="0.25">
      <c r="B1600" s="28" t="s">
        <v>78</v>
      </c>
      <c r="C1600" s="28" t="s">
        <v>1927</v>
      </c>
    </row>
    <row r="1601" spans="1:5" x14ac:dyDescent="0.25">
      <c r="B1601" s="28" t="s">
        <v>78</v>
      </c>
      <c r="C1601" s="28" t="s">
        <v>1928</v>
      </c>
    </row>
    <row r="1602" spans="1:5" x14ac:dyDescent="0.25">
      <c r="B1602" s="28" t="s">
        <v>78</v>
      </c>
      <c r="C1602" s="28" t="s">
        <v>1929</v>
      </c>
    </row>
    <row r="1603" spans="1:5" x14ac:dyDescent="0.25">
      <c r="B1603" s="28" t="s">
        <v>78</v>
      </c>
      <c r="C1603" s="28" t="s">
        <v>1930</v>
      </c>
    </row>
    <row r="1604" spans="1:5" x14ac:dyDescent="0.25">
      <c r="B1604" s="28" t="s">
        <v>79</v>
      </c>
      <c r="C1604" s="24" t="s">
        <v>1931</v>
      </c>
      <c r="D1604" s="24" t="s">
        <v>1932</v>
      </c>
    </row>
    <row r="1605" spans="1:5" s="24" customFormat="1" x14ac:dyDescent="0.25">
      <c r="A1605" s="27"/>
      <c r="B1605" s="28" t="s">
        <v>79</v>
      </c>
      <c r="C1605" s="24" t="s">
        <v>1933</v>
      </c>
      <c r="D1605" s="24" t="s">
        <v>1934</v>
      </c>
    </row>
    <row r="1606" spans="1:5" s="24" customFormat="1" x14ac:dyDescent="0.25">
      <c r="A1606" s="27"/>
      <c r="B1606" s="28" t="s">
        <v>79</v>
      </c>
      <c r="C1606" s="24" t="s">
        <v>1935</v>
      </c>
      <c r="D1606" s="24" t="s">
        <v>1936</v>
      </c>
    </row>
    <row r="1607" spans="1:5" s="24" customFormat="1" x14ac:dyDescent="0.25">
      <c r="A1607" s="27"/>
      <c r="B1607" s="28" t="s">
        <v>79</v>
      </c>
      <c r="C1607" s="24" t="s">
        <v>1937</v>
      </c>
      <c r="D1607" s="24" t="s">
        <v>1938</v>
      </c>
    </row>
    <row r="1608" spans="1:5" s="24" customFormat="1" x14ac:dyDescent="0.25">
      <c r="A1608" s="27"/>
      <c r="B1608" s="28" t="s">
        <v>79</v>
      </c>
      <c r="C1608" s="24" t="s">
        <v>1939</v>
      </c>
      <c r="D1608" s="24" t="s">
        <v>1940</v>
      </c>
    </row>
    <row r="1609" spans="1:5" s="24" customFormat="1" x14ac:dyDescent="0.25">
      <c r="A1609" s="27"/>
      <c r="B1609" s="28" t="s">
        <v>79</v>
      </c>
      <c r="C1609" s="24" t="s">
        <v>1941</v>
      </c>
      <c r="D1609" s="24" t="s">
        <v>1942</v>
      </c>
    </row>
    <row r="1610" spans="1:5" s="24" customFormat="1" x14ac:dyDescent="0.25">
      <c r="A1610" s="27"/>
      <c r="B1610" s="28" t="s">
        <v>79</v>
      </c>
      <c r="C1610" s="24" t="s">
        <v>1943</v>
      </c>
      <c r="D1610" s="24" t="s">
        <v>1944</v>
      </c>
    </row>
    <row r="1611" spans="1:5" x14ac:dyDescent="0.25">
      <c r="B1611" s="28" t="s">
        <v>79</v>
      </c>
      <c r="C1611" s="24" t="s">
        <v>1945</v>
      </c>
      <c r="D1611" s="24" t="s">
        <v>1946</v>
      </c>
      <c r="E1611" s="24"/>
    </row>
    <row r="1612" spans="1:5" s="24" customFormat="1" x14ac:dyDescent="0.25">
      <c r="A1612" s="27"/>
      <c r="B1612" s="28" t="s">
        <v>79</v>
      </c>
      <c r="C1612" s="24" t="s">
        <v>1947</v>
      </c>
      <c r="D1612" s="24" t="s">
        <v>1948</v>
      </c>
    </row>
    <row r="1613" spans="1:5" s="24" customFormat="1" x14ac:dyDescent="0.25">
      <c r="A1613" s="27"/>
      <c r="B1613" s="28" t="s">
        <v>79</v>
      </c>
      <c r="C1613" s="24" t="s">
        <v>1949</v>
      </c>
      <c r="D1613" s="24" t="s">
        <v>1950</v>
      </c>
    </row>
    <row r="1614" spans="1:5" s="24" customFormat="1" x14ac:dyDescent="0.25">
      <c r="A1614" s="27"/>
      <c r="B1614" s="28" t="s">
        <v>79</v>
      </c>
      <c r="C1614" s="24" t="s">
        <v>1951</v>
      </c>
      <c r="D1614" s="24" t="s">
        <v>1952</v>
      </c>
    </row>
    <row r="1615" spans="1:5" s="24" customFormat="1" x14ac:dyDescent="0.25">
      <c r="A1615" s="27"/>
      <c r="B1615" s="28" t="s">
        <v>79</v>
      </c>
      <c r="C1615" s="24" t="s">
        <v>1953</v>
      </c>
      <c r="D1615" s="24" t="s">
        <v>1954</v>
      </c>
    </row>
    <row r="1616" spans="1:5" s="24" customFormat="1" x14ac:dyDescent="0.25">
      <c r="A1616" s="27"/>
      <c r="B1616" s="28" t="s">
        <v>79</v>
      </c>
      <c r="C1616" s="24" t="s">
        <v>1955</v>
      </c>
      <c r="D1616" s="24" t="s">
        <v>1956</v>
      </c>
    </row>
    <row r="1617" spans="1:4" s="24" customFormat="1" x14ac:dyDescent="0.25">
      <c r="A1617" s="27"/>
      <c r="B1617" s="28" t="s">
        <v>79</v>
      </c>
      <c r="C1617" s="24" t="s">
        <v>1957</v>
      </c>
      <c r="D1617" s="24" t="s">
        <v>1958</v>
      </c>
    </row>
    <row r="1618" spans="1:4" x14ac:dyDescent="0.25">
      <c r="B1618" s="28" t="s">
        <v>79</v>
      </c>
      <c r="C1618" s="28" t="s">
        <v>1959</v>
      </c>
    </row>
    <row r="1619" spans="1:4" x14ac:dyDescent="0.25">
      <c r="B1619" s="28" t="s">
        <v>79</v>
      </c>
      <c r="C1619" s="28" t="s">
        <v>1960</v>
      </c>
    </row>
    <row r="1620" spans="1:4" x14ac:dyDescent="0.25">
      <c r="B1620" s="28" t="s">
        <v>79</v>
      </c>
      <c r="C1620" s="28" t="s">
        <v>1961</v>
      </c>
    </row>
    <row r="1621" spans="1:4" x14ac:dyDescent="0.25">
      <c r="B1621" s="28" t="s">
        <v>79</v>
      </c>
      <c r="C1621" s="28" t="s">
        <v>1962</v>
      </c>
    </row>
    <row r="1622" spans="1:4" x14ac:dyDescent="0.25">
      <c r="B1622" s="28" t="s">
        <v>79</v>
      </c>
      <c r="C1622" s="28" t="s">
        <v>1963</v>
      </c>
    </row>
    <row r="1623" spans="1:4" x14ac:dyDescent="0.25">
      <c r="B1623" s="28" t="s">
        <v>79</v>
      </c>
      <c r="C1623" s="28" t="s">
        <v>1964</v>
      </c>
    </row>
    <row r="1624" spans="1:4" x14ac:dyDescent="0.25">
      <c r="B1624" s="28" t="s">
        <v>79</v>
      </c>
      <c r="C1624" s="28" t="s">
        <v>1965</v>
      </c>
    </row>
    <row r="1625" spans="1:4" x14ac:dyDescent="0.25">
      <c r="B1625" s="28" t="s">
        <v>79</v>
      </c>
      <c r="C1625" s="28" t="s">
        <v>1966</v>
      </c>
    </row>
    <row r="1626" spans="1:4" x14ac:dyDescent="0.25">
      <c r="B1626" s="28" t="s">
        <v>79</v>
      </c>
      <c r="C1626" s="28" t="s">
        <v>1967</v>
      </c>
    </row>
    <row r="1627" spans="1:4" x14ac:dyDescent="0.25">
      <c r="B1627" s="28" t="s">
        <v>79</v>
      </c>
      <c r="C1627" s="28" t="s">
        <v>1968</v>
      </c>
    </row>
    <row r="1628" spans="1:4" x14ac:dyDescent="0.25">
      <c r="B1628" s="28" t="s">
        <v>79</v>
      </c>
      <c r="C1628" s="28" t="s">
        <v>1969</v>
      </c>
    </row>
    <row r="1629" spans="1:4" x14ac:dyDescent="0.25">
      <c r="B1629" s="28" t="s">
        <v>79</v>
      </c>
      <c r="C1629" s="28" t="s">
        <v>1970</v>
      </c>
    </row>
    <row r="1630" spans="1:4" x14ac:dyDescent="0.25">
      <c r="B1630" s="28" t="s">
        <v>79</v>
      </c>
      <c r="C1630" s="28" t="s">
        <v>1971</v>
      </c>
    </row>
    <row r="1631" spans="1:4" x14ac:dyDescent="0.25">
      <c r="B1631" s="28" t="s">
        <v>79</v>
      </c>
      <c r="C1631" s="28" t="s">
        <v>1972</v>
      </c>
    </row>
    <row r="1632" spans="1:4" x14ac:dyDescent="0.25">
      <c r="B1632" s="28" t="s">
        <v>79</v>
      </c>
      <c r="C1632" s="28" t="s">
        <v>1973</v>
      </c>
    </row>
    <row r="1633" spans="2:3" x14ac:dyDescent="0.25">
      <c r="B1633" s="28" t="s">
        <v>79</v>
      </c>
      <c r="C1633" s="28" t="s">
        <v>1974</v>
      </c>
    </row>
    <row r="1634" spans="2:3" x14ac:dyDescent="0.25">
      <c r="B1634" s="28" t="s">
        <v>79</v>
      </c>
      <c r="C1634" s="28" t="s">
        <v>1975</v>
      </c>
    </row>
    <row r="1635" spans="2:3" x14ac:dyDescent="0.25">
      <c r="B1635" s="28" t="s">
        <v>79</v>
      </c>
      <c r="C1635" s="28" t="s">
        <v>1976</v>
      </c>
    </row>
    <row r="1636" spans="2:3" x14ac:dyDescent="0.25">
      <c r="B1636" s="28" t="s">
        <v>79</v>
      </c>
      <c r="C1636" s="28" t="s">
        <v>1977</v>
      </c>
    </row>
    <row r="1637" spans="2:3" x14ac:dyDescent="0.25">
      <c r="B1637" s="28" t="s">
        <v>79</v>
      </c>
      <c r="C1637" s="28" t="s">
        <v>1978</v>
      </c>
    </row>
    <row r="1638" spans="2:3" x14ac:dyDescent="0.25">
      <c r="B1638" s="28" t="s">
        <v>79</v>
      </c>
      <c r="C1638" s="28" t="s">
        <v>1979</v>
      </c>
    </row>
    <row r="1639" spans="2:3" x14ac:dyDescent="0.25">
      <c r="B1639" s="28" t="s">
        <v>79</v>
      </c>
      <c r="C1639" s="28" t="s">
        <v>1980</v>
      </c>
    </row>
    <row r="1640" spans="2:3" x14ac:dyDescent="0.25">
      <c r="B1640" s="28" t="s">
        <v>79</v>
      </c>
      <c r="C1640" s="28" t="s">
        <v>1981</v>
      </c>
    </row>
    <row r="1641" spans="2:3" x14ac:dyDescent="0.25">
      <c r="B1641" s="28" t="s">
        <v>79</v>
      </c>
      <c r="C1641" s="28" t="s">
        <v>1982</v>
      </c>
    </row>
    <row r="1642" spans="2:3" x14ac:dyDescent="0.25">
      <c r="B1642" s="28" t="s">
        <v>79</v>
      </c>
      <c r="C1642" s="28" t="s">
        <v>1983</v>
      </c>
    </row>
    <row r="1643" spans="2:3" x14ac:dyDescent="0.25">
      <c r="B1643" s="28" t="s">
        <v>79</v>
      </c>
      <c r="C1643" s="28" t="s">
        <v>1984</v>
      </c>
    </row>
    <row r="1644" spans="2:3" x14ac:dyDescent="0.25">
      <c r="B1644" s="28" t="s">
        <v>1985</v>
      </c>
      <c r="C1644" s="28" t="s">
        <v>1986</v>
      </c>
    </row>
    <row r="1645" spans="2:3" x14ac:dyDescent="0.25">
      <c r="B1645" s="28" t="s">
        <v>79</v>
      </c>
      <c r="C1645" s="28" t="s">
        <v>1987</v>
      </c>
    </row>
    <row r="1646" spans="2:3" x14ac:dyDescent="0.25">
      <c r="B1646" s="28" t="s">
        <v>79</v>
      </c>
      <c r="C1646" s="28" t="s">
        <v>1988</v>
      </c>
    </row>
    <row r="1647" spans="2:3" x14ac:dyDescent="0.25">
      <c r="B1647" s="28" t="s">
        <v>79</v>
      </c>
      <c r="C1647" s="28" t="s">
        <v>1989</v>
      </c>
    </row>
    <row r="1648" spans="2:3" x14ac:dyDescent="0.25">
      <c r="B1648" s="28" t="s">
        <v>79</v>
      </c>
      <c r="C1648" s="28" t="s">
        <v>1990</v>
      </c>
    </row>
    <row r="1649" spans="2:3" x14ac:dyDescent="0.25">
      <c r="B1649" s="28" t="s">
        <v>79</v>
      </c>
      <c r="C1649" s="28" t="s">
        <v>1991</v>
      </c>
    </row>
    <row r="1650" spans="2:3" x14ac:dyDescent="0.25">
      <c r="B1650" s="28" t="s">
        <v>79</v>
      </c>
      <c r="C1650" s="28" t="s">
        <v>1992</v>
      </c>
    </row>
    <row r="1651" spans="2:3" x14ac:dyDescent="0.25">
      <c r="B1651" s="28" t="s">
        <v>79</v>
      </c>
      <c r="C1651" s="28" t="s">
        <v>1993</v>
      </c>
    </row>
    <row r="1652" spans="2:3" x14ac:dyDescent="0.25">
      <c r="B1652" s="28" t="s">
        <v>79</v>
      </c>
      <c r="C1652" s="28" t="s">
        <v>1994</v>
      </c>
    </row>
    <row r="1653" spans="2:3" x14ac:dyDescent="0.25">
      <c r="B1653" s="28" t="s">
        <v>79</v>
      </c>
      <c r="C1653" s="28" t="s">
        <v>1995</v>
      </c>
    </row>
    <row r="1654" spans="2:3" x14ac:dyDescent="0.25">
      <c r="B1654" s="28" t="s">
        <v>79</v>
      </c>
      <c r="C1654" s="28" t="s">
        <v>1996</v>
      </c>
    </row>
    <row r="1655" spans="2:3" x14ac:dyDescent="0.25">
      <c r="B1655" s="28" t="s">
        <v>79</v>
      </c>
      <c r="C1655" s="28" t="s">
        <v>1997</v>
      </c>
    </row>
    <row r="1656" spans="2:3" x14ac:dyDescent="0.25">
      <c r="B1656" s="28" t="s">
        <v>79</v>
      </c>
      <c r="C1656" s="28" t="s">
        <v>1998</v>
      </c>
    </row>
    <row r="1657" spans="2:3" x14ac:dyDescent="0.25">
      <c r="B1657" s="28" t="s">
        <v>79</v>
      </c>
      <c r="C1657" s="28" t="s">
        <v>1999</v>
      </c>
    </row>
    <row r="1658" spans="2:3" x14ac:dyDescent="0.25">
      <c r="B1658" s="28" t="s">
        <v>79</v>
      </c>
      <c r="C1658" s="28" t="s">
        <v>2000</v>
      </c>
    </row>
    <row r="1659" spans="2:3" x14ac:dyDescent="0.25">
      <c r="B1659" s="28" t="s">
        <v>79</v>
      </c>
      <c r="C1659" s="28" t="s">
        <v>2001</v>
      </c>
    </row>
    <row r="1660" spans="2:3" x14ac:dyDescent="0.25">
      <c r="B1660" s="28" t="s">
        <v>79</v>
      </c>
      <c r="C1660" s="28" t="s">
        <v>2002</v>
      </c>
    </row>
    <row r="1661" spans="2:3" x14ac:dyDescent="0.25">
      <c r="B1661" s="28" t="s">
        <v>79</v>
      </c>
      <c r="C1661" s="28" t="s">
        <v>2003</v>
      </c>
    </row>
    <row r="1662" spans="2:3" x14ac:dyDescent="0.25">
      <c r="B1662" s="28" t="s">
        <v>79</v>
      </c>
      <c r="C1662" s="28" t="s">
        <v>2004</v>
      </c>
    </row>
    <row r="1663" spans="2:3" x14ac:dyDescent="0.25">
      <c r="B1663" s="28" t="s">
        <v>79</v>
      </c>
      <c r="C1663" s="28" t="s">
        <v>1698</v>
      </c>
    </row>
    <row r="1664" spans="2:3" x14ac:dyDescent="0.25">
      <c r="B1664" s="28" t="s">
        <v>79</v>
      </c>
      <c r="C1664" s="28" t="s">
        <v>2005</v>
      </c>
    </row>
    <row r="1665" spans="2:3" x14ac:dyDescent="0.25">
      <c r="B1665" s="28" t="s">
        <v>79</v>
      </c>
      <c r="C1665" s="28" t="s">
        <v>2006</v>
      </c>
    </row>
    <row r="1666" spans="2:3" x14ac:dyDescent="0.25">
      <c r="B1666" s="28" t="s">
        <v>79</v>
      </c>
      <c r="C1666" s="28" t="s">
        <v>2007</v>
      </c>
    </row>
    <row r="1667" spans="2:3" x14ac:dyDescent="0.25">
      <c r="B1667" s="28" t="s">
        <v>79</v>
      </c>
      <c r="C1667" s="28" t="s">
        <v>502</v>
      </c>
    </row>
    <row r="1668" spans="2:3" x14ac:dyDescent="0.25">
      <c r="B1668" s="28" t="s">
        <v>79</v>
      </c>
      <c r="C1668" s="28" t="s">
        <v>2008</v>
      </c>
    </row>
    <row r="1669" spans="2:3" x14ac:dyDescent="0.25">
      <c r="B1669" s="28" t="s">
        <v>79</v>
      </c>
      <c r="C1669" s="28" t="s">
        <v>2009</v>
      </c>
    </row>
    <row r="1670" spans="2:3" x14ac:dyDescent="0.25">
      <c r="B1670" s="28" t="s">
        <v>79</v>
      </c>
      <c r="C1670" s="28" t="s">
        <v>2010</v>
      </c>
    </row>
    <row r="1671" spans="2:3" x14ac:dyDescent="0.25">
      <c r="B1671" s="28" t="s">
        <v>79</v>
      </c>
      <c r="C1671" s="28" t="s">
        <v>2011</v>
      </c>
    </row>
    <row r="1672" spans="2:3" x14ac:dyDescent="0.25">
      <c r="B1672" s="28" t="s">
        <v>79</v>
      </c>
      <c r="C1672" s="28" t="s">
        <v>2012</v>
      </c>
    </row>
    <row r="1673" spans="2:3" x14ac:dyDescent="0.25">
      <c r="B1673" s="28" t="s">
        <v>79</v>
      </c>
      <c r="C1673" s="28" t="s">
        <v>2013</v>
      </c>
    </row>
    <row r="1674" spans="2:3" x14ac:dyDescent="0.25">
      <c r="B1674" s="28" t="s">
        <v>79</v>
      </c>
      <c r="C1674" s="28" t="s">
        <v>2014</v>
      </c>
    </row>
    <row r="1675" spans="2:3" x14ac:dyDescent="0.25">
      <c r="B1675" s="28" t="s">
        <v>79</v>
      </c>
      <c r="C1675" s="28" t="s">
        <v>2015</v>
      </c>
    </row>
    <row r="1676" spans="2:3" x14ac:dyDescent="0.25">
      <c r="B1676" s="28" t="s">
        <v>80</v>
      </c>
      <c r="C1676" s="28" t="s">
        <v>2016</v>
      </c>
    </row>
    <row r="1677" spans="2:3" x14ac:dyDescent="0.25">
      <c r="B1677" s="28" t="s">
        <v>80</v>
      </c>
      <c r="C1677" s="28" t="s">
        <v>2017</v>
      </c>
    </row>
    <row r="1678" spans="2:3" x14ac:dyDescent="0.25">
      <c r="B1678" s="28" t="s">
        <v>80</v>
      </c>
      <c r="C1678" s="28" t="s">
        <v>2018</v>
      </c>
    </row>
    <row r="1679" spans="2:3" x14ac:dyDescent="0.25">
      <c r="B1679" s="28" t="s">
        <v>80</v>
      </c>
      <c r="C1679" s="28" t="s">
        <v>2019</v>
      </c>
    </row>
    <row r="1680" spans="2:3" x14ac:dyDescent="0.25">
      <c r="B1680" s="28" t="s">
        <v>80</v>
      </c>
      <c r="C1680" s="28" t="s">
        <v>2020</v>
      </c>
    </row>
    <row r="1681" spans="2:3" x14ac:dyDescent="0.25">
      <c r="B1681" s="28" t="s">
        <v>80</v>
      </c>
      <c r="C1681" s="28" t="s">
        <v>2021</v>
      </c>
    </row>
    <row r="1682" spans="2:3" x14ac:dyDescent="0.25">
      <c r="B1682" s="28" t="s">
        <v>80</v>
      </c>
      <c r="C1682" s="28" t="s">
        <v>2022</v>
      </c>
    </row>
    <row r="1683" spans="2:3" x14ac:dyDescent="0.25">
      <c r="B1683" s="28" t="s">
        <v>80</v>
      </c>
      <c r="C1683" s="28" t="s">
        <v>2023</v>
      </c>
    </row>
    <row r="1684" spans="2:3" x14ac:dyDescent="0.25">
      <c r="B1684" s="28" t="s">
        <v>80</v>
      </c>
      <c r="C1684" s="28" t="s">
        <v>2024</v>
      </c>
    </row>
    <row r="1685" spans="2:3" x14ac:dyDescent="0.25">
      <c r="B1685" s="28" t="s">
        <v>80</v>
      </c>
      <c r="C1685" s="28" t="s">
        <v>2025</v>
      </c>
    </row>
    <row r="1686" spans="2:3" x14ac:dyDescent="0.25">
      <c r="B1686" s="28" t="s">
        <v>80</v>
      </c>
      <c r="C1686" s="28" t="s">
        <v>2026</v>
      </c>
    </row>
    <row r="1687" spans="2:3" x14ac:dyDescent="0.25">
      <c r="B1687" s="28" t="s">
        <v>80</v>
      </c>
      <c r="C1687" s="28" t="s">
        <v>2027</v>
      </c>
    </row>
    <row r="1688" spans="2:3" x14ac:dyDescent="0.25">
      <c r="B1688" s="28" t="s">
        <v>80</v>
      </c>
      <c r="C1688" s="28" t="s">
        <v>2028</v>
      </c>
    </row>
    <row r="1689" spans="2:3" x14ac:dyDescent="0.25">
      <c r="B1689" s="28" t="s">
        <v>80</v>
      </c>
      <c r="C1689" s="28" t="s">
        <v>2029</v>
      </c>
    </row>
    <row r="1690" spans="2:3" x14ac:dyDescent="0.25">
      <c r="B1690" s="28" t="s">
        <v>80</v>
      </c>
      <c r="C1690" s="28" t="s">
        <v>2030</v>
      </c>
    </row>
    <row r="1691" spans="2:3" x14ac:dyDescent="0.25">
      <c r="B1691" s="28" t="s">
        <v>80</v>
      </c>
      <c r="C1691" s="28" t="s">
        <v>2031</v>
      </c>
    </row>
    <row r="1692" spans="2:3" x14ac:dyDescent="0.25">
      <c r="B1692" s="28" t="s">
        <v>80</v>
      </c>
      <c r="C1692" s="28" t="s">
        <v>2032</v>
      </c>
    </row>
    <row r="1693" spans="2:3" x14ac:dyDescent="0.25">
      <c r="B1693" s="28" t="s">
        <v>80</v>
      </c>
      <c r="C1693" s="28" t="s">
        <v>2033</v>
      </c>
    </row>
    <row r="1694" spans="2:3" x14ac:dyDescent="0.25">
      <c r="B1694" s="28" t="s">
        <v>80</v>
      </c>
      <c r="C1694" s="28" t="s">
        <v>2034</v>
      </c>
    </row>
    <row r="1695" spans="2:3" x14ac:dyDescent="0.25">
      <c r="B1695" s="28" t="s">
        <v>80</v>
      </c>
      <c r="C1695" s="28" t="s">
        <v>2035</v>
      </c>
    </row>
    <row r="1696" spans="2:3" x14ac:dyDescent="0.25">
      <c r="B1696" s="28" t="s">
        <v>81</v>
      </c>
      <c r="C1696" s="28" t="s">
        <v>2036</v>
      </c>
    </row>
    <row r="1697" spans="2:3" x14ac:dyDescent="0.25">
      <c r="B1697" s="28" t="s">
        <v>81</v>
      </c>
      <c r="C1697" s="28" t="s">
        <v>2037</v>
      </c>
    </row>
    <row r="1698" spans="2:3" x14ac:dyDescent="0.25">
      <c r="B1698" s="28" t="s">
        <v>81</v>
      </c>
      <c r="C1698" s="28" t="s">
        <v>2038</v>
      </c>
    </row>
    <row r="1699" spans="2:3" x14ac:dyDescent="0.25">
      <c r="B1699" s="28" t="s">
        <v>81</v>
      </c>
      <c r="C1699" s="28" t="s">
        <v>2039</v>
      </c>
    </row>
    <row r="1700" spans="2:3" x14ac:dyDescent="0.25">
      <c r="B1700" s="28" t="s">
        <v>81</v>
      </c>
      <c r="C1700" s="28" t="s">
        <v>2040</v>
      </c>
    </row>
    <row r="1701" spans="2:3" x14ac:dyDescent="0.25">
      <c r="B1701" s="28" t="s">
        <v>81</v>
      </c>
      <c r="C1701" s="28" t="s">
        <v>2041</v>
      </c>
    </row>
    <row r="1702" spans="2:3" x14ac:dyDescent="0.25">
      <c r="B1702" s="28" t="s">
        <v>81</v>
      </c>
      <c r="C1702" s="28" t="s">
        <v>2042</v>
      </c>
    </row>
    <row r="1703" spans="2:3" x14ac:dyDescent="0.25">
      <c r="B1703" s="28" t="s">
        <v>81</v>
      </c>
      <c r="C1703" s="28" t="s">
        <v>2043</v>
      </c>
    </row>
    <row r="1704" spans="2:3" x14ac:dyDescent="0.25">
      <c r="B1704" s="28" t="s">
        <v>81</v>
      </c>
      <c r="C1704" s="28" t="s">
        <v>2044</v>
      </c>
    </row>
    <row r="1705" spans="2:3" x14ac:dyDescent="0.25">
      <c r="B1705" s="28" t="s">
        <v>81</v>
      </c>
      <c r="C1705" s="28" t="s">
        <v>2045</v>
      </c>
    </row>
    <row r="1706" spans="2:3" x14ac:dyDescent="0.25">
      <c r="B1706" s="28" t="s">
        <v>81</v>
      </c>
      <c r="C1706" s="28" t="s">
        <v>2046</v>
      </c>
    </row>
    <row r="1707" spans="2:3" x14ac:dyDescent="0.25">
      <c r="B1707" s="28" t="s">
        <v>81</v>
      </c>
      <c r="C1707" s="28" t="s">
        <v>2047</v>
      </c>
    </row>
    <row r="1708" spans="2:3" x14ac:dyDescent="0.25">
      <c r="B1708" s="28" t="s">
        <v>81</v>
      </c>
      <c r="C1708" s="28" t="s">
        <v>2048</v>
      </c>
    </row>
    <row r="1709" spans="2:3" x14ac:dyDescent="0.25">
      <c r="B1709" s="28" t="s">
        <v>81</v>
      </c>
      <c r="C1709" s="28" t="s">
        <v>2049</v>
      </c>
    </row>
    <row r="1710" spans="2:3" x14ac:dyDescent="0.25">
      <c r="B1710" s="28" t="s">
        <v>81</v>
      </c>
      <c r="C1710" s="28" t="s">
        <v>2050</v>
      </c>
    </row>
    <row r="1711" spans="2:3" x14ac:dyDescent="0.25">
      <c r="B1711" s="28" t="s">
        <v>81</v>
      </c>
      <c r="C1711" s="28" t="s">
        <v>2051</v>
      </c>
    </row>
    <row r="1712" spans="2:3" x14ac:dyDescent="0.25">
      <c r="B1712" s="28" t="s">
        <v>81</v>
      </c>
      <c r="C1712" s="28" t="s">
        <v>2052</v>
      </c>
    </row>
    <row r="1713" spans="1:4" x14ac:dyDescent="0.25">
      <c r="B1713" s="28" t="s">
        <v>81</v>
      </c>
      <c r="C1713" s="28" t="s">
        <v>2053</v>
      </c>
    </row>
    <row r="1714" spans="1:4" x14ac:dyDescent="0.25">
      <c r="B1714" s="28" t="s">
        <v>81</v>
      </c>
      <c r="C1714" s="28" t="s">
        <v>2054</v>
      </c>
    </row>
    <row r="1715" spans="1:4" x14ac:dyDescent="0.25">
      <c r="B1715" s="28" t="s">
        <v>81</v>
      </c>
      <c r="C1715" s="28" t="s">
        <v>2055</v>
      </c>
    </row>
    <row r="1716" spans="1:4" x14ac:dyDescent="0.25">
      <c r="B1716" s="28" t="s">
        <v>81</v>
      </c>
      <c r="C1716" s="28" t="s">
        <v>2056</v>
      </c>
    </row>
    <row r="1717" spans="1:4" x14ac:dyDescent="0.25">
      <c r="B1717" s="28" t="s">
        <v>82</v>
      </c>
      <c r="C1717" s="24" t="s">
        <v>2057</v>
      </c>
      <c r="D1717" s="24" t="s">
        <v>2058</v>
      </c>
    </row>
    <row r="1718" spans="1:4" s="24" customFormat="1" x14ac:dyDescent="0.25">
      <c r="A1718" s="27"/>
      <c r="B1718" s="28" t="s">
        <v>82</v>
      </c>
      <c r="C1718" s="24" t="s">
        <v>2059</v>
      </c>
      <c r="D1718" s="24" t="s">
        <v>2060</v>
      </c>
    </row>
    <row r="1719" spans="1:4" s="24" customFormat="1" x14ac:dyDescent="0.25">
      <c r="A1719" s="27"/>
      <c r="B1719" s="28" t="s">
        <v>82</v>
      </c>
      <c r="C1719" s="24" t="s">
        <v>2061</v>
      </c>
      <c r="D1719" s="24" t="s">
        <v>2062</v>
      </c>
    </row>
    <row r="1720" spans="1:4" s="24" customFormat="1" x14ac:dyDescent="0.25">
      <c r="A1720" s="27"/>
      <c r="B1720" s="28" t="s">
        <v>82</v>
      </c>
      <c r="C1720" s="24" t="s">
        <v>2063</v>
      </c>
      <c r="D1720" s="24" t="s">
        <v>2064</v>
      </c>
    </row>
    <row r="1721" spans="1:4" s="24" customFormat="1" x14ac:dyDescent="0.25">
      <c r="A1721" s="27"/>
      <c r="B1721" s="28" t="s">
        <v>82</v>
      </c>
      <c r="C1721" s="24" t="s">
        <v>2065</v>
      </c>
      <c r="D1721" s="24" t="s">
        <v>2066</v>
      </c>
    </row>
    <row r="1722" spans="1:4" x14ac:dyDescent="0.25">
      <c r="B1722" s="28" t="s">
        <v>82</v>
      </c>
      <c r="C1722" s="28" t="s">
        <v>2067</v>
      </c>
    </row>
    <row r="1723" spans="1:4" x14ac:dyDescent="0.25">
      <c r="B1723" s="28" t="s">
        <v>82</v>
      </c>
      <c r="C1723" s="28" t="s">
        <v>2068</v>
      </c>
    </row>
    <row r="1724" spans="1:4" x14ac:dyDescent="0.25">
      <c r="B1724" s="28" t="s">
        <v>82</v>
      </c>
      <c r="C1724" s="28" t="s">
        <v>2069</v>
      </c>
    </row>
    <row r="1725" spans="1:4" x14ac:dyDescent="0.25">
      <c r="B1725" s="28" t="s">
        <v>82</v>
      </c>
      <c r="C1725" s="28" t="s">
        <v>2070</v>
      </c>
    </row>
    <row r="1726" spans="1:4" x14ac:dyDescent="0.25">
      <c r="B1726" s="28" t="s">
        <v>82</v>
      </c>
      <c r="C1726" s="28" t="s">
        <v>2071</v>
      </c>
    </row>
    <row r="1727" spans="1:4" x14ac:dyDescent="0.25">
      <c r="B1727" s="28" t="s">
        <v>82</v>
      </c>
      <c r="C1727" s="28" t="s">
        <v>2072</v>
      </c>
    </row>
    <row r="1728" spans="1:4" x14ac:dyDescent="0.25">
      <c r="B1728" s="28" t="s">
        <v>82</v>
      </c>
      <c r="C1728" s="28" t="s">
        <v>2073</v>
      </c>
    </row>
    <row r="1729" spans="2:3" x14ac:dyDescent="0.25">
      <c r="B1729" s="28" t="s">
        <v>82</v>
      </c>
      <c r="C1729" s="28" t="s">
        <v>2074</v>
      </c>
    </row>
    <row r="1730" spans="2:3" x14ac:dyDescent="0.25">
      <c r="B1730" s="28" t="s">
        <v>82</v>
      </c>
      <c r="C1730" s="28" t="s">
        <v>2075</v>
      </c>
    </row>
    <row r="1731" spans="2:3" x14ac:dyDescent="0.25">
      <c r="B1731" s="28" t="s">
        <v>82</v>
      </c>
      <c r="C1731" s="28" t="s">
        <v>2076</v>
      </c>
    </row>
    <row r="1732" spans="2:3" x14ac:dyDescent="0.25">
      <c r="B1732" s="28" t="s">
        <v>82</v>
      </c>
      <c r="C1732" s="28" t="s">
        <v>2077</v>
      </c>
    </row>
    <row r="1733" spans="2:3" x14ac:dyDescent="0.25">
      <c r="B1733" s="28" t="s">
        <v>82</v>
      </c>
      <c r="C1733" s="28" t="s">
        <v>2078</v>
      </c>
    </row>
    <row r="1734" spans="2:3" x14ac:dyDescent="0.25">
      <c r="B1734" s="28" t="s">
        <v>82</v>
      </c>
      <c r="C1734" s="28" t="s">
        <v>2079</v>
      </c>
    </row>
    <row r="1735" spans="2:3" x14ac:dyDescent="0.25">
      <c r="B1735" s="28" t="s">
        <v>82</v>
      </c>
      <c r="C1735" s="28" t="s">
        <v>515</v>
      </c>
    </row>
    <row r="1736" spans="2:3" x14ac:dyDescent="0.25">
      <c r="B1736" s="28" t="s">
        <v>82</v>
      </c>
      <c r="C1736" s="28" t="s">
        <v>2080</v>
      </c>
    </row>
    <row r="1737" spans="2:3" x14ac:dyDescent="0.25">
      <c r="B1737" s="28" t="s">
        <v>82</v>
      </c>
      <c r="C1737" s="28" t="s">
        <v>2081</v>
      </c>
    </row>
    <row r="1738" spans="2:3" x14ac:dyDescent="0.25">
      <c r="B1738" s="28" t="s">
        <v>82</v>
      </c>
      <c r="C1738" s="28" t="s">
        <v>2082</v>
      </c>
    </row>
    <row r="1739" spans="2:3" x14ac:dyDescent="0.25">
      <c r="B1739" s="28" t="s">
        <v>82</v>
      </c>
      <c r="C1739" s="28" t="s">
        <v>2083</v>
      </c>
    </row>
    <row r="1740" spans="2:3" x14ac:dyDescent="0.25">
      <c r="B1740" s="28" t="s">
        <v>82</v>
      </c>
      <c r="C1740" s="28" t="s">
        <v>2084</v>
      </c>
    </row>
    <row r="1741" spans="2:3" x14ac:dyDescent="0.25">
      <c r="B1741" s="28" t="s">
        <v>82</v>
      </c>
      <c r="C1741" s="28" t="s">
        <v>2085</v>
      </c>
    </row>
    <row r="1742" spans="2:3" x14ac:dyDescent="0.25">
      <c r="B1742" s="28" t="s">
        <v>82</v>
      </c>
      <c r="C1742" s="28" t="s">
        <v>2086</v>
      </c>
    </row>
    <row r="1743" spans="2:3" x14ac:dyDescent="0.25">
      <c r="B1743" s="28" t="s">
        <v>82</v>
      </c>
      <c r="C1743" s="28" t="s">
        <v>572</v>
      </c>
    </row>
    <row r="1744" spans="2:3" x14ac:dyDescent="0.25">
      <c r="B1744" s="28" t="s">
        <v>82</v>
      </c>
      <c r="C1744" s="28" t="s">
        <v>2087</v>
      </c>
    </row>
    <row r="1745" spans="2:3" x14ac:dyDescent="0.25">
      <c r="B1745" s="28" t="s">
        <v>82</v>
      </c>
      <c r="C1745" s="28" t="s">
        <v>1191</v>
      </c>
    </row>
    <row r="1746" spans="2:3" x14ac:dyDescent="0.25">
      <c r="B1746" s="28" t="s">
        <v>82</v>
      </c>
      <c r="C1746" s="28" t="s">
        <v>2088</v>
      </c>
    </row>
    <row r="1747" spans="2:3" x14ac:dyDescent="0.25">
      <c r="B1747" s="28" t="s">
        <v>82</v>
      </c>
      <c r="C1747" s="28" t="s">
        <v>2089</v>
      </c>
    </row>
    <row r="1748" spans="2:3" x14ac:dyDescent="0.25">
      <c r="B1748" s="28" t="s">
        <v>82</v>
      </c>
      <c r="C1748" s="28" t="s">
        <v>2090</v>
      </c>
    </row>
    <row r="1749" spans="2:3" x14ac:dyDescent="0.25">
      <c r="B1749" s="28" t="s">
        <v>82</v>
      </c>
      <c r="C1749" s="28" t="s">
        <v>2091</v>
      </c>
    </row>
    <row r="1750" spans="2:3" x14ac:dyDescent="0.25">
      <c r="B1750" s="28" t="s">
        <v>82</v>
      </c>
      <c r="C1750" s="28" t="s">
        <v>2092</v>
      </c>
    </row>
    <row r="1751" spans="2:3" x14ac:dyDescent="0.25">
      <c r="B1751" s="28" t="s">
        <v>82</v>
      </c>
      <c r="C1751" s="28" t="s">
        <v>2093</v>
      </c>
    </row>
    <row r="1752" spans="2:3" x14ac:dyDescent="0.25">
      <c r="B1752" s="28" t="s">
        <v>82</v>
      </c>
      <c r="C1752" s="28" t="s">
        <v>2094</v>
      </c>
    </row>
    <row r="1753" spans="2:3" x14ac:dyDescent="0.25">
      <c r="B1753" s="28" t="s">
        <v>82</v>
      </c>
      <c r="C1753" s="28" t="s">
        <v>2095</v>
      </c>
    </row>
    <row r="1754" spans="2:3" x14ac:dyDescent="0.25">
      <c r="B1754" s="28" t="s">
        <v>82</v>
      </c>
      <c r="C1754" s="28" t="s">
        <v>2096</v>
      </c>
    </row>
    <row r="1755" spans="2:3" x14ac:dyDescent="0.25">
      <c r="B1755" s="28" t="s">
        <v>82</v>
      </c>
      <c r="C1755" s="28" t="s">
        <v>2097</v>
      </c>
    </row>
    <row r="1756" spans="2:3" x14ac:dyDescent="0.25">
      <c r="B1756" s="28" t="s">
        <v>82</v>
      </c>
      <c r="C1756" s="28" t="s">
        <v>2098</v>
      </c>
    </row>
    <row r="1757" spans="2:3" x14ac:dyDescent="0.25">
      <c r="B1757" s="28" t="s">
        <v>82</v>
      </c>
      <c r="C1757" s="28" t="s">
        <v>2099</v>
      </c>
    </row>
    <row r="1758" spans="2:3" x14ac:dyDescent="0.25">
      <c r="B1758" s="28" t="s">
        <v>82</v>
      </c>
      <c r="C1758" s="28" t="s">
        <v>2100</v>
      </c>
    </row>
    <row r="1759" spans="2:3" x14ac:dyDescent="0.25">
      <c r="B1759" s="28" t="s">
        <v>82</v>
      </c>
      <c r="C1759" s="28" t="s">
        <v>2101</v>
      </c>
    </row>
    <row r="1760" spans="2:3" x14ac:dyDescent="0.25">
      <c r="B1760" s="28" t="s">
        <v>82</v>
      </c>
      <c r="C1760" s="28" t="s">
        <v>2102</v>
      </c>
    </row>
    <row r="1761" spans="2:3" x14ac:dyDescent="0.25">
      <c r="B1761" s="28" t="s">
        <v>82</v>
      </c>
      <c r="C1761" s="28" t="s">
        <v>2103</v>
      </c>
    </row>
    <row r="1762" spans="2:3" x14ac:dyDescent="0.25">
      <c r="B1762" s="28" t="s">
        <v>82</v>
      </c>
      <c r="C1762" s="28" t="s">
        <v>2104</v>
      </c>
    </row>
    <row r="1763" spans="2:3" x14ac:dyDescent="0.25">
      <c r="B1763" s="28" t="s">
        <v>82</v>
      </c>
      <c r="C1763" s="28" t="s">
        <v>2105</v>
      </c>
    </row>
    <row r="1764" spans="2:3" x14ac:dyDescent="0.25">
      <c r="B1764" s="28" t="s">
        <v>82</v>
      </c>
      <c r="C1764" s="28" t="s">
        <v>2106</v>
      </c>
    </row>
    <row r="1765" spans="2:3" x14ac:dyDescent="0.25">
      <c r="B1765" s="28" t="s">
        <v>82</v>
      </c>
      <c r="C1765" s="28" t="s">
        <v>2107</v>
      </c>
    </row>
    <row r="1766" spans="2:3" x14ac:dyDescent="0.25">
      <c r="B1766" s="28" t="s">
        <v>83</v>
      </c>
      <c r="C1766" s="28" t="s">
        <v>2108</v>
      </c>
    </row>
    <row r="1767" spans="2:3" x14ac:dyDescent="0.25">
      <c r="B1767" s="28" t="s">
        <v>83</v>
      </c>
      <c r="C1767" s="28" t="s">
        <v>2109</v>
      </c>
    </row>
    <row r="1768" spans="2:3" x14ac:dyDescent="0.25">
      <c r="B1768" s="28" t="s">
        <v>83</v>
      </c>
      <c r="C1768" s="28" t="s">
        <v>2110</v>
      </c>
    </row>
    <row r="1769" spans="2:3" x14ac:dyDescent="0.25">
      <c r="B1769" s="28" t="s">
        <v>83</v>
      </c>
      <c r="C1769" s="28" t="s">
        <v>2111</v>
      </c>
    </row>
    <row r="1770" spans="2:3" x14ac:dyDescent="0.25">
      <c r="B1770" s="28" t="s">
        <v>83</v>
      </c>
      <c r="C1770" s="28" t="s">
        <v>2112</v>
      </c>
    </row>
    <row r="1771" spans="2:3" x14ac:dyDescent="0.25">
      <c r="B1771" s="28" t="s">
        <v>83</v>
      </c>
      <c r="C1771" s="28" t="s">
        <v>2113</v>
      </c>
    </row>
    <row r="1772" spans="2:3" x14ac:dyDescent="0.25">
      <c r="B1772" s="28" t="s">
        <v>83</v>
      </c>
      <c r="C1772" s="28" t="s">
        <v>2114</v>
      </c>
    </row>
    <row r="1773" spans="2:3" x14ac:dyDescent="0.25">
      <c r="B1773" s="28" t="s">
        <v>83</v>
      </c>
      <c r="C1773" s="28" t="s">
        <v>2115</v>
      </c>
    </row>
    <row r="1774" spans="2:3" x14ac:dyDescent="0.25">
      <c r="B1774" s="28" t="s">
        <v>83</v>
      </c>
      <c r="C1774" s="28" t="s">
        <v>2116</v>
      </c>
    </row>
    <row r="1775" spans="2:3" x14ac:dyDescent="0.25">
      <c r="B1775" s="28" t="s">
        <v>83</v>
      </c>
      <c r="C1775" s="28" t="s">
        <v>2117</v>
      </c>
    </row>
    <row r="1776" spans="2:3" x14ac:dyDescent="0.25">
      <c r="B1776" s="28" t="s">
        <v>83</v>
      </c>
      <c r="C1776" s="28" t="s">
        <v>2118</v>
      </c>
    </row>
    <row r="1777" spans="2:3" x14ac:dyDescent="0.25">
      <c r="B1777" s="28" t="s">
        <v>83</v>
      </c>
      <c r="C1777" s="28" t="s">
        <v>2119</v>
      </c>
    </row>
    <row r="1778" spans="2:3" x14ac:dyDescent="0.25">
      <c r="B1778" s="28" t="s">
        <v>83</v>
      </c>
      <c r="C1778" s="28" t="s">
        <v>2120</v>
      </c>
    </row>
    <row r="1779" spans="2:3" x14ac:dyDescent="0.25">
      <c r="B1779" s="28" t="s">
        <v>83</v>
      </c>
      <c r="C1779" s="28" t="s">
        <v>2121</v>
      </c>
    </row>
    <row r="1780" spans="2:3" x14ac:dyDescent="0.25">
      <c r="B1780" s="28" t="s">
        <v>83</v>
      </c>
      <c r="C1780" s="28" t="s">
        <v>2122</v>
      </c>
    </row>
    <row r="1781" spans="2:3" x14ac:dyDescent="0.25">
      <c r="B1781" s="28" t="s">
        <v>83</v>
      </c>
      <c r="C1781" s="28" t="s">
        <v>2123</v>
      </c>
    </row>
    <row r="1782" spans="2:3" x14ac:dyDescent="0.25">
      <c r="B1782" s="28" t="s">
        <v>83</v>
      </c>
      <c r="C1782" s="28" t="s">
        <v>2124</v>
      </c>
    </row>
    <row r="1783" spans="2:3" x14ac:dyDescent="0.25">
      <c r="B1783" s="28" t="s">
        <v>83</v>
      </c>
      <c r="C1783" s="28" t="s">
        <v>2125</v>
      </c>
    </row>
    <row r="1784" spans="2:3" x14ac:dyDescent="0.25">
      <c r="B1784" s="28" t="s">
        <v>84</v>
      </c>
      <c r="C1784" s="28" t="s">
        <v>2126</v>
      </c>
    </row>
    <row r="1785" spans="2:3" x14ac:dyDescent="0.25">
      <c r="B1785" s="28" t="s">
        <v>84</v>
      </c>
      <c r="C1785" s="28" t="s">
        <v>2127</v>
      </c>
    </row>
    <row r="1786" spans="2:3" x14ac:dyDescent="0.25">
      <c r="B1786" s="28" t="s">
        <v>84</v>
      </c>
      <c r="C1786" s="28" t="s">
        <v>2128</v>
      </c>
    </row>
    <row r="1787" spans="2:3" x14ac:dyDescent="0.25">
      <c r="B1787" s="28" t="s">
        <v>84</v>
      </c>
      <c r="C1787" s="28" t="s">
        <v>2129</v>
      </c>
    </row>
    <row r="1788" spans="2:3" x14ac:dyDescent="0.25">
      <c r="B1788" s="28" t="s">
        <v>84</v>
      </c>
      <c r="C1788" s="28" t="s">
        <v>2130</v>
      </c>
    </row>
    <row r="1789" spans="2:3" x14ac:dyDescent="0.25">
      <c r="B1789" s="28" t="s">
        <v>84</v>
      </c>
      <c r="C1789" s="28" t="s">
        <v>2131</v>
      </c>
    </row>
    <row r="1790" spans="2:3" x14ac:dyDescent="0.25">
      <c r="B1790" s="28" t="s">
        <v>84</v>
      </c>
      <c r="C1790" s="28" t="s">
        <v>2132</v>
      </c>
    </row>
    <row r="1791" spans="2:3" x14ac:dyDescent="0.25">
      <c r="B1791" s="28" t="s">
        <v>84</v>
      </c>
      <c r="C1791" s="28" t="s">
        <v>2133</v>
      </c>
    </row>
    <row r="1792" spans="2:3" x14ac:dyDescent="0.25">
      <c r="B1792" s="28" t="s">
        <v>84</v>
      </c>
      <c r="C1792" s="28" t="s">
        <v>2134</v>
      </c>
    </row>
    <row r="1793" spans="2:3" x14ac:dyDescent="0.25">
      <c r="B1793" s="28" t="s">
        <v>84</v>
      </c>
      <c r="C1793" s="28" t="s">
        <v>2135</v>
      </c>
    </row>
    <row r="1794" spans="2:3" x14ac:dyDescent="0.25">
      <c r="B1794" s="28" t="s">
        <v>84</v>
      </c>
      <c r="C1794" s="28" t="s">
        <v>2136</v>
      </c>
    </row>
    <row r="1795" spans="2:3" x14ac:dyDescent="0.25">
      <c r="B1795" s="28" t="s">
        <v>84</v>
      </c>
      <c r="C1795" s="28" t="s">
        <v>2137</v>
      </c>
    </row>
    <row r="1796" spans="2:3" x14ac:dyDescent="0.25">
      <c r="B1796" s="28" t="s">
        <v>84</v>
      </c>
      <c r="C1796" s="28" t="s">
        <v>2138</v>
      </c>
    </row>
    <row r="1797" spans="2:3" x14ac:dyDescent="0.25">
      <c r="B1797" s="28" t="s">
        <v>84</v>
      </c>
      <c r="C1797" s="28" t="s">
        <v>2139</v>
      </c>
    </row>
    <row r="1798" spans="2:3" x14ac:dyDescent="0.25">
      <c r="B1798" s="28" t="s">
        <v>84</v>
      </c>
      <c r="C1798" s="28" t="s">
        <v>2140</v>
      </c>
    </row>
    <row r="1799" spans="2:3" x14ac:dyDescent="0.25">
      <c r="B1799" s="28" t="s">
        <v>84</v>
      </c>
      <c r="C1799" s="28" t="s">
        <v>2141</v>
      </c>
    </row>
    <row r="1800" spans="2:3" x14ac:dyDescent="0.25">
      <c r="B1800" s="28" t="s">
        <v>84</v>
      </c>
      <c r="C1800" s="28" t="s">
        <v>2142</v>
      </c>
    </row>
    <row r="1801" spans="2:3" x14ac:dyDescent="0.25">
      <c r="B1801" s="28" t="s">
        <v>84</v>
      </c>
      <c r="C1801" s="28" t="s">
        <v>2143</v>
      </c>
    </row>
    <row r="1802" spans="2:3" x14ac:dyDescent="0.25">
      <c r="B1802" s="28" t="s">
        <v>84</v>
      </c>
      <c r="C1802" s="28" t="s">
        <v>2144</v>
      </c>
    </row>
    <row r="1803" spans="2:3" x14ac:dyDescent="0.25">
      <c r="B1803" s="28" t="s">
        <v>84</v>
      </c>
      <c r="C1803" s="28" t="s">
        <v>2145</v>
      </c>
    </row>
    <row r="1804" spans="2:3" x14ac:dyDescent="0.25">
      <c r="B1804" s="28" t="s">
        <v>84</v>
      </c>
      <c r="C1804" s="28" t="s">
        <v>2146</v>
      </c>
    </row>
    <row r="1805" spans="2:3" x14ac:dyDescent="0.25">
      <c r="B1805" s="28" t="s">
        <v>84</v>
      </c>
      <c r="C1805" s="28" t="s">
        <v>2147</v>
      </c>
    </row>
    <row r="1806" spans="2:3" x14ac:dyDescent="0.25">
      <c r="B1806" s="28" t="s">
        <v>84</v>
      </c>
      <c r="C1806" s="28" t="s">
        <v>540</v>
      </c>
    </row>
    <row r="1807" spans="2:3" x14ac:dyDescent="0.25">
      <c r="B1807" s="28" t="s">
        <v>84</v>
      </c>
      <c r="C1807" s="28" t="s">
        <v>2148</v>
      </c>
    </row>
    <row r="1808" spans="2:3" x14ac:dyDescent="0.25">
      <c r="B1808" s="28" t="s">
        <v>84</v>
      </c>
      <c r="C1808" s="28" t="s">
        <v>2149</v>
      </c>
    </row>
    <row r="1809" spans="2:3" x14ac:dyDescent="0.25">
      <c r="B1809" s="28" t="s">
        <v>84</v>
      </c>
      <c r="C1809" s="28" t="s">
        <v>2150</v>
      </c>
    </row>
    <row r="1810" spans="2:3" x14ac:dyDescent="0.25">
      <c r="B1810" s="28" t="s">
        <v>85</v>
      </c>
      <c r="C1810" s="28" t="s">
        <v>2151</v>
      </c>
    </row>
    <row r="1811" spans="2:3" x14ac:dyDescent="0.25">
      <c r="B1811" s="28" t="s">
        <v>85</v>
      </c>
      <c r="C1811" s="28" t="s">
        <v>2152</v>
      </c>
    </row>
    <row r="1812" spans="2:3" x14ac:dyDescent="0.25">
      <c r="B1812" s="28" t="s">
        <v>85</v>
      </c>
      <c r="C1812" s="28" t="s">
        <v>2153</v>
      </c>
    </row>
    <row r="1813" spans="2:3" x14ac:dyDescent="0.25">
      <c r="B1813" s="28" t="s">
        <v>85</v>
      </c>
      <c r="C1813" s="28" t="s">
        <v>2154</v>
      </c>
    </row>
    <row r="1814" spans="2:3" x14ac:dyDescent="0.25">
      <c r="B1814" s="28" t="s">
        <v>85</v>
      </c>
      <c r="C1814" s="28" t="s">
        <v>2155</v>
      </c>
    </row>
    <row r="1815" spans="2:3" x14ac:dyDescent="0.25">
      <c r="B1815" s="28" t="s">
        <v>85</v>
      </c>
      <c r="C1815" s="28" t="s">
        <v>2156</v>
      </c>
    </row>
    <row r="1816" spans="2:3" x14ac:dyDescent="0.25">
      <c r="B1816" s="28" t="s">
        <v>85</v>
      </c>
      <c r="C1816" s="28" t="s">
        <v>2157</v>
      </c>
    </row>
    <row r="1817" spans="2:3" x14ac:dyDescent="0.25">
      <c r="B1817" s="28" t="s">
        <v>85</v>
      </c>
      <c r="C1817" s="28" t="s">
        <v>2158</v>
      </c>
    </row>
    <row r="1818" spans="2:3" x14ac:dyDescent="0.25">
      <c r="B1818" s="28" t="s">
        <v>85</v>
      </c>
      <c r="C1818" s="28" t="s">
        <v>2159</v>
      </c>
    </row>
    <row r="1819" spans="2:3" x14ac:dyDescent="0.25">
      <c r="B1819" s="28" t="s">
        <v>85</v>
      </c>
      <c r="C1819" s="28" t="s">
        <v>2160</v>
      </c>
    </row>
    <row r="1820" spans="2:3" x14ac:dyDescent="0.25">
      <c r="B1820" s="28" t="s">
        <v>85</v>
      </c>
      <c r="C1820" s="28" t="s">
        <v>2161</v>
      </c>
    </row>
    <row r="1821" spans="2:3" x14ac:dyDescent="0.25">
      <c r="B1821" s="28" t="s">
        <v>85</v>
      </c>
      <c r="C1821" s="28" t="s">
        <v>2162</v>
      </c>
    </row>
    <row r="1822" spans="2:3" x14ac:dyDescent="0.25">
      <c r="B1822" s="28" t="s">
        <v>85</v>
      </c>
      <c r="C1822" s="28" t="s">
        <v>2163</v>
      </c>
    </row>
    <row r="1823" spans="2:3" x14ac:dyDescent="0.25">
      <c r="B1823" s="28" t="s">
        <v>85</v>
      </c>
      <c r="C1823" s="28" t="s">
        <v>2164</v>
      </c>
    </row>
    <row r="1824" spans="2:3" x14ac:dyDescent="0.25">
      <c r="B1824" s="28" t="s">
        <v>85</v>
      </c>
      <c r="C1824" s="28" t="s">
        <v>2165</v>
      </c>
    </row>
    <row r="1825" spans="2:3" x14ac:dyDescent="0.25">
      <c r="B1825" s="28" t="s">
        <v>85</v>
      </c>
      <c r="C1825" s="28" t="s">
        <v>2166</v>
      </c>
    </row>
    <row r="1826" spans="2:3" x14ac:dyDescent="0.25">
      <c r="B1826" s="28" t="s">
        <v>85</v>
      </c>
      <c r="C1826" s="28" t="s">
        <v>2167</v>
      </c>
    </row>
    <row r="1827" spans="2:3" x14ac:dyDescent="0.25">
      <c r="B1827" s="28" t="s">
        <v>85</v>
      </c>
      <c r="C1827" s="28" t="s">
        <v>2168</v>
      </c>
    </row>
    <row r="1828" spans="2:3" x14ac:dyDescent="0.25">
      <c r="B1828" s="28" t="s">
        <v>85</v>
      </c>
      <c r="C1828" s="28" t="s">
        <v>2169</v>
      </c>
    </row>
    <row r="1829" spans="2:3" x14ac:dyDescent="0.25">
      <c r="B1829" s="28" t="s">
        <v>85</v>
      </c>
      <c r="C1829" s="28" t="s">
        <v>2170</v>
      </c>
    </row>
    <row r="1830" spans="2:3" x14ac:dyDescent="0.25">
      <c r="B1830" s="28" t="s">
        <v>85</v>
      </c>
      <c r="C1830" s="28" t="s">
        <v>2171</v>
      </c>
    </row>
    <row r="1831" spans="2:3" x14ac:dyDescent="0.25">
      <c r="B1831" s="28" t="s">
        <v>85</v>
      </c>
      <c r="C1831" s="28" t="s">
        <v>2172</v>
      </c>
    </row>
    <row r="1832" spans="2:3" x14ac:dyDescent="0.25">
      <c r="B1832" s="28" t="s">
        <v>85</v>
      </c>
      <c r="C1832" s="28" t="s">
        <v>2173</v>
      </c>
    </row>
    <row r="1833" spans="2:3" x14ac:dyDescent="0.25">
      <c r="B1833" s="28" t="s">
        <v>85</v>
      </c>
      <c r="C1833" s="28" t="s">
        <v>2174</v>
      </c>
    </row>
    <row r="1834" spans="2:3" x14ac:dyDescent="0.25">
      <c r="B1834" s="28" t="s">
        <v>85</v>
      </c>
      <c r="C1834" s="28" t="s">
        <v>2175</v>
      </c>
    </row>
    <row r="1835" spans="2:3" x14ac:dyDescent="0.25">
      <c r="B1835" s="28" t="s">
        <v>85</v>
      </c>
      <c r="C1835" s="28" t="s">
        <v>2176</v>
      </c>
    </row>
    <row r="1836" spans="2:3" x14ac:dyDescent="0.25">
      <c r="B1836" s="28" t="s">
        <v>85</v>
      </c>
      <c r="C1836" s="28" t="s">
        <v>2177</v>
      </c>
    </row>
    <row r="1837" spans="2:3" x14ac:dyDescent="0.25">
      <c r="B1837" s="28" t="s">
        <v>85</v>
      </c>
      <c r="C1837" s="28" t="s">
        <v>2178</v>
      </c>
    </row>
    <row r="1838" spans="2:3" x14ac:dyDescent="0.25">
      <c r="B1838" s="28" t="s">
        <v>85</v>
      </c>
      <c r="C1838" s="28" t="s">
        <v>2179</v>
      </c>
    </row>
    <row r="1839" spans="2:3" x14ac:dyDescent="0.25">
      <c r="B1839" s="28" t="s">
        <v>85</v>
      </c>
      <c r="C1839" s="28" t="s">
        <v>2180</v>
      </c>
    </row>
    <row r="1840" spans="2:3" x14ac:dyDescent="0.25">
      <c r="B1840" s="28" t="s">
        <v>85</v>
      </c>
      <c r="C1840" s="28" t="s">
        <v>2181</v>
      </c>
    </row>
    <row r="1841" spans="2:3" x14ac:dyDescent="0.25">
      <c r="B1841" s="28" t="s">
        <v>85</v>
      </c>
      <c r="C1841" s="28" t="s">
        <v>2182</v>
      </c>
    </row>
    <row r="1842" spans="2:3" x14ac:dyDescent="0.25">
      <c r="B1842" s="28" t="s">
        <v>85</v>
      </c>
      <c r="C1842" s="28" t="s">
        <v>2183</v>
      </c>
    </row>
    <row r="1843" spans="2:3" x14ac:dyDescent="0.25">
      <c r="B1843" s="28" t="s">
        <v>85</v>
      </c>
      <c r="C1843" s="28" t="s">
        <v>2184</v>
      </c>
    </row>
    <row r="1844" spans="2:3" x14ac:dyDescent="0.25">
      <c r="B1844" s="28" t="s">
        <v>85</v>
      </c>
      <c r="C1844" s="28" t="s">
        <v>2185</v>
      </c>
    </row>
    <row r="1845" spans="2:3" x14ac:dyDescent="0.25">
      <c r="B1845" s="28" t="s">
        <v>85</v>
      </c>
      <c r="C1845" s="28" t="s">
        <v>2186</v>
      </c>
    </row>
    <row r="1846" spans="2:3" x14ac:dyDescent="0.25">
      <c r="B1846" s="28" t="s">
        <v>85</v>
      </c>
      <c r="C1846" s="28" t="s">
        <v>2187</v>
      </c>
    </row>
    <row r="1847" spans="2:3" x14ac:dyDescent="0.25">
      <c r="B1847" s="28" t="s">
        <v>85</v>
      </c>
      <c r="C1847" s="28" t="s">
        <v>2188</v>
      </c>
    </row>
    <row r="1848" spans="2:3" x14ac:dyDescent="0.25">
      <c r="B1848" s="28" t="s">
        <v>85</v>
      </c>
      <c r="C1848" s="28" t="s">
        <v>2189</v>
      </c>
    </row>
    <row r="1849" spans="2:3" x14ac:dyDescent="0.25">
      <c r="B1849" s="28" t="s">
        <v>85</v>
      </c>
      <c r="C1849" s="28" t="s">
        <v>2190</v>
      </c>
    </row>
    <row r="1850" spans="2:3" x14ac:dyDescent="0.25">
      <c r="B1850" s="28" t="s">
        <v>85</v>
      </c>
      <c r="C1850" s="28" t="s">
        <v>2191</v>
      </c>
    </row>
    <row r="1851" spans="2:3" x14ac:dyDescent="0.25">
      <c r="B1851" s="28" t="s">
        <v>85</v>
      </c>
      <c r="C1851" s="28" t="s">
        <v>2192</v>
      </c>
    </row>
    <row r="1852" spans="2:3" x14ac:dyDescent="0.25">
      <c r="B1852" s="28" t="s">
        <v>85</v>
      </c>
      <c r="C1852" s="28" t="s">
        <v>2193</v>
      </c>
    </row>
    <row r="1853" spans="2:3" x14ac:dyDescent="0.25">
      <c r="B1853" s="28" t="s">
        <v>86</v>
      </c>
      <c r="C1853" s="28" t="s">
        <v>2194</v>
      </c>
    </row>
    <row r="1854" spans="2:3" x14ac:dyDescent="0.25">
      <c r="B1854" s="28" t="s">
        <v>86</v>
      </c>
      <c r="C1854" s="28" t="s">
        <v>2195</v>
      </c>
    </row>
    <row r="1855" spans="2:3" x14ac:dyDescent="0.25">
      <c r="B1855" s="28" t="s">
        <v>86</v>
      </c>
      <c r="C1855" s="28" t="s">
        <v>2196</v>
      </c>
    </row>
    <row r="1856" spans="2:3" x14ac:dyDescent="0.25">
      <c r="B1856" s="28" t="s">
        <v>86</v>
      </c>
      <c r="C1856" s="28" t="s">
        <v>2197</v>
      </c>
    </row>
    <row r="1857" spans="2:3" x14ac:dyDescent="0.25">
      <c r="B1857" s="28" t="s">
        <v>86</v>
      </c>
      <c r="C1857" s="28" t="s">
        <v>2198</v>
      </c>
    </row>
    <row r="1858" spans="2:3" x14ac:dyDescent="0.25">
      <c r="B1858" s="28" t="s">
        <v>86</v>
      </c>
      <c r="C1858" s="28" t="s">
        <v>2199</v>
      </c>
    </row>
    <row r="1859" spans="2:3" x14ac:dyDescent="0.25">
      <c r="B1859" s="28" t="s">
        <v>86</v>
      </c>
      <c r="C1859" s="28" t="s">
        <v>2200</v>
      </c>
    </row>
    <row r="1860" spans="2:3" x14ac:dyDescent="0.25">
      <c r="B1860" s="28" t="s">
        <v>86</v>
      </c>
      <c r="C1860" s="28" t="s">
        <v>2201</v>
      </c>
    </row>
    <row r="1861" spans="2:3" x14ac:dyDescent="0.25">
      <c r="B1861" s="28" t="s">
        <v>86</v>
      </c>
      <c r="C1861" s="28" t="s">
        <v>2202</v>
      </c>
    </row>
    <row r="1862" spans="2:3" x14ac:dyDescent="0.25">
      <c r="B1862" s="28" t="s">
        <v>86</v>
      </c>
      <c r="C1862" s="28" t="s">
        <v>2203</v>
      </c>
    </row>
    <row r="1863" spans="2:3" x14ac:dyDescent="0.25">
      <c r="B1863" s="28" t="s">
        <v>86</v>
      </c>
      <c r="C1863" s="28" t="s">
        <v>2204</v>
      </c>
    </row>
    <row r="1864" spans="2:3" x14ac:dyDescent="0.25">
      <c r="B1864" s="28" t="s">
        <v>86</v>
      </c>
      <c r="C1864" s="28" t="s">
        <v>2205</v>
      </c>
    </row>
    <row r="1865" spans="2:3" x14ac:dyDescent="0.25">
      <c r="B1865" s="28" t="s">
        <v>86</v>
      </c>
      <c r="C1865" s="28" t="s">
        <v>2206</v>
      </c>
    </row>
    <row r="1866" spans="2:3" x14ac:dyDescent="0.25">
      <c r="B1866" s="28" t="s">
        <v>86</v>
      </c>
      <c r="C1866" s="28" t="s">
        <v>2207</v>
      </c>
    </row>
    <row r="1867" spans="2:3" x14ac:dyDescent="0.25">
      <c r="B1867" s="28" t="s">
        <v>86</v>
      </c>
      <c r="C1867" s="28" t="s">
        <v>2208</v>
      </c>
    </row>
    <row r="1868" spans="2:3" x14ac:dyDescent="0.25">
      <c r="B1868" s="28" t="s">
        <v>86</v>
      </c>
      <c r="C1868" s="28" t="s">
        <v>2209</v>
      </c>
    </row>
    <row r="1869" spans="2:3" x14ac:dyDescent="0.25">
      <c r="B1869" s="28" t="s">
        <v>86</v>
      </c>
      <c r="C1869" s="28" t="s">
        <v>2210</v>
      </c>
    </row>
    <row r="1870" spans="2:3" x14ac:dyDescent="0.25">
      <c r="B1870" s="28" t="s">
        <v>86</v>
      </c>
      <c r="C1870" s="28" t="s">
        <v>2211</v>
      </c>
    </row>
    <row r="1871" spans="2:3" x14ac:dyDescent="0.25">
      <c r="B1871" s="28" t="s">
        <v>86</v>
      </c>
      <c r="C1871" s="28" t="s">
        <v>2212</v>
      </c>
    </row>
    <row r="1872" spans="2:3" x14ac:dyDescent="0.25">
      <c r="B1872" s="28" t="s">
        <v>86</v>
      </c>
      <c r="C1872" s="28" t="s">
        <v>2213</v>
      </c>
    </row>
    <row r="1873" spans="2:3" x14ac:dyDescent="0.25">
      <c r="B1873" s="28" t="s">
        <v>86</v>
      </c>
      <c r="C1873" s="28" t="s">
        <v>2214</v>
      </c>
    </row>
    <row r="1874" spans="2:3" x14ac:dyDescent="0.25">
      <c r="B1874" s="28" t="s">
        <v>86</v>
      </c>
      <c r="C1874" s="28" t="s">
        <v>2215</v>
      </c>
    </row>
    <row r="1875" spans="2:3" x14ac:dyDescent="0.25">
      <c r="B1875" s="28" t="s">
        <v>86</v>
      </c>
      <c r="C1875" s="28" t="s">
        <v>2216</v>
      </c>
    </row>
    <row r="1876" spans="2:3" x14ac:dyDescent="0.25">
      <c r="B1876" s="28" t="s">
        <v>86</v>
      </c>
      <c r="C1876" s="28" t="s">
        <v>2217</v>
      </c>
    </row>
    <row r="1877" spans="2:3" x14ac:dyDescent="0.25">
      <c r="B1877" s="28" t="s">
        <v>86</v>
      </c>
      <c r="C1877" s="28" t="s">
        <v>2218</v>
      </c>
    </row>
    <row r="1878" spans="2:3" x14ac:dyDescent="0.25">
      <c r="B1878" s="28" t="s">
        <v>86</v>
      </c>
      <c r="C1878" s="28" t="s">
        <v>2219</v>
      </c>
    </row>
    <row r="1879" spans="2:3" x14ac:dyDescent="0.25">
      <c r="B1879" s="28" t="s">
        <v>86</v>
      </c>
      <c r="C1879" s="28" t="s">
        <v>2220</v>
      </c>
    </row>
    <row r="1880" spans="2:3" x14ac:dyDescent="0.25">
      <c r="B1880" s="28" t="s">
        <v>86</v>
      </c>
      <c r="C1880" s="28" t="s">
        <v>2221</v>
      </c>
    </row>
    <row r="1881" spans="2:3" x14ac:dyDescent="0.25">
      <c r="B1881" s="28" t="s">
        <v>86</v>
      </c>
      <c r="C1881" s="28" t="s">
        <v>2222</v>
      </c>
    </row>
    <row r="1882" spans="2:3" x14ac:dyDescent="0.25">
      <c r="B1882" s="28" t="s">
        <v>86</v>
      </c>
      <c r="C1882" s="28" t="s">
        <v>2223</v>
      </c>
    </row>
    <row r="1883" spans="2:3" x14ac:dyDescent="0.25">
      <c r="B1883" s="28" t="s">
        <v>86</v>
      </c>
      <c r="C1883" s="28" t="s">
        <v>2224</v>
      </c>
    </row>
    <row r="1884" spans="2:3" x14ac:dyDescent="0.25">
      <c r="B1884" s="28" t="s">
        <v>86</v>
      </c>
      <c r="C1884" s="28" t="s">
        <v>2225</v>
      </c>
    </row>
    <row r="1885" spans="2:3" x14ac:dyDescent="0.25">
      <c r="B1885" s="28" t="s">
        <v>86</v>
      </c>
      <c r="C1885" s="28" t="s">
        <v>2226</v>
      </c>
    </row>
    <row r="1886" spans="2:3" x14ac:dyDescent="0.25">
      <c r="B1886" s="28" t="s">
        <v>86</v>
      </c>
      <c r="C1886" s="28" t="s">
        <v>2227</v>
      </c>
    </row>
    <row r="1887" spans="2:3" x14ac:dyDescent="0.25">
      <c r="B1887" s="28" t="s">
        <v>86</v>
      </c>
      <c r="C1887" s="28" t="s">
        <v>2228</v>
      </c>
    </row>
    <row r="1888" spans="2:3" x14ac:dyDescent="0.25">
      <c r="B1888" s="28" t="s">
        <v>86</v>
      </c>
      <c r="C1888" s="28" t="s">
        <v>2229</v>
      </c>
    </row>
    <row r="1889" spans="2:3" x14ac:dyDescent="0.25">
      <c r="B1889" s="28" t="s">
        <v>86</v>
      </c>
      <c r="C1889" s="28" t="s">
        <v>2230</v>
      </c>
    </row>
    <row r="1890" spans="2:3" x14ac:dyDescent="0.25">
      <c r="B1890" s="28" t="s">
        <v>86</v>
      </c>
      <c r="C1890" s="28" t="s">
        <v>2231</v>
      </c>
    </row>
    <row r="1891" spans="2:3" x14ac:dyDescent="0.25">
      <c r="B1891" s="28" t="s">
        <v>86</v>
      </c>
      <c r="C1891" s="28" t="s">
        <v>2232</v>
      </c>
    </row>
    <row r="1892" spans="2:3" x14ac:dyDescent="0.25">
      <c r="B1892" s="28" t="s">
        <v>86</v>
      </c>
      <c r="C1892" s="28" t="s">
        <v>2233</v>
      </c>
    </row>
    <row r="1893" spans="2:3" x14ac:dyDescent="0.25">
      <c r="B1893" s="28" t="s">
        <v>86</v>
      </c>
      <c r="C1893" s="28" t="s">
        <v>2234</v>
      </c>
    </row>
  </sheetData>
  <autoFilter ref="B1:M1893" xr:uid="{E5EC37E0-E4B4-47E1-8B8C-01842FA5F150}"/>
  <phoneticPr fontId="1"/>
  <pageMargins left="0.75" right="0.75" top="1" bottom="1" header="0.5" footer="0.5"/>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7DE8-03D6-47A6-A003-8AC0033B6776}">
  <sheetPr codeName="Sheet13"/>
  <dimension ref="B2:X49"/>
  <sheetViews>
    <sheetView workbookViewId="0">
      <selection activeCell="F2" sqref="F2"/>
    </sheetView>
  </sheetViews>
  <sheetFormatPr defaultColWidth="9" defaultRowHeight="16.5" x14ac:dyDescent="0.4"/>
  <cols>
    <col min="1" max="1" width="9" style="2"/>
    <col min="2" max="3" width="14.125" style="2" customWidth="1"/>
    <col min="4" max="16384" width="9" style="2"/>
  </cols>
  <sheetData>
    <row r="2" spans="2:24" x14ac:dyDescent="0.4">
      <c r="T2" s="5" t="s">
        <v>117</v>
      </c>
    </row>
    <row r="3" spans="2:24" ht="17.25" x14ac:dyDescent="0.4">
      <c r="B3" s="1" t="s">
        <v>2235</v>
      </c>
      <c r="C3" s="1" t="s">
        <v>2235</v>
      </c>
      <c r="D3" s="1" t="s">
        <v>2297</v>
      </c>
      <c r="F3" s="5" t="s">
        <v>115</v>
      </c>
      <c r="G3" s="2" t="s">
        <v>119</v>
      </c>
      <c r="H3" s="5" t="s">
        <v>95</v>
      </c>
      <c r="I3" s="5"/>
      <c r="J3" s="5" t="s">
        <v>104</v>
      </c>
      <c r="P3" s="5" t="s">
        <v>109</v>
      </c>
      <c r="T3" s="1" t="s">
        <v>40</v>
      </c>
      <c r="U3" s="2">
        <f>COUNTIF('3-1.拠点リスト(一般の方向け講習会)'!E:E,プルダウン!T3)</f>
        <v>0</v>
      </c>
      <c r="W3" s="2" t="s">
        <v>119</v>
      </c>
      <c r="X3" s="2" t="s">
        <v>2302</v>
      </c>
    </row>
    <row r="4" spans="2:24" ht="17.25" x14ac:dyDescent="0.4">
      <c r="B4" s="1" t="s">
        <v>87</v>
      </c>
      <c r="C4" s="1" t="s">
        <v>87</v>
      </c>
      <c r="D4" s="1" t="s">
        <v>41</v>
      </c>
      <c r="F4" s="5" t="s">
        <v>116</v>
      </c>
      <c r="G4" s="2" t="s">
        <v>120</v>
      </c>
      <c r="H4" s="5" t="s">
        <v>96</v>
      </c>
      <c r="I4" s="5"/>
      <c r="J4" s="5" t="s">
        <v>105</v>
      </c>
      <c r="P4" s="5" t="s">
        <v>110</v>
      </c>
      <c r="T4" s="1" t="s">
        <v>41</v>
      </c>
      <c r="U4" s="2">
        <f>COUNTIF('3-1.拠点リスト(一般の方向け講習会)'!E:E,プルダウン!T4)</f>
        <v>0</v>
      </c>
      <c r="W4" s="2" t="s">
        <v>120</v>
      </c>
      <c r="X4" s="2" t="s">
        <v>2303</v>
      </c>
    </row>
    <row r="5" spans="2:24" ht="17.25" x14ac:dyDescent="0.4">
      <c r="B5" s="1" t="s">
        <v>88</v>
      </c>
      <c r="C5" s="1" t="s">
        <v>87</v>
      </c>
      <c r="D5" s="1" t="s">
        <v>42</v>
      </c>
      <c r="G5" s="2" t="s">
        <v>121</v>
      </c>
      <c r="H5" s="5" t="s">
        <v>97</v>
      </c>
      <c r="I5" s="5"/>
      <c r="J5" s="5" t="s">
        <v>106</v>
      </c>
      <c r="P5" s="5" t="s">
        <v>111</v>
      </c>
      <c r="T5" s="1" t="s">
        <v>42</v>
      </c>
      <c r="U5" s="2">
        <f>COUNTIF('3-1.拠点リスト(一般の方向け講習会)'!E:E,プルダウン!T5)</f>
        <v>0</v>
      </c>
      <c r="W5" s="2" t="s">
        <v>121</v>
      </c>
    </row>
    <row r="6" spans="2:24" ht="17.25" x14ac:dyDescent="0.4">
      <c r="B6" s="1" t="s">
        <v>89</v>
      </c>
      <c r="C6" s="1" t="s">
        <v>87</v>
      </c>
      <c r="D6" s="1" t="s">
        <v>43</v>
      </c>
      <c r="J6" s="5" t="s">
        <v>107</v>
      </c>
      <c r="P6" s="5" t="s">
        <v>112</v>
      </c>
      <c r="T6" s="1" t="s">
        <v>43</v>
      </c>
      <c r="U6" s="2">
        <f>COUNTIF('3-1.拠点リスト(一般の方向け講習会)'!E:E,プルダウン!T6)</f>
        <v>0</v>
      </c>
    </row>
    <row r="7" spans="2:24" ht="17.25" x14ac:dyDescent="0.4">
      <c r="B7" s="1" t="s">
        <v>90</v>
      </c>
      <c r="C7" s="1" t="s">
        <v>87</v>
      </c>
      <c r="D7" s="1" t="s">
        <v>44</v>
      </c>
      <c r="J7" s="5" t="s">
        <v>108</v>
      </c>
      <c r="P7" s="5" t="s">
        <v>113</v>
      </c>
      <c r="T7" s="1" t="s">
        <v>44</v>
      </c>
      <c r="U7" s="2">
        <f>COUNTIF('3-1.拠点リスト(一般の方向け講習会)'!E:E,プルダウン!T7)</f>
        <v>0</v>
      </c>
    </row>
    <row r="8" spans="2:24" ht="17.25" x14ac:dyDescent="0.4">
      <c r="B8" s="1" t="s">
        <v>91</v>
      </c>
      <c r="C8" s="1" t="s">
        <v>87</v>
      </c>
      <c r="D8" s="1" t="s">
        <v>45</v>
      </c>
      <c r="T8" s="1" t="s">
        <v>45</v>
      </c>
      <c r="U8" s="2">
        <f>COUNTIF('3-1.拠点リスト(一般の方向け講習会)'!E:E,プルダウン!T8)</f>
        <v>0</v>
      </c>
    </row>
    <row r="9" spans="2:24" ht="17.25" x14ac:dyDescent="0.4">
      <c r="B9" s="1" t="s">
        <v>92</v>
      </c>
      <c r="C9" s="1" t="s">
        <v>87</v>
      </c>
      <c r="D9" s="1" t="s">
        <v>46</v>
      </c>
      <c r="J9" s="5" t="s">
        <v>94</v>
      </c>
      <c r="P9" s="5" t="s">
        <v>114</v>
      </c>
      <c r="T9" s="1" t="s">
        <v>46</v>
      </c>
      <c r="U9" s="2">
        <f>COUNTIF('3-1.拠点リスト(一般の方向け講習会)'!E:E,プルダウン!T9)</f>
        <v>0</v>
      </c>
    </row>
    <row r="10" spans="2:24" ht="17.25" x14ac:dyDescent="0.4">
      <c r="B10" s="1" t="s">
        <v>93</v>
      </c>
      <c r="C10" s="1" t="s">
        <v>88</v>
      </c>
      <c r="D10" s="1" t="s">
        <v>47</v>
      </c>
      <c r="T10" s="1" t="s">
        <v>47</v>
      </c>
      <c r="U10" s="2">
        <f>COUNTIF('3-1.拠点リスト(一般の方向け講習会)'!E:E,プルダウン!T10)</f>
        <v>0</v>
      </c>
    </row>
    <row r="11" spans="2:24" ht="18.75" x14ac:dyDescent="0.4">
      <c r="B11"/>
      <c r="C11" s="1" t="s">
        <v>88</v>
      </c>
      <c r="D11" s="1" t="s">
        <v>48</v>
      </c>
      <c r="T11" s="1" t="s">
        <v>48</v>
      </c>
      <c r="U11" s="2">
        <f>COUNTIF('3-1.拠点リスト(一般の方向け講習会)'!E:E,プルダウン!T11)</f>
        <v>0</v>
      </c>
    </row>
    <row r="12" spans="2:24" ht="18.75" x14ac:dyDescent="0.4">
      <c r="B12"/>
      <c r="C12" s="1" t="s">
        <v>88</v>
      </c>
      <c r="D12" s="1" t="s">
        <v>49</v>
      </c>
      <c r="T12" s="1" t="s">
        <v>49</v>
      </c>
      <c r="U12" s="2">
        <f>COUNTIF('3-1.拠点リスト(一般の方向け講習会)'!E:E,プルダウン!T12)</f>
        <v>0</v>
      </c>
    </row>
    <row r="13" spans="2:24" ht="18.75" x14ac:dyDescent="0.4">
      <c r="B13"/>
      <c r="C13" s="1" t="s">
        <v>88</v>
      </c>
      <c r="D13" s="1" t="s">
        <v>50</v>
      </c>
      <c r="T13" s="1" t="s">
        <v>50</v>
      </c>
      <c r="U13" s="2">
        <f>COUNTIF('3-1.拠点リスト(一般の方向け講習会)'!E:E,プルダウン!T13)</f>
        <v>0</v>
      </c>
    </row>
    <row r="14" spans="2:24" ht="18.75" x14ac:dyDescent="0.4">
      <c r="B14"/>
      <c r="C14" s="1" t="s">
        <v>88</v>
      </c>
      <c r="D14" s="1" t="s">
        <v>51</v>
      </c>
      <c r="T14" s="1" t="s">
        <v>51</v>
      </c>
      <c r="U14" s="2">
        <f>COUNTIF('3-1.拠点リスト(一般の方向け講習会)'!E:E,プルダウン!T14)</f>
        <v>0</v>
      </c>
    </row>
    <row r="15" spans="2:24" ht="18.75" x14ac:dyDescent="0.4">
      <c r="B15"/>
      <c r="C15" s="1" t="s">
        <v>88</v>
      </c>
      <c r="D15" s="1" t="s">
        <v>52</v>
      </c>
      <c r="T15" s="1" t="s">
        <v>52</v>
      </c>
      <c r="U15" s="2">
        <f>COUNTIF('3-1.拠点リスト(一般の方向け講習会)'!E:E,プルダウン!T15)</f>
        <v>0</v>
      </c>
    </row>
    <row r="16" spans="2:24" ht="18.75" x14ac:dyDescent="0.4">
      <c r="B16"/>
      <c r="C16" s="1" t="s">
        <v>88</v>
      </c>
      <c r="D16" s="1" t="s">
        <v>53</v>
      </c>
      <c r="T16" s="1" t="s">
        <v>53</v>
      </c>
      <c r="U16" s="2">
        <f>COUNTIF('3-1.拠点リスト(一般の方向け講習会)'!E:E,プルダウン!T16)</f>
        <v>0</v>
      </c>
    </row>
    <row r="17" spans="2:21" ht="18.75" x14ac:dyDescent="0.4">
      <c r="B17"/>
      <c r="C17" s="1" t="s">
        <v>89</v>
      </c>
      <c r="D17" s="1" t="s">
        <v>54</v>
      </c>
      <c r="T17" s="1" t="s">
        <v>54</v>
      </c>
      <c r="U17" s="2">
        <f>COUNTIF('3-1.拠点リスト(一般の方向け講習会)'!E:E,プルダウン!T17)</f>
        <v>0</v>
      </c>
    </row>
    <row r="18" spans="2:21" ht="18.75" x14ac:dyDescent="0.4">
      <c r="B18"/>
      <c r="C18" s="1" t="s">
        <v>89</v>
      </c>
      <c r="D18" s="1" t="s">
        <v>55</v>
      </c>
      <c r="T18" s="1" t="s">
        <v>55</v>
      </c>
      <c r="U18" s="2">
        <f>COUNTIF('3-1.拠点リスト(一般の方向け講習会)'!E:E,プルダウン!T18)</f>
        <v>0</v>
      </c>
    </row>
    <row r="19" spans="2:21" ht="18.75" x14ac:dyDescent="0.4">
      <c r="B19"/>
      <c r="C19" s="1" t="s">
        <v>89</v>
      </c>
      <c r="D19" s="1" t="s">
        <v>56</v>
      </c>
      <c r="T19" s="1" t="s">
        <v>56</v>
      </c>
      <c r="U19" s="2">
        <f>COUNTIF('3-1.拠点リスト(一般の方向け講習会)'!E:E,プルダウン!T19)</f>
        <v>0</v>
      </c>
    </row>
    <row r="20" spans="2:21" ht="18.75" x14ac:dyDescent="0.4">
      <c r="B20"/>
      <c r="C20" s="1" t="s">
        <v>89</v>
      </c>
      <c r="D20" s="1" t="s">
        <v>57</v>
      </c>
      <c r="T20" s="1" t="s">
        <v>57</v>
      </c>
      <c r="U20" s="2">
        <f>COUNTIF('3-1.拠点リスト(一般の方向け講習会)'!E:E,プルダウン!T20)</f>
        <v>0</v>
      </c>
    </row>
    <row r="21" spans="2:21" ht="18.75" x14ac:dyDescent="0.4">
      <c r="B21"/>
      <c r="C21" s="1" t="s">
        <v>89</v>
      </c>
      <c r="D21" s="1" t="s">
        <v>58</v>
      </c>
      <c r="T21" s="1" t="s">
        <v>58</v>
      </c>
      <c r="U21" s="2">
        <f>COUNTIF('3-1.拠点リスト(一般の方向け講習会)'!E:E,プルダウン!T21)</f>
        <v>0</v>
      </c>
    </row>
    <row r="22" spans="2:21" ht="18.75" x14ac:dyDescent="0.4">
      <c r="B22"/>
      <c r="C22" s="1" t="s">
        <v>89</v>
      </c>
      <c r="D22" s="1" t="s">
        <v>59</v>
      </c>
      <c r="T22" s="1" t="s">
        <v>59</v>
      </c>
      <c r="U22" s="2">
        <f>COUNTIF('3-1.拠点リスト(一般の方向け講習会)'!E:E,プルダウン!T22)</f>
        <v>0</v>
      </c>
    </row>
    <row r="23" spans="2:21" ht="18.75" x14ac:dyDescent="0.4">
      <c r="B23"/>
      <c r="C23" s="1" t="s">
        <v>89</v>
      </c>
      <c r="D23" s="1" t="s">
        <v>60</v>
      </c>
      <c r="T23" s="1" t="s">
        <v>60</v>
      </c>
      <c r="U23" s="2">
        <f>COUNTIF('3-1.拠点リスト(一般の方向け講習会)'!E:E,プルダウン!T23)</f>
        <v>0</v>
      </c>
    </row>
    <row r="24" spans="2:21" ht="18.75" x14ac:dyDescent="0.4">
      <c r="B24"/>
      <c r="C24" s="1" t="s">
        <v>89</v>
      </c>
      <c r="D24" s="1" t="s">
        <v>61</v>
      </c>
      <c r="T24" s="1" t="s">
        <v>61</v>
      </c>
      <c r="U24" s="2">
        <f>COUNTIF('3-1.拠点リスト(一般の方向け講習会)'!E:E,プルダウン!T24)</f>
        <v>0</v>
      </c>
    </row>
    <row r="25" spans="2:21" ht="18.75" x14ac:dyDescent="0.4">
      <c r="B25"/>
      <c r="C25" s="1" t="s">
        <v>89</v>
      </c>
      <c r="D25" s="1" t="s">
        <v>62</v>
      </c>
      <c r="T25" s="1" t="s">
        <v>62</v>
      </c>
      <c r="U25" s="2">
        <f>COUNTIF('3-1.拠点リスト(一般の方向け講習会)'!E:E,プルダウン!T25)</f>
        <v>0</v>
      </c>
    </row>
    <row r="26" spans="2:21" ht="18.75" x14ac:dyDescent="0.4">
      <c r="B26"/>
      <c r="C26" s="1" t="s">
        <v>90</v>
      </c>
      <c r="D26" s="1" t="s">
        <v>63</v>
      </c>
      <c r="T26" s="1" t="s">
        <v>63</v>
      </c>
      <c r="U26" s="2">
        <f>COUNTIF('3-1.拠点リスト(一般の方向け講習会)'!E:E,プルダウン!T26)</f>
        <v>0</v>
      </c>
    </row>
    <row r="27" spans="2:21" ht="18.75" x14ac:dyDescent="0.4">
      <c r="B27"/>
      <c r="C27" s="1" t="s">
        <v>90</v>
      </c>
      <c r="D27" s="1" t="s">
        <v>64</v>
      </c>
      <c r="T27" s="1" t="s">
        <v>64</v>
      </c>
      <c r="U27" s="2">
        <f>COUNTIF('3-1.拠点リスト(一般の方向け講習会)'!E:E,プルダウン!T27)</f>
        <v>0</v>
      </c>
    </row>
    <row r="28" spans="2:21" ht="18.75" x14ac:dyDescent="0.4">
      <c r="B28"/>
      <c r="C28" s="1" t="s">
        <v>90</v>
      </c>
      <c r="D28" s="1" t="s">
        <v>65</v>
      </c>
      <c r="T28" s="1" t="s">
        <v>65</v>
      </c>
      <c r="U28" s="2">
        <f>COUNTIF('3-1.拠点リスト(一般の方向け講習会)'!E:E,プルダウン!T28)</f>
        <v>0</v>
      </c>
    </row>
    <row r="29" spans="2:21" ht="18.75" x14ac:dyDescent="0.4">
      <c r="B29"/>
      <c r="C29" s="1" t="s">
        <v>90</v>
      </c>
      <c r="D29" s="1" t="s">
        <v>66</v>
      </c>
      <c r="T29" s="1" t="s">
        <v>66</v>
      </c>
      <c r="U29" s="2">
        <f>COUNTIF('3-1.拠点リスト(一般の方向け講習会)'!E:E,プルダウン!T29)</f>
        <v>0</v>
      </c>
    </row>
    <row r="30" spans="2:21" ht="18.75" x14ac:dyDescent="0.4">
      <c r="B30"/>
      <c r="C30" s="1" t="s">
        <v>90</v>
      </c>
      <c r="D30" s="1" t="s">
        <v>67</v>
      </c>
      <c r="T30" s="1" t="s">
        <v>67</v>
      </c>
      <c r="U30" s="2">
        <f>COUNTIF('3-1.拠点リスト(一般の方向け講習会)'!E:E,プルダウン!T30)</f>
        <v>0</v>
      </c>
    </row>
    <row r="31" spans="2:21" ht="18.75" x14ac:dyDescent="0.4">
      <c r="B31"/>
      <c r="C31" s="1" t="s">
        <v>90</v>
      </c>
      <c r="D31" s="1" t="s">
        <v>68</v>
      </c>
      <c r="T31" s="1" t="s">
        <v>68</v>
      </c>
      <c r="U31" s="2">
        <f>COUNTIF('3-1.拠点リスト(一般の方向け講習会)'!E:E,プルダウン!T31)</f>
        <v>0</v>
      </c>
    </row>
    <row r="32" spans="2:21" ht="18.75" x14ac:dyDescent="0.4">
      <c r="B32"/>
      <c r="C32" s="1" t="s">
        <v>90</v>
      </c>
      <c r="D32" s="1" t="s">
        <v>69</v>
      </c>
      <c r="T32" s="1" t="s">
        <v>69</v>
      </c>
      <c r="U32" s="2">
        <f>COUNTIF('3-1.拠点リスト(一般の方向け講習会)'!E:E,プルダウン!T32)</f>
        <v>0</v>
      </c>
    </row>
    <row r="33" spans="2:21" ht="18.75" x14ac:dyDescent="0.4">
      <c r="B33"/>
      <c r="C33" s="1" t="s">
        <v>91</v>
      </c>
      <c r="D33" s="1" t="s">
        <v>70</v>
      </c>
      <c r="T33" s="1" t="s">
        <v>70</v>
      </c>
      <c r="U33" s="2">
        <f>COUNTIF('3-1.拠点リスト(一般の方向け講習会)'!E:E,プルダウン!T33)</f>
        <v>0</v>
      </c>
    </row>
    <row r="34" spans="2:21" ht="18.75" x14ac:dyDescent="0.4">
      <c r="B34"/>
      <c r="C34" s="1" t="s">
        <v>91</v>
      </c>
      <c r="D34" s="1" t="s">
        <v>71</v>
      </c>
      <c r="T34" s="1" t="s">
        <v>71</v>
      </c>
      <c r="U34" s="2">
        <f>COUNTIF('3-1.拠点リスト(一般の方向け講習会)'!E:E,プルダウン!T34)</f>
        <v>0</v>
      </c>
    </row>
    <row r="35" spans="2:21" ht="18.75" x14ac:dyDescent="0.4">
      <c r="B35"/>
      <c r="C35" s="1" t="s">
        <v>91</v>
      </c>
      <c r="D35" s="1" t="s">
        <v>72</v>
      </c>
      <c r="T35" s="1" t="s">
        <v>72</v>
      </c>
      <c r="U35" s="2">
        <f>COUNTIF('3-1.拠点リスト(一般の方向け講習会)'!E:E,プルダウン!T35)</f>
        <v>0</v>
      </c>
    </row>
    <row r="36" spans="2:21" ht="18.75" x14ac:dyDescent="0.4">
      <c r="B36"/>
      <c r="C36" s="1" t="s">
        <v>91</v>
      </c>
      <c r="D36" s="1" t="s">
        <v>73</v>
      </c>
      <c r="T36" s="1" t="s">
        <v>73</v>
      </c>
      <c r="U36" s="2">
        <f>COUNTIF('3-1.拠点リスト(一般の方向け講習会)'!E:E,プルダウン!T36)</f>
        <v>0</v>
      </c>
    </row>
    <row r="37" spans="2:21" ht="18.75" x14ac:dyDescent="0.4">
      <c r="B37"/>
      <c r="C37" s="1" t="s">
        <v>91</v>
      </c>
      <c r="D37" s="1" t="s">
        <v>74</v>
      </c>
      <c r="T37" s="1" t="s">
        <v>74</v>
      </c>
      <c r="U37" s="2">
        <f>COUNTIF('3-1.拠点リスト(一般の方向け講習会)'!E:E,プルダウン!T37)</f>
        <v>0</v>
      </c>
    </row>
    <row r="38" spans="2:21" ht="18.75" x14ac:dyDescent="0.4">
      <c r="B38"/>
      <c r="C38" s="1" t="s">
        <v>92</v>
      </c>
      <c r="D38" s="1" t="s">
        <v>75</v>
      </c>
      <c r="T38" s="1" t="s">
        <v>75</v>
      </c>
      <c r="U38" s="2">
        <f>COUNTIF('3-1.拠点リスト(一般の方向け講習会)'!E:E,プルダウン!T38)</f>
        <v>0</v>
      </c>
    </row>
    <row r="39" spans="2:21" ht="18.75" x14ac:dyDescent="0.4">
      <c r="B39"/>
      <c r="C39" s="1" t="s">
        <v>92</v>
      </c>
      <c r="D39" s="1" t="s">
        <v>76</v>
      </c>
      <c r="T39" s="1" t="s">
        <v>76</v>
      </c>
      <c r="U39" s="2">
        <f>COUNTIF('3-1.拠点リスト(一般の方向け講習会)'!E:E,プルダウン!T39)</f>
        <v>0</v>
      </c>
    </row>
    <row r="40" spans="2:21" ht="18.75" x14ac:dyDescent="0.4">
      <c r="B40"/>
      <c r="C40" s="1" t="s">
        <v>92</v>
      </c>
      <c r="D40" s="1" t="s">
        <v>77</v>
      </c>
      <c r="T40" s="1" t="s">
        <v>77</v>
      </c>
      <c r="U40" s="2">
        <f>COUNTIF('3-1.拠点リスト(一般の方向け講習会)'!E:E,プルダウン!T40)</f>
        <v>0</v>
      </c>
    </row>
    <row r="41" spans="2:21" ht="18.75" x14ac:dyDescent="0.4">
      <c r="B41"/>
      <c r="C41" s="1" t="s">
        <v>92</v>
      </c>
      <c r="D41" s="1" t="s">
        <v>78</v>
      </c>
      <c r="T41" s="1" t="s">
        <v>78</v>
      </c>
      <c r="U41" s="2">
        <f>COUNTIF('3-1.拠点リスト(一般の方向け講習会)'!E:E,プルダウン!T41)</f>
        <v>0</v>
      </c>
    </row>
    <row r="42" spans="2:21" ht="18.75" x14ac:dyDescent="0.4">
      <c r="B42"/>
      <c r="C42" s="1" t="s">
        <v>93</v>
      </c>
      <c r="D42" s="1" t="s">
        <v>79</v>
      </c>
      <c r="T42" s="1" t="s">
        <v>79</v>
      </c>
      <c r="U42" s="2">
        <f>COUNTIF('3-1.拠点リスト(一般の方向け講習会)'!E:E,プルダウン!T42)</f>
        <v>0</v>
      </c>
    </row>
    <row r="43" spans="2:21" ht="18.75" x14ac:dyDescent="0.4">
      <c r="B43"/>
      <c r="C43" s="1" t="s">
        <v>93</v>
      </c>
      <c r="D43" s="1" t="s">
        <v>80</v>
      </c>
      <c r="T43" s="1" t="s">
        <v>80</v>
      </c>
      <c r="U43" s="2">
        <f>COUNTIF('3-1.拠点リスト(一般の方向け講習会)'!E:E,プルダウン!T43)</f>
        <v>0</v>
      </c>
    </row>
    <row r="44" spans="2:21" ht="18.75" x14ac:dyDescent="0.4">
      <c r="B44"/>
      <c r="C44" s="1" t="s">
        <v>93</v>
      </c>
      <c r="D44" s="1" t="s">
        <v>81</v>
      </c>
      <c r="T44" s="1" t="s">
        <v>81</v>
      </c>
      <c r="U44" s="2">
        <f>COUNTIF('3-1.拠点リスト(一般の方向け講習会)'!E:E,プルダウン!T44)</f>
        <v>0</v>
      </c>
    </row>
    <row r="45" spans="2:21" ht="18.75" x14ac:dyDescent="0.4">
      <c r="B45"/>
      <c r="C45" s="1" t="s">
        <v>93</v>
      </c>
      <c r="D45" s="1" t="s">
        <v>82</v>
      </c>
      <c r="T45" s="1" t="s">
        <v>82</v>
      </c>
      <c r="U45" s="2">
        <f>COUNTIF('3-1.拠点リスト(一般の方向け講習会)'!E:E,プルダウン!T45)</f>
        <v>0</v>
      </c>
    </row>
    <row r="46" spans="2:21" ht="18.75" x14ac:dyDescent="0.4">
      <c r="B46"/>
      <c r="C46" s="1" t="s">
        <v>93</v>
      </c>
      <c r="D46" s="1" t="s">
        <v>83</v>
      </c>
      <c r="T46" s="1" t="s">
        <v>83</v>
      </c>
      <c r="U46" s="2">
        <f>COUNTIF('3-1.拠点リスト(一般の方向け講習会)'!E:E,プルダウン!T46)</f>
        <v>0</v>
      </c>
    </row>
    <row r="47" spans="2:21" ht="18.75" x14ac:dyDescent="0.4">
      <c r="B47"/>
      <c r="C47" s="1" t="s">
        <v>93</v>
      </c>
      <c r="D47" s="1" t="s">
        <v>84</v>
      </c>
      <c r="T47" s="1" t="s">
        <v>84</v>
      </c>
      <c r="U47" s="2">
        <f>COUNTIF('3-1.拠点リスト(一般の方向け講習会)'!E:E,プルダウン!T47)</f>
        <v>0</v>
      </c>
    </row>
    <row r="48" spans="2:21" ht="18.75" x14ac:dyDescent="0.4">
      <c r="B48"/>
      <c r="C48" s="1" t="s">
        <v>93</v>
      </c>
      <c r="D48" s="1" t="s">
        <v>85</v>
      </c>
      <c r="T48" s="1" t="s">
        <v>85</v>
      </c>
      <c r="U48" s="2">
        <f>COUNTIF('3-1.拠点リスト(一般の方向け講習会)'!E:E,プルダウン!T48)</f>
        <v>0</v>
      </c>
    </row>
    <row r="49" spans="2:21" ht="18.75" x14ac:dyDescent="0.4">
      <c r="B49"/>
      <c r="C49" s="1" t="s">
        <v>93</v>
      </c>
      <c r="D49" s="1" t="s">
        <v>86</v>
      </c>
      <c r="T49" s="1" t="s">
        <v>86</v>
      </c>
      <c r="U49" s="2">
        <f>COUNTIF('3-1.拠点リスト(一般の方向け講習会)'!E:E,プルダウン!T49)</f>
        <v>0</v>
      </c>
    </row>
  </sheetData>
  <phoneticPr fontId="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0CCCD-B38E-4919-A833-660E41BD6189}">
  <sheetPr>
    <pageSetUpPr fitToPage="1"/>
  </sheetPr>
  <dimension ref="A1:H1789"/>
  <sheetViews>
    <sheetView view="pageBreakPreview" zoomScale="110" zoomScaleNormal="100" zoomScaleSheetLayoutView="110" workbookViewId="0">
      <selection activeCell="F2" sqref="F2"/>
    </sheetView>
  </sheetViews>
  <sheetFormatPr defaultRowHeight="18.75" x14ac:dyDescent="0.4"/>
  <cols>
    <col min="1" max="5" width="15" style="34" customWidth="1"/>
    <col min="6" max="6" width="15" style="43" customWidth="1"/>
    <col min="7" max="257" width="9" style="34"/>
    <col min="258" max="262" width="15" style="34" customWidth="1"/>
    <col min="263" max="513" width="9" style="34"/>
    <col min="514" max="518" width="15" style="34" customWidth="1"/>
    <col min="519" max="769" width="9" style="34"/>
    <col min="770" max="774" width="15" style="34" customWidth="1"/>
    <col min="775" max="1025" width="9" style="34"/>
    <col min="1026" max="1030" width="15" style="34" customWidth="1"/>
    <col min="1031" max="1281" width="9" style="34"/>
    <col min="1282" max="1286" width="15" style="34" customWidth="1"/>
    <col min="1287" max="1537" width="9" style="34"/>
    <col min="1538" max="1542" width="15" style="34" customWidth="1"/>
    <col min="1543" max="1793" width="9" style="34"/>
    <col min="1794" max="1798" width="15" style="34" customWidth="1"/>
    <col min="1799" max="2049" width="9" style="34"/>
    <col min="2050" max="2054" width="15" style="34" customWidth="1"/>
    <col min="2055" max="2305" width="9" style="34"/>
    <col min="2306" max="2310" width="15" style="34" customWidth="1"/>
    <col min="2311" max="2561" width="9" style="34"/>
    <col min="2562" max="2566" width="15" style="34" customWidth="1"/>
    <col min="2567" max="2817" width="9" style="34"/>
    <col min="2818" max="2822" width="15" style="34" customWidth="1"/>
    <col min="2823" max="3073" width="9" style="34"/>
    <col min="3074" max="3078" width="15" style="34" customWidth="1"/>
    <col min="3079" max="3329" width="9" style="34"/>
    <col min="3330" max="3334" width="15" style="34" customWidth="1"/>
    <col min="3335" max="3585" width="9" style="34"/>
    <col min="3586" max="3590" width="15" style="34" customWidth="1"/>
    <col min="3591" max="3841" width="9" style="34"/>
    <col min="3842" max="3846" width="15" style="34" customWidth="1"/>
    <col min="3847" max="4097" width="9" style="34"/>
    <col min="4098" max="4102" width="15" style="34" customWidth="1"/>
    <col min="4103" max="4353" width="9" style="34"/>
    <col min="4354" max="4358" width="15" style="34" customWidth="1"/>
    <col min="4359" max="4609" width="9" style="34"/>
    <col min="4610" max="4614" width="15" style="34" customWidth="1"/>
    <col min="4615" max="4865" width="9" style="34"/>
    <col min="4866" max="4870" width="15" style="34" customWidth="1"/>
    <col min="4871" max="5121" width="9" style="34"/>
    <col min="5122" max="5126" width="15" style="34" customWidth="1"/>
    <col min="5127" max="5377" width="9" style="34"/>
    <col min="5378" max="5382" width="15" style="34" customWidth="1"/>
    <col min="5383" max="5633" width="9" style="34"/>
    <col min="5634" max="5638" width="15" style="34" customWidth="1"/>
    <col min="5639" max="5889" width="9" style="34"/>
    <col min="5890" max="5894" width="15" style="34" customWidth="1"/>
    <col min="5895" max="6145" width="9" style="34"/>
    <col min="6146" max="6150" width="15" style="34" customWidth="1"/>
    <col min="6151" max="6401" width="9" style="34"/>
    <col min="6402" max="6406" width="15" style="34" customWidth="1"/>
    <col min="6407" max="6657" width="9" style="34"/>
    <col min="6658" max="6662" width="15" style="34" customWidth="1"/>
    <col min="6663" max="6913" width="9" style="34"/>
    <col min="6914" max="6918" width="15" style="34" customWidth="1"/>
    <col min="6919" max="7169" width="9" style="34"/>
    <col min="7170" max="7174" width="15" style="34" customWidth="1"/>
    <col min="7175" max="7425" width="9" style="34"/>
    <col min="7426" max="7430" width="15" style="34" customWidth="1"/>
    <col min="7431" max="7681" width="9" style="34"/>
    <col min="7682" max="7686" width="15" style="34" customWidth="1"/>
    <col min="7687" max="7937" width="9" style="34"/>
    <col min="7938" max="7942" width="15" style="34" customWidth="1"/>
    <col min="7943" max="8193" width="9" style="34"/>
    <col min="8194" max="8198" width="15" style="34" customWidth="1"/>
    <col min="8199" max="8449" width="9" style="34"/>
    <col min="8450" max="8454" width="15" style="34" customWidth="1"/>
    <col min="8455" max="8705" width="9" style="34"/>
    <col min="8706" max="8710" width="15" style="34" customWidth="1"/>
    <col min="8711" max="8961" width="9" style="34"/>
    <col min="8962" max="8966" width="15" style="34" customWidth="1"/>
    <col min="8967" max="9217" width="9" style="34"/>
    <col min="9218" max="9222" width="15" style="34" customWidth="1"/>
    <col min="9223" max="9473" width="9" style="34"/>
    <col min="9474" max="9478" width="15" style="34" customWidth="1"/>
    <col min="9479" max="9729" width="9" style="34"/>
    <col min="9730" max="9734" width="15" style="34" customWidth="1"/>
    <col min="9735" max="9985" width="9" style="34"/>
    <col min="9986" max="9990" width="15" style="34" customWidth="1"/>
    <col min="9991" max="10241" width="9" style="34"/>
    <col min="10242" max="10246" width="15" style="34" customWidth="1"/>
    <col min="10247" max="10497" width="9" style="34"/>
    <col min="10498" max="10502" width="15" style="34" customWidth="1"/>
    <col min="10503" max="10753" width="9" style="34"/>
    <col min="10754" max="10758" width="15" style="34" customWidth="1"/>
    <col min="10759" max="11009" width="9" style="34"/>
    <col min="11010" max="11014" width="15" style="34" customWidth="1"/>
    <col min="11015" max="11265" width="9" style="34"/>
    <col min="11266" max="11270" width="15" style="34" customWidth="1"/>
    <col min="11271" max="11521" width="9" style="34"/>
    <col min="11522" max="11526" width="15" style="34" customWidth="1"/>
    <col min="11527" max="11777" width="9" style="34"/>
    <col min="11778" max="11782" width="15" style="34" customWidth="1"/>
    <col min="11783" max="12033" width="9" style="34"/>
    <col min="12034" max="12038" width="15" style="34" customWidth="1"/>
    <col min="12039" max="12289" width="9" style="34"/>
    <col min="12290" max="12294" width="15" style="34" customWidth="1"/>
    <col min="12295" max="12545" width="9" style="34"/>
    <col min="12546" max="12550" width="15" style="34" customWidth="1"/>
    <col min="12551" max="12801" width="9" style="34"/>
    <col min="12802" max="12806" width="15" style="34" customWidth="1"/>
    <col min="12807" max="13057" width="9" style="34"/>
    <col min="13058" max="13062" width="15" style="34" customWidth="1"/>
    <col min="13063" max="13313" width="9" style="34"/>
    <col min="13314" max="13318" width="15" style="34" customWidth="1"/>
    <col min="13319" max="13569" width="9" style="34"/>
    <col min="13570" max="13574" width="15" style="34" customWidth="1"/>
    <col min="13575" max="13825" width="9" style="34"/>
    <col min="13826" max="13830" width="15" style="34" customWidth="1"/>
    <col min="13831" max="14081" width="9" style="34"/>
    <col min="14082" max="14086" width="15" style="34" customWidth="1"/>
    <col min="14087" max="14337" width="9" style="34"/>
    <col min="14338" max="14342" width="15" style="34" customWidth="1"/>
    <col min="14343" max="14593" width="9" style="34"/>
    <col min="14594" max="14598" width="15" style="34" customWidth="1"/>
    <col min="14599" max="14849" width="9" style="34"/>
    <col min="14850" max="14854" width="15" style="34" customWidth="1"/>
    <col min="14855" max="15105" width="9" style="34"/>
    <col min="15106" max="15110" width="15" style="34" customWidth="1"/>
    <col min="15111" max="15361" width="9" style="34"/>
    <col min="15362" max="15366" width="15" style="34" customWidth="1"/>
    <col min="15367" max="15617" width="9" style="34"/>
    <col min="15618" max="15622" width="15" style="34" customWidth="1"/>
    <col min="15623" max="15873" width="9" style="34"/>
    <col min="15874" max="15878" width="15" style="34" customWidth="1"/>
    <col min="15879" max="16129" width="9" style="34"/>
    <col min="16130" max="16134" width="15" style="34" customWidth="1"/>
    <col min="16135" max="16384" width="9" style="34"/>
  </cols>
  <sheetData>
    <row r="1" spans="1:6" ht="37.5" x14ac:dyDescent="0.4">
      <c r="A1" s="32" t="s">
        <v>2304</v>
      </c>
      <c r="B1" s="33" t="s">
        <v>2305</v>
      </c>
      <c r="C1" s="33" t="s">
        <v>2306</v>
      </c>
      <c r="D1" s="33" t="s">
        <v>2307</v>
      </c>
      <c r="E1" s="33" t="s">
        <v>2308</v>
      </c>
      <c r="F1" s="41" t="s">
        <v>5960</v>
      </c>
    </row>
    <row r="2" spans="1:6" x14ac:dyDescent="0.4">
      <c r="A2" s="35" t="s">
        <v>2309</v>
      </c>
      <c r="B2" s="35" t="s">
        <v>2310</v>
      </c>
      <c r="C2" s="36"/>
      <c r="D2" s="37" t="s">
        <v>2311</v>
      </c>
      <c r="E2" s="36"/>
      <c r="F2" s="42" t="str">
        <f>B2&amp;C2</f>
        <v>北海道</v>
      </c>
    </row>
    <row r="3" spans="1:6" x14ac:dyDescent="0.4">
      <c r="A3" s="38" t="s">
        <v>2312</v>
      </c>
      <c r="B3" s="38" t="s">
        <v>40</v>
      </c>
      <c r="C3" s="38" t="s">
        <v>2313</v>
      </c>
      <c r="D3" s="38" t="s">
        <v>2311</v>
      </c>
      <c r="E3" s="38" t="s">
        <v>2314</v>
      </c>
      <c r="F3" s="42" t="str">
        <f t="shared" ref="F3:F66" si="0">B3&amp;C3</f>
        <v>北海道札幌市</v>
      </c>
    </row>
    <row r="4" spans="1:6" x14ac:dyDescent="0.4">
      <c r="A4" s="38" t="s">
        <v>2315</v>
      </c>
      <c r="B4" s="38" t="s">
        <v>40</v>
      </c>
      <c r="C4" s="38" t="s">
        <v>223</v>
      </c>
      <c r="D4" s="38" t="s">
        <v>2311</v>
      </c>
      <c r="E4" s="38" t="s">
        <v>2316</v>
      </c>
      <c r="F4" s="42" t="str">
        <f t="shared" si="0"/>
        <v>北海道函館市</v>
      </c>
    </row>
    <row r="5" spans="1:6" x14ac:dyDescent="0.4">
      <c r="A5" s="38" t="s">
        <v>2317</v>
      </c>
      <c r="B5" s="38" t="s">
        <v>40</v>
      </c>
      <c r="C5" s="38" t="s">
        <v>224</v>
      </c>
      <c r="D5" s="38" t="s">
        <v>2311</v>
      </c>
      <c r="E5" s="38" t="s">
        <v>2318</v>
      </c>
      <c r="F5" s="42" t="str">
        <f t="shared" si="0"/>
        <v>北海道小樽市</v>
      </c>
    </row>
    <row r="6" spans="1:6" x14ac:dyDescent="0.4">
      <c r="A6" s="38" t="s">
        <v>2319</v>
      </c>
      <c r="B6" s="38" t="s">
        <v>40</v>
      </c>
      <c r="C6" s="38" t="s">
        <v>225</v>
      </c>
      <c r="D6" s="38" t="s">
        <v>2311</v>
      </c>
      <c r="E6" s="38" t="s">
        <v>2320</v>
      </c>
      <c r="F6" s="42" t="str">
        <f t="shared" si="0"/>
        <v>北海道旭川市</v>
      </c>
    </row>
    <row r="7" spans="1:6" x14ac:dyDescent="0.4">
      <c r="A7" s="38" t="s">
        <v>2321</v>
      </c>
      <c r="B7" s="38" t="s">
        <v>40</v>
      </c>
      <c r="C7" s="38" t="s">
        <v>226</v>
      </c>
      <c r="D7" s="38" t="s">
        <v>2311</v>
      </c>
      <c r="E7" s="38" t="s">
        <v>2322</v>
      </c>
      <c r="F7" s="42" t="str">
        <f t="shared" si="0"/>
        <v>北海道室蘭市</v>
      </c>
    </row>
    <row r="8" spans="1:6" x14ac:dyDescent="0.4">
      <c r="A8" s="38" t="s">
        <v>2323</v>
      </c>
      <c r="B8" s="38" t="s">
        <v>40</v>
      </c>
      <c r="C8" s="38" t="s">
        <v>227</v>
      </c>
      <c r="D8" s="38" t="s">
        <v>2311</v>
      </c>
      <c r="E8" s="38" t="s">
        <v>2324</v>
      </c>
      <c r="F8" s="42" t="str">
        <f t="shared" si="0"/>
        <v>北海道釧路市</v>
      </c>
    </row>
    <row r="9" spans="1:6" x14ac:dyDescent="0.4">
      <c r="A9" s="38" t="s">
        <v>2325</v>
      </c>
      <c r="B9" s="38" t="s">
        <v>40</v>
      </c>
      <c r="C9" s="38" t="s">
        <v>228</v>
      </c>
      <c r="D9" s="38" t="s">
        <v>2311</v>
      </c>
      <c r="E9" s="38" t="s">
        <v>2326</v>
      </c>
      <c r="F9" s="42" t="str">
        <f t="shared" si="0"/>
        <v>北海道帯広市</v>
      </c>
    </row>
    <row r="10" spans="1:6" x14ac:dyDescent="0.4">
      <c r="A10" s="38" t="s">
        <v>2327</v>
      </c>
      <c r="B10" s="38" t="s">
        <v>40</v>
      </c>
      <c r="C10" s="38" t="s">
        <v>229</v>
      </c>
      <c r="D10" s="38" t="s">
        <v>2311</v>
      </c>
      <c r="E10" s="38" t="s">
        <v>2328</v>
      </c>
      <c r="F10" s="42" t="str">
        <f t="shared" si="0"/>
        <v>北海道北見市</v>
      </c>
    </row>
    <row r="11" spans="1:6" x14ac:dyDescent="0.4">
      <c r="A11" s="38" t="s">
        <v>2329</v>
      </c>
      <c r="B11" s="38" t="s">
        <v>40</v>
      </c>
      <c r="C11" s="38" t="s">
        <v>230</v>
      </c>
      <c r="D11" s="38" t="s">
        <v>2311</v>
      </c>
      <c r="E11" s="38" t="s">
        <v>2330</v>
      </c>
      <c r="F11" s="42" t="str">
        <f t="shared" si="0"/>
        <v>北海道夕張市</v>
      </c>
    </row>
    <row r="12" spans="1:6" x14ac:dyDescent="0.4">
      <c r="A12" s="38" t="s">
        <v>2331</v>
      </c>
      <c r="B12" s="38" t="s">
        <v>40</v>
      </c>
      <c r="C12" s="38" t="s">
        <v>231</v>
      </c>
      <c r="D12" s="38" t="s">
        <v>2311</v>
      </c>
      <c r="E12" s="38" t="s">
        <v>2332</v>
      </c>
      <c r="F12" s="42" t="str">
        <f t="shared" si="0"/>
        <v>北海道岩見沢市</v>
      </c>
    </row>
    <row r="13" spans="1:6" x14ac:dyDescent="0.4">
      <c r="A13" s="38" t="s">
        <v>2333</v>
      </c>
      <c r="B13" s="38" t="s">
        <v>40</v>
      </c>
      <c r="C13" s="38" t="s">
        <v>232</v>
      </c>
      <c r="D13" s="38" t="s">
        <v>2311</v>
      </c>
      <c r="E13" s="38" t="s">
        <v>2334</v>
      </c>
      <c r="F13" s="42" t="str">
        <f t="shared" si="0"/>
        <v>北海道網走市</v>
      </c>
    </row>
    <row r="14" spans="1:6" x14ac:dyDescent="0.4">
      <c r="A14" s="38" t="s">
        <v>2335</v>
      </c>
      <c r="B14" s="38" t="s">
        <v>40</v>
      </c>
      <c r="C14" s="38" t="s">
        <v>233</v>
      </c>
      <c r="D14" s="38" t="s">
        <v>2311</v>
      </c>
      <c r="E14" s="38" t="s">
        <v>2336</v>
      </c>
      <c r="F14" s="42" t="str">
        <f t="shared" si="0"/>
        <v>北海道留萌市</v>
      </c>
    </row>
    <row r="15" spans="1:6" x14ac:dyDescent="0.4">
      <c r="A15" s="38" t="s">
        <v>2337</v>
      </c>
      <c r="B15" s="38" t="s">
        <v>40</v>
      </c>
      <c r="C15" s="38" t="s">
        <v>234</v>
      </c>
      <c r="D15" s="38" t="s">
        <v>2311</v>
      </c>
      <c r="E15" s="38" t="s">
        <v>2338</v>
      </c>
      <c r="F15" s="42" t="str">
        <f t="shared" si="0"/>
        <v>北海道苫小牧市</v>
      </c>
    </row>
    <row r="16" spans="1:6" x14ac:dyDescent="0.4">
      <c r="A16" s="38" t="s">
        <v>2339</v>
      </c>
      <c r="B16" s="38" t="s">
        <v>40</v>
      </c>
      <c r="C16" s="38" t="s">
        <v>235</v>
      </c>
      <c r="D16" s="38" t="s">
        <v>2311</v>
      </c>
      <c r="E16" s="38" t="s">
        <v>2340</v>
      </c>
      <c r="F16" s="42" t="str">
        <f t="shared" si="0"/>
        <v>北海道稚内市</v>
      </c>
    </row>
    <row r="17" spans="1:6" x14ac:dyDescent="0.4">
      <c r="A17" s="38" t="s">
        <v>2341</v>
      </c>
      <c r="B17" s="38" t="s">
        <v>2310</v>
      </c>
      <c r="C17" s="38" t="s">
        <v>236</v>
      </c>
      <c r="D17" s="38" t="s">
        <v>2311</v>
      </c>
      <c r="E17" s="38" t="s">
        <v>2342</v>
      </c>
      <c r="F17" s="42" t="str">
        <f t="shared" si="0"/>
        <v>北海道美唄市</v>
      </c>
    </row>
    <row r="18" spans="1:6" x14ac:dyDescent="0.4">
      <c r="A18" s="38" t="s">
        <v>2343</v>
      </c>
      <c r="B18" s="38" t="s">
        <v>40</v>
      </c>
      <c r="C18" s="38" t="s">
        <v>237</v>
      </c>
      <c r="D18" s="38" t="s">
        <v>2311</v>
      </c>
      <c r="E18" s="38" t="s">
        <v>2344</v>
      </c>
      <c r="F18" s="42" t="str">
        <f t="shared" si="0"/>
        <v>北海道芦別市</v>
      </c>
    </row>
    <row r="19" spans="1:6" x14ac:dyDescent="0.4">
      <c r="A19" s="38" t="s">
        <v>2345</v>
      </c>
      <c r="B19" s="38" t="s">
        <v>40</v>
      </c>
      <c r="C19" s="38" t="s">
        <v>238</v>
      </c>
      <c r="D19" s="38" t="s">
        <v>2311</v>
      </c>
      <c r="E19" s="38" t="s">
        <v>2346</v>
      </c>
      <c r="F19" s="42" t="str">
        <f t="shared" si="0"/>
        <v>北海道江別市</v>
      </c>
    </row>
    <row r="20" spans="1:6" x14ac:dyDescent="0.4">
      <c r="A20" s="38" t="s">
        <v>2347</v>
      </c>
      <c r="B20" s="38" t="s">
        <v>40</v>
      </c>
      <c r="C20" s="38" t="s">
        <v>239</v>
      </c>
      <c r="D20" s="38" t="s">
        <v>2311</v>
      </c>
      <c r="E20" s="38" t="s">
        <v>2348</v>
      </c>
      <c r="F20" s="42" t="str">
        <f t="shared" si="0"/>
        <v>北海道赤平市</v>
      </c>
    </row>
    <row r="21" spans="1:6" x14ac:dyDescent="0.4">
      <c r="A21" s="38" t="s">
        <v>2349</v>
      </c>
      <c r="B21" s="38" t="s">
        <v>40</v>
      </c>
      <c r="C21" s="38" t="s">
        <v>240</v>
      </c>
      <c r="D21" s="38" t="s">
        <v>2311</v>
      </c>
      <c r="E21" s="38" t="s">
        <v>2350</v>
      </c>
      <c r="F21" s="42" t="str">
        <f t="shared" si="0"/>
        <v>北海道紋別市</v>
      </c>
    </row>
    <row r="22" spans="1:6" x14ac:dyDescent="0.4">
      <c r="A22" s="38" t="s">
        <v>2351</v>
      </c>
      <c r="B22" s="38" t="s">
        <v>40</v>
      </c>
      <c r="C22" s="38" t="s">
        <v>241</v>
      </c>
      <c r="D22" s="38" t="s">
        <v>2311</v>
      </c>
      <c r="E22" s="38" t="s">
        <v>2352</v>
      </c>
      <c r="F22" s="42" t="str">
        <f t="shared" si="0"/>
        <v>北海道士別市</v>
      </c>
    </row>
    <row r="23" spans="1:6" x14ac:dyDescent="0.4">
      <c r="A23" s="38" t="s">
        <v>2353</v>
      </c>
      <c r="B23" s="38" t="s">
        <v>40</v>
      </c>
      <c r="C23" s="38" t="s">
        <v>242</v>
      </c>
      <c r="D23" s="38" t="s">
        <v>2311</v>
      </c>
      <c r="E23" s="38" t="s">
        <v>2354</v>
      </c>
      <c r="F23" s="42" t="str">
        <f t="shared" si="0"/>
        <v>北海道名寄市</v>
      </c>
    </row>
    <row r="24" spans="1:6" x14ac:dyDescent="0.4">
      <c r="A24" s="38" t="s">
        <v>2355</v>
      </c>
      <c r="B24" s="38" t="s">
        <v>40</v>
      </c>
      <c r="C24" s="38" t="s">
        <v>243</v>
      </c>
      <c r="D24" s="38" t="s">
        <v>2311</v>
      </c>
      <c r="E24" s="38" t="s">
        <v>2356</v>
      </c>
      <c r="F24" s="42" t="str">
        <f t="shared" si="0"/>
        <v>北海道三笠市</v>
      </c>
    </row>
    <row r="25" spans="1:6" x14ac:dyDescent="0.4">
      <c r="A25" s="38" t="s">
        <v>2357</v>
      </c>
      <c r="B25" s="38" t="s">
        <v>40</v>
      </c>
      <c r="C25" s="38" t="s">
        <v>244</v>
      </c>
      <c r="D25" s="38" t="s">
        <v>2311</v>
      </c>
      <c r="E25" s="38" t="s">
        <v>2358</v>
      </c>
      <c r="F25" s="42" t="str">
        <f t="shared" si="0"/>
        <v>北海道根室市</v>
      </c>
    </row>
    <row r="26" spans="1:6" x14ac:dyDescent="0.4">
      <c r="A26" s="38" t="s">
        <v>2359</v>
      </c>
      <c r="B26" s="38" t="s">
        <v>40</v>
      </c>
      <c r="C26" s="38" t="s">
        <v>245</v>
      </c>
      <c r="D26" s="38" t="s">
        <v>2311</v>
      </c>
      <c r="E26" s="38" t="s">
        <v>2360</v>
      </c>
      <c r="F26" s="42" t="str">
        <f t="shared" si="0"/>
        <v>北海道千歳市</v>
      </c>
    </row>
    <row r="27" spans="1:6" x14ac:dyDescent="0.4">
      <c r="A27" s="38" t="s">
        <v>2361</v>
      </c>
      <c r="B27" s="38" t="s">
        <v>40</v>
      </c>
      <c r="C27" s="38" t="s">
        <v>246</v>
      </c>
      <c r="D27" s="38" t="s">
        <v>2311</v>
      </c>
      <c r="E27" s="38" t="s">
        <v>2362</v>
      </c>
      <c r="F27" s="42" t="str">
        <f t="shared" si="0"/>
        <v>北海道滝川市</v>
      </c>
    </row>
    <row r="28" spans="1:6" x14ac:dyDescent="0.4">
      <c r="A28" s="38" t="s">
        <v>2363</v>
      </c>
      <c r="B28" s="38" t="s">
        <v>40</v>
      </c>
      <c r="C28" s="38" t="s">
        <v>247</v>
      </c>
      <c r="D28" s="38" t="s">
        <v>2311</v>
      </c>
      <c r="E28" s="38" t="s">
        <v>2364</v>
      </c>
      <c r="F28" s="42" t="str">
        <f t="shared" si="0"/>
        <v>北海道砂川市</v>
      </c>
    </row>
    <row r="29" spans="1:6" x14ac:dyDescent="0.4">
      <c r="A29" s="38" t="s">
        <v>2365</v>
      </c>
      <c r="B29" s="38" t="s">
        <v>40</v>
      </c>
      <c r="C29" s="38" t="s">
        <v>248</v>
      </c>
      <c r="D29" s="38" t="s">
        <v>2311</v>
      </c>
      <c r="E29" s="38" t="s">
        <v>2366</v>
      </c>
      <c r="F29" s="42" t="str">
        <f t="shared" si="0"/>
        <v>北海道歌志内市</v>
      </c>
    </row>
    <row r="30" spans="1:6" x14ac:dyDescent="0.4">
      <c r="A30" s="38" t="s">
        <v>2367</v>
      </c>
      <c r="B30" s="38" t="s">
        <v>40</v>
      </c>
      <c r="C30" s="38" t="s">
        <v>249</v>
      </c>
      <c r="D30" s="38" t="s">
        <v>2311</v>
      </c>
      <c r="E30" s="38" t="s">
        <v>2368</v>
      </c>
      <c r="F30" s="42" t="str">
        <f t="shared" si="0"/>
        <v>北海道深川市</v>
      </c>
    </row>
    <row r="31" spans="1:6" x14ac:dyDescent="0.4">
      <c r="A31" s="38" t="s">
        <v>2369</v>
      </c>
      <c r="B31" s="38" t="s">
        <v>40</v>
      </c>
      <c r="C31" s="38" t="s">
        <v>250</v>
      </c>
      <c r="D31" s="38" t="s">
        <v>2311</v>
      </c>
      <c r="E31" s="38" t="s">
        <v>2370</v>
      </c>
      <c r="F31" s="42" t="str">
        <f t="shared" si="0"/>
        <v>北海道富良野市</v>
      </c>
    </row>
    <row r="32" spans="1:6" x14ac:dyDescent="0.4">
      <c r="A32" s="38" t="s">
        <v>2371</v>
      </c>
      <c r="B32" s="38" t="s">
        <v>40</v>
      </c>
      <c r="C32" s="38" t="s">
        <v>251</v>
      </c>
      <c r="D32" s="38" t="s">
        <v>2311</v>
      </c>
      <c r="E32" s="38" t="s">
        <v>2372</v>
      </c>
      <c r="F32" s="42" t="str">
        <f t="shared" si="0"/>
        <v>北海道登別市</v>
      </c>
    </row>
    <row r="33" spans="1:6" x14ac:dyDescent="0.4">
      <c r="A33" s="38" t="s">
        <v>2373</v>
      </c>
      <c r="B33" s="38" t="s">
        <v>40</v>
      </c>
      <c r="C33" s="38" t="s">
        <v>252</v>
      </c>
      <c r="D33" s="38" t="s">
        <v>2311</v>
      </c>
      <c r="E33" s="38" t="s">
        <v>2374</v>
      </c>
      <c r="F33" s="42" t="str">
        <f t="shared" si="0"/>
        <v>北海道恵庭市</v>
      </c>
    </row>
    <row r="34" spans="1:6" x14ac:dyDescent="0.4">
      <c r="A34" s="38" t="s">
        <v>2375</v>
      </c>
      <c r="B34" s="38" t="s">
        <v>40</v>
      </c>
      <c r="C34" s="38" t="s">
        <v>253</v>
      </c>
      <c r="D34" s="38" t="s">
        <v>2311</v>
      </c>
      <c r="E34" s="38" t="s">
        <v>2376</v>
      </c>
      <c r="F34" s="42" t="str">
        <f t="shared" si="0"/>
        <v>北海道伊達市</v>
      </c>
    </row>
    <row r="35" spans="1:6" x14ac:dyDescent="0.4">
      <c r="A35" s="38" t="s">
        <v>2377</v>
      </c>
      <c r="B35" s="38" t="s">
        <v>40</v>
      </c>
      <c r="C35" s="38" t="s">
        <v>254</v>
      </c>
      <c r="D35" s="38" t="s">
        <v>2311</v>
      </c>
      <c r="E35" s="38" t="s">
        <v>2378</v>
      </c>
      <c r="F35" s="42" t="str">
        <f t="shared" si="0"/>
        <v>北海道北広島市</v>
      </c>
    </row>
    <row r="36" spans="1:6" x14ac:dyDescent="0.4">
      <c r="A36" s="38" t="s">
        <v>2379</v>
      </c>
      <c r="B36" s="38" t="s">
        <v>40</v>
      </c>
      <c r="C36" s="38" t="s">
        <v>255</v>
      </c>
      <c r="D36" s="38" t="s">
        <v>2311</v>
      </c>
      <c r="E36" s="38" t="s">
        <v>2380</v>
      </c>
      <c r="F36" s="42" t="str">
        <f t="shared" si="0"/>
        <v>北海道石狩市</v>
      </c>
    </row>
    <row r="37" spans="1:6" x14ac:dyDescent="0.4">
      <c r="A37" s="38" t="s">
        <v>2381</v>
      </c>
      <c r="B37" s="38" t="s">
        <v>40</v>
      </c>
      <c r="C37" s="38" t="s">
        <v>256</v>
      </c>
      <c r="D37" s="38" t="s">
        <v>2311</v>
      </c>
      <c r="E37" s="38" t="s">
        <v>2382</v>
      </c>
      <c r="F37" s="42" t="str">
        <f t="shared" si="0"/>
        <v>北海道北斗市</v>
      </c>
    </row>
    <row r="38" spans="1:6" x14ac:dyDescent="0.4">
      <c r="A38" s="38" t="s">
        <v>2383</v>
      </c>
      <c r="B38" s="38" t="s">
        <v>40</v>
      </c>
      <c r="C38" s="38" t="s">
        <v>257</v>
      </c>
      <c r="D38" s="38" t="s">
        <v>2311</v>
      </c>
      <c r="E38" s="38" t="s">
        <v>2384</v>
      </c>
      <c r="F38" s="42" t="str">
        <f t="shared" si="0"/>
        <v>北海道当別町</v>
      </c>
    </row>
    <row r="39" spans="1:6" x14ac:dyDescent="0.4">
      <c r="A39" s="38" t="s">
        <v>2385</v>
      </c>
      <c r="B39" s="38" t="s">
        <v>40</v>
      </c>
      <c r="C39" s="38" t="s">
        <v>258</v>
      </c>
      <c r="D39" s="38" t="s">
        <v>2311</v>
      </c>
      <c r="E39" s="38" t="s">
        <v>2386</v>
      </c>
      <c r="F39" s="42" t="str">
        <f t="shared" si="0"/>
        <v>北海道新篠津村</v>
      </c>
    </row>
    <row r="40" spans="1:6" x14ac:dyDescent="0.4">
      <c r="A40" s="38" t="s">
        <v>2387</v>
      </c>
      <c r="B40" s="38" t="s">
        <v>40</v>
      </c>
      <c r="C40" s="38" t="s">
        <v>259</v>
      </c>
      <c r="D40" s="38" t="s">
        <v>2311</v>
      </c>
      <c r="E40" s="38" t="s">
        <v>2388</v>
      </c>
      <c r="F40" s="42" t="str">
        <f t="shared" si="0"/>
        <v>北海道松前町</v>
      </c>
    </row>
    <row r="41" spans="1:6" x14ac:dyDescent="0.4">
      <c r="A41" s="38" t="s">
        <v>2389</v>
      </c>
      <c r="B41" s="38" t="s">
        <v>40</v>
      </c>
      <c r="C41" s="38" t="s">
        <v>260</v>
      </c>
      <c r="D41" s="38" t="s">
        <v>2311</v>
      </c>
      <c r="E41" s="38" t="s">
        <v>2390</v>
      </c>
      <c r="F41" s="42" t="str">
        <f t="shared" si="0"/>
        <v>北海道福島町</v>
      </c>
    </row>
    <row r="42" spans="1:6" x14ac:dyDescent="0.4">
      <c r="A42" s="38" t="s">
        <v>2391</v>
      </c>
      <c r="B42" s="38" t="s">
        <v>40</v>
      </c>
      <c r="C42" s="38" t="s">
        <v>261</v>
      </c>
      <c r="D42" s="38" t="s">
        <v>2311</v>
      </c>
      <c r="E42" s="38" t="s">
        <v>2392</v>
      </c>
      <c r="F42" s="42" t="str">
        <f t="shared" si="0"/>
        <v>北海道知内町</v>
      </c>
    </row>
    <row r="43" spans="1:6" x14ac:dyDescent="0.4">
      <c r="A43" s="38" t="s">
        <v>2393</v>
      </c>
      <c r="B43" s="38" t="s">
        <v>40</v>
      </c>
      <c r="C43" s="38" t="s">
        <v>262</v>
      </c>
      <c r="D43" s="38" t="s">
        <v>2311</v>
      </c>
      <c r="E43" s="38" t="s">
        <v>2394</v>
      </c>
      <c r="F43" s="42" t="str">
        <f t="shared" si="0"/>
        <v>北海道木古内町</v>
      </c>
    </row>
    <row r="44" spans="1:6" x14ac:dyDescent="0.4">
      <c r="A44" s="38" t="s">
        <v>2395</v>
      </c>
      <c r="B44" s="38" t="s">
        <v>40</v>
      </c>
      <c r="C44" s="38" t="s">
        <v>263</v>
      </c>
      <c r="D44" s="38" t="s">
        <v>2311</v>
      </c>
      <c r="E44" s="38" t="s">
        <v>2396</v>
      </c>
      <c r="F44" s="42" t="str">
        <f t="shared" si="0"/>
        <v>北海道七飯町</v>
      </c>
    </row>
    <row r="45" spans="1:6" x14ac:dyDescent="0.4">
      <c r="A45" s="38" t="s">
        <v>2397</v>
      </c>
      <c r="B45" s="38" t="s">
        <v>40</v>
      </c>
      <c r="C45" s="38" t="s">
        <v>264</v>
      </c>
      <c r="D45" s="38" t="s">
        <v>2311</v>
      </c>
      <c r="E45" s="38" t="s">
        <v>2398</v>
      </c>
      <c r="F45" s="42" t="str">
        <f t="shared" si="0"/>
        <v>北海道鹿部町</v>
      </c>
    </row>
    <row r="46" spans="1:6" x14ac:dyDescent="0.4">
      <c r="A46" s="38" t="s">
        <v>2399</v>
      </c>
      <c r="B46" s="38" t="s">
        <v>40</v>
      </c>
      <c r="C46" s="38" t="s">
        <v>265</v>
      </c>
      <c r="D46" s="38" t="s">
        <v>2311</v>
      </c>
      <c r="E46" s="38" t="s">
        <v>2400</v>
      </c>
      <c r="F46" s="42" t="str">
        <f t="shared" si="0"/>
        <v>北海道森町</v>
      </c>
    </row>
    <row r="47" spans="1:6" x14ac:dyDescent="0.4">
      <c r="A47" s="38" t="s">
        <v>2401</v>
      </c>
      <c r="B47" s="38" t="s">
        <v>40</v>
      </c>
      <c r="C47" s="38" t="s">
        <v>266</v>
      </c>
      <c r="D47" s="38" t="s">
        <v>2311</v>
      </c>
      <c r="E47" s="38" t="s">
        <v>2402</v>
      </c>
      <c r="F47" s="42" t="str">
        <f t="shared" si="0"/>
        <v>北海道八雲町</v>
      </c>
    </row>
    <row r="48" spans="1:6" x14ac:dyDescent="0.4">
      <c r="A48" s="38" t="s">
        <v>2403</v>
      </c>
      <c r="B48" s="38" t="s">
        <v>40</v>
      </c>
      <c r="C48" s="38" t="s">
        <v>267</v>
      </c>
      <c r="D48" s="38" t="s">
        <v>2311</v>
      </c>
      <c r="E48" s="38" t="s">
        <v>2404</v>
      </c>
      <c r="F48" s="42" t="str">
        <f t="shared" si="0"/>
        <v>北海道長万部町</v>
      </c>
    </row>
    <row r="49" spans="1:6" x14ac:dyDescent="0.4">
      <c r="A49" s="38" t="s">
        <v>2405</v>
      </c>
      <c r="B49" s="38" t="s">
        <v>40</v>
      </c>
      <c r="C49" s="38" t="s">
        <v>268</v>
      </c>
      <c r="D49" s="38" t="s">
        <v>2311</v>
      </c>
      <c r="E49" s="38" t="s">
        <v>2406</v>
      </c>
      <c r="F49" s="42" t="str">
        <f t="shared" si="0"/>
        <v>北海道江差町</v>
      </c>
    </row>
    <row r="50" spans="1:6" x14ac:dyDescent="0.4">
      <c r="A50" s="38" t="s">
        <v>2407</v>
      </c>
      <c r="B50" s="38" t="s">
        <v>40</v>
      </c>
      <c r="C50" s="38" t="s">
        <v>269</v>
      </c>
      <c r="D50" s="38" t="s">
        <v>2311</v>
      </c>
      <c r="E50" s="38" t="s">
        <v>2408</v>
      </c>
      <c r="F50" s="42" t="str">
        <f t="shared" si="0"/>
        <v>北海道上ノ国町</v>
      </c>
    </row>
    <row r="51" spans="1:6" x14ac:dyDescent="0.4">
      <c r="A51" s="38" t="s">
        <v>2409</v>
      </c>
      <c r="B51" s="38" t="s">
        <v>40</v>
      </c>
      <c r="C51" s="38" t="s">
        <v>270</v>
      </c>
      <c r="D51" s="38" t="s">
        <v>2311</v>
      </c>
      <c r="E51" s="38" t="s">
        <v>2410</v>
      </c>
      <c r="F51" s="42" t="str">
        <f t="shared" si="0"/>
        <v>北海道厚沢部町</v>
      </c>
    </row>
    <row r="52" spans="1:6" x14ac:dyDescent="0.4">
      <c r="A52" s="38" t="s">
        <v>2411</v>
      </c>
      <c r="B52" s="38" t="s">
        <v>40</v>
      </c>
      <c r="C52" s="38" t="s">
        <v>271</v>
      </c>
      <c r="D52" s="38" t="s">
        <v>2311</v>
      </c>
      <c r="E52" s="38" t="s">
        <v>2412</v>
      </c>
      <c r="F52" s="42" t="str">
        <f t="shared" si="0"/>
        <v>北海道乙部町</v>
      </c>
    </row>
    <row r="53" spans="1:6" x14ac:dyDescent="0.4">
      <c r="A53" s="38" t="s">
        <v>2413</v>
      </c>
      <c r="B53" s="38" t="s">
        <v>40</v>
      </c>
      <c r="C53" s="38" t="s">
        <v>272</v>
      </c>
      <c r="D53" s="38" t="s">
        <v>2311</v>
      </c>
      <c r="E53" s="38" t="s">
        <v>2414</v>
      </c>
      <c r="F53" s="42" t="str">
        <f t="shared" si="0"/>
        <v>北海道奥尻町</v>
      </c>
    </row>
    <row r="54" spans="1:6" x14ac:dyDescent="0.4">
      <c r="A54" s="38" t="s">
        <v>2415</v>
      </c>
      <c r="B54" s="38" t="s">
        <v>40</v>
      </c>
      <c r="C54" s="38" t="s">
        <v>273</v>
      </c>
      <c r="D54" s="38" t="s">
        <v>2311</v>
      </c>
      <c r="E54" s="38" t="s">
        <v>2416</v>
      </c>
      <c r="F54" s="42" t="str">
        <f t="shared" si="0"/>
        <v>北海道今金町</v>
      </c>
    </row>
    <row r="55" spans="1:6" x14ac:dyDescent="0.4">
      <c r="A55" s="38" t="s">
        <v>2417</v>
      </c>
      <c r="B55" s="38" t="s">
        <v>40</v>
      </c>
      <c r="C55" s="38" t="s">
        <v>274</v>
      </c>
      <c r="D55" s="38" t="s">
        <v>2311</v>
      </c>
      <c r="E55" s="38" t="s">
        <v>2418</v>
      </c>
      <c r="F55" s="42" t="str">
        <f t="shared" si="0"/>
        <v>北海道せたな町</v>
      </c>
    </row>
    <row r="56" spans="1:6" x14ac:dyDescent="0.4">
      <c r="A56" s="38" t="s">
        <v>2419</v>
      </c>
      <c r="B56" s="38" t="s">
        <v>40</v>
      </c>
      <c r="C56" s="38" t="s">
        <v>275</v>
      </c>
      <c r="D56" s="38" t="s">
        <v>2311</v>
      </c>
      <c r="E56" s="38" t="s">
        <v>2420</v>
      </c>
      <c r="F56" s="42" t="str">
        <f t="shared" si="0"/>
        <v>北海道島牧村</v>
      </c>
    </row>
    <row r="57" spans="1:6" x14ac:dyDescent="0.4">
      <c r="A57" s="38" t="s">
        <v>2421</v>
      </c>
      <c r="B57" s="38" t="s">
        <v>40</v>
      </c>
      <c r="C57" s="38" t="s">
        <v>276</v>
      </c>
      <c r="D57" s="38" t="s">
        <v>2311</v>
      </c>
      <c r="E57" s="38" t="s">
        <v>2422</v>
      </c>
      <c r="F57" s="42" t="str">
        <f t="shared" si="0"/>
        <v>北海道寿都町</v>
      </c>
    </row>
    <row r="58" spans="1:6" x14ac:dyDescent="0.4">
      <c r="A58" s="38" t="s">
        <v>2423</v>
      </c>
      <c r="B58" s="38" t="s">
        <v>40</v>
      </c>
      <c r="C58" s="38" t="s">
        <v>277</v>
      </c>
      <c r="D58" s="38" t="s">
        <v>2311</v>
      </c>
      <c r="E58" s="38" t="s">
        <v>2424</v>
      </c>
      <c r="F58" s="42" t="str">
        <f t="shared" si="0"/>
        <v>北海道黒松内町</v>
      </c>
    </row>
    <row r="59" spans="1:6" x14ac:dyDescent="0.4">
      <c r="A59" s="38" t="s">
        <v>2425</v>
      </c>
      <c r="B59" s="38" t="s">
        <v>40</v>
      </c>
      <c r="C59" s="38" t="s">
        <v>278</v>
      </c>
      <c r="D59" s="38" t="s">
        <v>2311</v>
      </c>
      <c r="E59" s="38" t="s">
        <v>2426</v>
      </c>
      <c r="F59" s="42" t="str">
        <f t="shared" si="0"/>
        <v>北海道蘭越町</v>
      </c>
    </row>
    <row r="60" spans="1:6" x14ac:dyDescent="0.4">
      <c r="A60" s="38" t="s">
        <v>2427</v>
      </c>
      <c r="B60" s="38" t="s">
        <v>40</v>
      </c>
      <c r="C60" s="38" t="s">
        <v>279</v>
      </c>
      <c r="D60" s="38" t="s">
        <v>2311</v>
      </c>
      <c r="E60" s="38" t="s">
        <v>2428</v>
      </c>
      <c r="F60" s="42" t="str">
        <f t="shared" si="0"/>
        <v>北海道ニセコ町</v>
      </c>
    </row>
    <row r="61" spans="1:6" x14ac:dyDescent="0.4">
      <c r="A61" s="38" t="s">
        <v>2429</v>
      </c>
      <c r="B61" s="38" t="s">
        <v>40</v>
      </c>
      <c r="C61" s="38" t="s">
        <v>280</v>
      </c>
      <c r="D61" s="38" t="s">
        <v>2311</v>
      </c>
      <c r="E61" s="38" t="s">
        <v>2430</v>
      </c>
      <c r="F61" s="42" t="str">
        <f t="shared" si="0"/>
        <v>北海道真狩村</v>
      </c>
    </row>
    <row r="62" spans="1:6" x14ac:dyDescent="0.4">
      <c r="A62" s="38" t="s">
        <v>2431</v>
      </c>
      <c r="B62" s="38" t="s">
        <v>40</v>
      </c>
      <c r="C62" s="38" t="s">
        <v>281</v>
      </c>
      <c r="D62" s="38" t="s">
        <v>2311</v>
      </c>
      <c r="E62" s="38" t="s">
        <v>2432</v>
      </c>
      <c r="F62" s="42" t="str">
        <f t="shared" si="0"/>
        <v>北海道留寿都村</v>
      </c>
    </row>
    <row r="63" spans="1:6" x14ac:dyDescent="0.4">
      <c r="A63" s="38" t="s">
        <v>2433</v>
      </c>
      <c r="B63" s="38" t="s">
        <v>40</v>
      </c>
      <c r="C63" s="38" t="s">
        <v>282</v>
      </c>
      <c r="D63" s="38" t="s">
        <v>2311</v>
      </c>
      <c r="E63" s="38" t="s">
        <v>2434</v>
      </c>
      <c r="F63" s="42" t="str">
        <f t="shared" si="0"/>
        <v>北海道喜茂別町</v>
      </c>
    </row>
    <row r="64" spans="1:6" x14ac:dyDescent="0.4">
      <c r="A64" s="38" t="s">
        <v>2435</v>
      </c>
      <c r="B64" s="38" t="s">
        <v>40</v>
      </c>
      <c r="C64" s="38" t="s">
        <v>283</v>
      </c>
      <c r="D64" s="38" t="s">
        <v>2311</v>
      </c>
      <c r="E64" s="38" t="s">
        <v>2436</v>
      </c>
      <c r="F64" s="42" t="str">
        <f t="shared" si="0"/>
        <v>北海道京極町</v>
      </c>
    </row>
    <row r="65" spans="1:6" x14ac:dyDescent="0.4">
      <c r="A65" s="38" t="s">
        <v>2437</v>
      </c>
      <c r="B65" s="38" t="s">
        <v>40</v>
      </c>
      <c r="C65" s="38" t="s">
        <v>284</v>
      </c>
      <c r="D65" s="38" t="s">
        <v>2311</v>
      </c>
      <c r="E65" s="38" t="s">
        <v>2438</v>
      </c>
      <c r="F65" s="42" t="str">
        <f t="shared" si="0"/>
        <v>北海道倶知安町</v>
      </c>
    </row>
    <row r="66" spans="1:6" x14ac:dyDescent="0.4">
      <c r="A66" s="38" t="s">
        <v>2439</v>
      </c>
      <c r="B66" s="38" t="s">
        <v>40</v>
      </c>
      <c r="C66" s="38" t="s">
        <v>285</v>
      </c>
      <c r="D66" s="38" t="s">
        <v>2311</v>
      </c>
      <c r="E66" s="38" t="s">
        <v>2440</v>
      </c>
      <c r="F66" s="42" t="str">
        <f t="shared" si="0"/>
        <v>北海道共和町</v>
      </c>
    </row>
    <row r="67" spans="1:6" x14ac:dyDescent="0.4">
      <c r="A67" s="38" t="s">
        <v>2441</v>
      </c>
      <c r="B67" s="38" t="s">
        <v>40</v>
      </c>
      <c r="C67" s="38" t="s">
        <v>286</v>
      </c>
      <c r="D67" s="38" t="s">
        <v>2311</v>
      </c>
      <c r="E67" s="38" t="s">
        <v>2442</v>
      </c>
      <c r="F67" s="42" t="str">
        <f t="shared" ref="F67:F130" si="1">B67&amp;C67</f>
        <v>北海道岩内町</v>
      </c>
    </row>
    <row r="68" spans="1:6" x14ac:dyDescent="0.4">
      <c r="A68" s="38" t="s">
        <v>2443</v>
      </c>
      <c r="B68" s="38" t="s">
        <v>40</v>
      </c>
      <c r="C68" s="38" t="s">
        <v>287</v>
      </c>
      <c r="D68" s="38" t="s">
        <v>2311</v>
      </c>
      <c r="E68" s="38" t="s">
        <v>2444</v>
      </c>
      <c r="F68" s="42" t="str">
        <f t="shared" si="1"/>
        <v>北海道泊村</v>
      </c>
    </row>
    <row r="69" spans="1:6" x14ac:dyDescent="0.4">
      <c r="A69" s="38" t="s">
        <v>2445</v>
      </c>
      <c r="B69" s="38" t="s">
        <v>40</v>
      </c>
      <c r="C69" s="38" t="s">
        <v>288</v>
      </c>
      <c r="D69" s="38" t="s">
        <v>2311</v>
      </c>
      <c r="E69" s="38" t="s">
        <v>2446</v>
      </c>
      <c r="F69" s="42" t="str">
        <f t="shared" si="1"/>
        <v>北海道神恵内村</v>
      </c>
    </row>
    <row r="70" spans="1:6" x14ac:dyDescent="0.4">
      <c r="A70" s="38" t="s">
        <v>2447</v>
      </c>
      <c r="B70" s="38" t="s">
        <v>40</v>
      </c>
      <c r="C70" s="38" t="s">
        <v>289</v>
      </c>
      <c r="D70" s="38" t="s">
        <v>2311</v>
      </c>
      <c r="E70" s="38" t="s">
        <v>2448</v>
      </c>
      <c r="F70" s="42" t="str">
        <f t="shared" si="1"/>
        <v>北海道積丹町</v>
      </c>
    </row>
    <row r="71" spans="1:6" x14ac:dyDescent="0.4">
      <c r="A71" s="38" t="s">
        <v>2449</v>
      </c>
      <c r="B71" s="38" t="s">
        <v>40</v>
      </c>
      <c r="C71" s="38" t="s">
        <v>290</v>
      </c>
      <c r="D71" s="38" t="s">
        <v>2311</v>
      </c>
      <c r="E71" s="38" t="s">
        <v>2450</v>
      </c>
      <c r="F71" s="42" t="str">
        <f t="shared" si="1"/>
        <v>北海道古平町</v>
      </c>
    </row>
    <row r="72" spans="1:6" x14ac:dyDescent="0.4">
      <c r="A72" s="38" t="s">
        <v>2451</v>
      </c>
      <c r="B72" s="38" t="s">
        <v>40</v>
      </c>
      <c r="C72" s="38" t="s">
        <v>291</v>
      </c>
      <c r="D72" s="38" t="s">
        <v>2311</v>
      </c>
      <c r="E72" s="38" t="s">
        <v>2452</v>
      </c>
      <c r="F72" s="42" t="str">
        <f t="shared" si="1"/>
        <v>北海道仁木町</v>
      </c>
    </row>
    <row r="73" spans="1:6" x14ac:dyDescent="0.4">
      <c r="A73" s="38" t="s">
        <v>2453</v>
      </c>
      <c r="B73" s="38" t="s">
        <v>40</v>
      </c>
      <c r="C73" s="38" t="s">
        <v>292</v>
      </c>
      <c r="D73" s="38" t="s">
        <v>2311</v>
      </c>
      <c r="E73" s="38" t="s">
        <v>2454</v>
      </c>
      <c r="F73" s="42" t="str">
        <f t="shared" si="1"/>
        <v>北海道余市町</v>
      </c>
    </row>
    <row r="74" spans="1:6" x14ac:dyDescent="0.4">
      <c r="A74" s="38" t="s">
        <v>2455</v>
      </c>
      <c r="B74" s="38" t="s">
        <v>40</v>
      </c>
      <c r="C74" s="38" t="s">
        <v>293</v>
      </c>
      <c r="D74" s="38" t="s">
        <v>2311</v>
      </c>
      <c r="E74" s="38" t="s">
        <v>2456</v>
      </c>
      <c r="F74" s="42" t="str">
        <f t="shared" si="1"/>
        <v>北海道赤井川村</v>
      </c>
    </row>
    <row r="75" spans="1:6" x14ac:dyDescent="0.4">
      <c r="A75" s="38" t="s">
        <v>2457</v>
      </c>
      <c r="B75" s="38" t="s">
        <v>40</v>
      </c>
      <c r="C75" s="38" t="s">
        <v>294</v>
      </c>
      <c r="D75" s="38" t="s">
        <v>2311</v>
      </c>
      <c r="E75" s="38" t="s">
        <v>2458</v>
      </c>
      <c r="F75" s="42" t="str">
        <f t="shared" si="1"/>
        <v>北海道南幌町</v>
      </c>
    </row>
    <row r="76" spans="1:6" x14ac:dyDescent="0.4">
      <c r="A76" s="38" t="s">
        <v>2459</v>
      </c>
      <c r="B76" s="38" t="s">
        <v>40</v>
      </c>
      <c r="C76" s="38" t="s">
        <v>295</v>
      </c>
      <c r="D76" s="38" t="s">
        <v>2311</v>
      </c>
      <c r="E76" s="38" t="s">
        <v>2460</v>
      </c>
      <c r="F76" s="42" t="str">
        <f t="shared" si="1"/>
        <v>北海道奈井江町</v>
      </c>
    </row>
    <row r="77" spans="1:6" x14ac:dyDescent="0.4">
      <c r="A77" s="38" t="s">
        <v>2461</v>
      </c>
      <c r="B77" s="38" t="s">
        <v>40</v>
      </c>
      <c r="C77" s="38" t="s">
        <v>296</v>
      </c>
      <c r="D77" s="38" t="s">
        <v>2311</v>
      </c>
      <c r="E77" s="38" t="s">
        <v>2462</v>
      </c>
      <c r="F77" s="42" t="str">
        <f t="shared" si="1"/>
        <v>北海道上砂川町</v>
      </c>
    </row>
    <row r="78" spans="1:6" x14ac:dyDescent="0.4">
      <c r="A78" s="38" t="s">
        <v>2463</v>
      </c>
      <c r="B78" s="38" t="s">
        <v>40</v>
      </c>
      <c r="C78" s="38" t="s">
        <v>297</v>
      </c>
      <c r="D78" s="38" t="s">
        <v>2311</v>
      </c>
      <c r="E78" s="38" t="s">
        <v>2464</v>
      </c>
      <c r="F78" s="42" t="str">
        <f t="shared" si="1"/>
        <v>北海道由仁町</v>
      </c>
    </row>
    <row r="79" spans="1:6" x14ac:dyDescent="0.4">
      <c r="A79" s="38" t="s">
        <v>2465</v>
      </c>
      <c r="B79" s="38" t="s">
        <v>40</v>
      </c>
      <c r="C79" s="38" t="s">
        <v>298</v>
      </c>
      <c r="D79" s="38" t="s">
        <v>2311</v>
      </c>
      <c r="E79" s="38" t="s">
        <v>2466</v>
      </c>
      <c r="F79" s="42" t="str">
        <f t="shared" si="1"/>
        <v>北海道長沼町</v>
      </c>
    </row>
    <row r="80" spans="1:6" x14ac:dyDescent="0.4">
      <c r="A80" s="38" t="s">
        <v>2467</v>
      </c>
      <c r="B80" s="38" t="s">
        <v>40</v>
      </c>
      <c r="C80" s="38" t="s">
        <v>299</v>
      </c>
      <c r="D80" s="38" t="s">
        <v>2311</v>
      </c>
      <c r="E80" s="38" t="s">
        <v>2468</v>
      </c>
      <c r="F80" s="42" t="str">
        <f t="shared" si="1"/>
        <v>北海道栗山町</v>
      </c>
    </row>
    <row r="81" spans="1:6" x14ac:dyDescent="0.4">
      <c r="A81" s="38" t="s">
        <v>2469</v>
      </c>
      <c r="B81" s="38" t="s">
        <v>40</v>
      </c>
      <c r="C81" s="38" t="s">
        <v>300</v>
      </c>
      <c r="D81" s="38" t="s">
        <v>2311</v>
      </c>
      <c r="E81" s="38" t="s">
        <v>2470</v>
      </c>
      <c r="F81" s="42" t="str">
        <f t="shared" si="1"/>
        <v>北海道月形町</v>
      </c>
    </row>
    <row r="82" spans="1:6" x14ac:dyDescent="0.4">
      <c r="A82" s="38" t="s">
        <v>2471</v>
      </c>
      <c r="B82" s="38" t="s">
        <v>40</v>
      </c>
      <c r="C82" s="38" t="s">
        <v>301</v>
      </c>
      <c r="D82" s="38" t="s">
        <v>2311</v>
      </c>
      <c r="E82" s="38" t="s">
        <v>2472</v>
      </c>
      <c r="F82" s="42" t="str">
        <f t="shared" si="1"/>
        <v>北海道浦臼町</v>
      </c>
    </row>
    <row r="83" spans="1:6" x14ac:dyDescent="0.4">
      <c r="A83" s="38" t="s">
        <v>2473</v>
      </c>
      <c r="B83" s="38" t="s">
        <v>40</v>
      </c>
      <c r="C83" s="38" t="s">
        <v>302</v>
      </c>
      <c r="D83" s="38" t="s">
        <v>2311</v>
      </c>
      <c r="E83" s="38" t="s">
        <v>2474</v>
      </c>
      <c r="F83" s="42" t="str">
        <f t="shared" si="1"/>
        <v>北海道新十津川町</v>
      </c>
    </row>
    <row r="84" spans="1:6" x14ac:dyDescent="0.4">
      <c r="A84" s="38" t="s">
        <v>2475</v>
      </c>
      <c r="B84" s="38" t="s">
        <v>40</v>
      </c>
      <c r="C84" s="38" t="s">
        <v>303</v>
      </c>
      <c r="D84" s="38" t="s">
        <v>2311</v>
      </c>
      <c r="E84" s="38" t="s">
        <v>2476</v>
      </c>
      <c r="F84" s="42" t="str">
        <f t="shared" si="1"/>
        <v>北海道妹背牛町</v>
      </c>
    </row>
    <row r="85" spans="1:6" x14ac:dyDescent="0.4">
      <c r="A85" s="38" t="s">
        <v>2477</v>
      </c>
      <c r="B85" s="38" t="s">
        <v>40</v>
      </c>
      <c r="C85" s="38" t="s">
        <v>304</v>
      </c>
      <c r="D85" s="38" t="s">
        <v>2311</v>
      </c>
      <c r="E85" s="38" t="s">
        <v>2478</v>
      </c>
      <c r="F85" s="42" t="str">
        <f t="shared" si="1"/>
        <v>北海道秩父別町</v>
      </c>
    </row>
    <row r="86" spans="1:6" x14ac:dyDescent="0.4">
      <c r="A86" s="38" t="s">
        <v>2479</v>
      </c>
      <c r="B86" s="38" t="s">
        <v>40</v>
      </c>
      <c r="C86" s="38" t="s">
        <v>305</v>
      </c>
      <c r="D86" s="38" t="s">
        <v>2311</v>
      </c>
      <c r="E86" s="38" t="s">
        <v>2480</v>
      </c>
      <c r="F86" s="42" t="str">
        <f t="shared" si="1"/>
        <v>北海道雨竜町</v>
      </c>
    </row>
    <row r="87" spans="1:6" x14ac:dyDescent="0.4">
      <c r="A87" s="38" t="s">
        <v>2481</v>
      </c>
      <c r="B87" s="38" t="s">
        <v>40</v>
      </c>
      <c r="C87" s="38" t="s">
        <v>306</v>
      </c>
      <c r="D87" s="38" t="s">
        <v>2311</v>
      </c>
      <c r="E87" s="38" t="s">
        <v>2482</v>
      </c>
      <c r="F87" s="42" t="str">
        <f t="shared" si="1"/>
        <v>北海道北竜町</v>
      </c>
    </row>
    <row r="88" spans="1:6" x14ac:dyDescent="0.4">
      <c r="A88" s="38" t="s">
        <v>2483</v>
      </c>
      <c r="B88" s="38" t="s">
        <v>40</v>
      </c>
      <c r="C88" s="38" t="s">
        <v>307</v>
      </c>
      <c r="D88" s="38" t="s">
        <v>2311</v>
      </c>
      <c r="E88" s="38" t="s">
        <v>2484</v>
      </c>
      <c r="F88" s="42" t="str">
        <f t="shared" si="1"/>
        <v>北海道沼田町</v>
      </c>
    </row>
    <row r="89" spans="1:6" x14ac:dyDescent="0.4">
      <c r="A89" s="38" t="s">
        <v>2485</v>
      </c>
      <c r="B89" s="38" t="s">
        <v>40</v>
      </c>
      <c r="C89" s="38" t="s">
        <v>308</v>
      </c>
      <c r="D89" s="38" t="s">
        <v>2311</v>
      </c>
      <c r="E89" s="38" t="s">
        <v>2486</v>
      </c>
      <c r="F89" s="42" t="str">
        <f t="shared" si="1"/>
        <v>北海道鷹栖町</v>
      </c>
    </row>
    <row r="90" spans="1:6" x14ac:dyDescent="0.4">
      <c r="A90" s="38" t="s">
        <v>2487</v>
      </c>
      <c r="B90" s="38" t="s">
        <v>40</v>
      </c>
      <c r="C90" s="38" t="s">
        <v>309</v>
      </c>
      <c r="D90" s="38" t="s">
        <v>2311</v>
      </c>
      <c r="E90" s="38" t="s">
        <v>2488</v>
      </c>
      <c r="F90" s="42" t="str">
        <f t="shared" si="1"/>
        <v>北海道東神楽町</v>
      </c>
    </row>
    <row r="91" spans="1:6" x14ac:dyDescent="0.4">
      <c r="A91" s="38" t="s">
        <v>2489</v>
      </c>
      <c r="B91" s="38" t="s">
        <v>40</v>
      </c>
      <c r="C91" s="38" t="s">
        <v>310</v>
      </c>
      <c r="D91" s="38" t="s">
        <v>2311</v>
      </c>
      <c r="E91" s="38" t="s">
        <v>2490</v>
      </c>
      <c r="F91" s="42" t="str">
        <f t="shared" si="1"/>
        <v>北海道当麻町</v>
      </c>
    </row>
    <row r="92" spans="1:6" x14ac:dyDescent="0.4">
      <c r="A92" s="38" t="s">
        <v>2491</v>
      </c>
      <c r="B92" s="38" t="s">
        <v>40</v>
      </c>
      <c r="C92" s="38" t="s">
        <v>311</v>
      </c>
      <c r="D92" s="38" t="s">
        <v>2311</v>
      </c>
      <c r="E92" s="38" t="s">
        <v>2492</v>
      </c>
      <c r="F92" s="42" t="str">
        <f t="shared" si="1"/>
        <v>北海道比布町</v>
      </c>
    </row>
    <row r="93" spans="1:6" x14ac:dyDescent="0.4">
      <c r="A93" s="38" t="s">
        <v>2493</v>
      </c>
      <c r="B93" s="38" t="s">
        <v>40</v>
      </c>
      <c r="C93" s="38" t="s">
        <v>312</v>
      </c>
      <c r="D93" s="38" t="s">
        <v>2311</v>
      </c>
      <c r="E93" s="38" t="s">
        <v>2494</v>
      </c>
      <c r="F93" s="42" t="str">
        <f t="shared" si="1"/>
        <v>北海道愛別町</v>
      </c>
    </row>
    <row r="94" spans="1:6" x14ac:dyDescent="0.4">
      <c r="A94" s="38" t="s">
        <v>2495</v>
      </c>
      <c r="B94" s="38" t="s">
        <v>40</v>
      </c>
      <c r="C94" s="38" t="s">
        <v>313</v>
      </c>
      <c r="D94" s="38" t="s">
        <v>2311</v>
      </c>
      <c r="E94" s="38" t="s">
        <v>2496</v>
      </c>
      <c r="F94" s="42" t="str">
        <f t="shared" si="1"/>
        <v>北海道上川町</v>
      </c>
    </row>
    <row r="95" spans="1:6" x14ac:dyDescent="0.4">
      <c r="A95" s="38" t="s">
        <v>2497</v>
      </c>
      <c r="B95" s="38" t="s">
        <v>40</v>
      </c>
      <c r="C95" s="38" t="s">
        <v>314</v>
      </c>
      <c r="D95" s="38" t="s">
        <v>2311</v>
      </c>
      <c r="E95" s="38" t="s">
        <v>2498</v>
      </c>
      <c r="F95" s="42" t="str">
        <f t="shared" si="1"/>
        <v>北海道東川町</v>
      </c>
    </row>
    <row r="96" spans="1:6" x14ac:dyDescent="0.4">
      <c r="A96" s="38" t="s">
        <v>2499</v>
      </c>
      <c r="B96" s="38" t="s">
        <v>40</v>
      </c>
      <c r="C96" s="38" t="s">
        <v>315</v>
      </c>
      <c r="D96" s="38" t="s">
        <v>2311</v>
      </c>
      <c r="E96" s="38" t="s">
        <v>2500</v>
      </c>
      <c r="F96" s="42" t="str">
        <f t="shared" si="1"/>
        <v>北海道美瑛町</v>
      </c>
    </row>
    <row r="97" spans="1:6" x14ac:dyDescent="0.4">
      <c r="A97" s="38" t="s">
        <v>2501</v>
      </c>
      <c r="B97" s="38" t="s">
        <v>40</v>
      </c>
      <c r="C97" s="38" t="s">
        <v>316</v>
      </c>
      <c r="D97" s="38" t="s">
        <v>2311</v>
      </c>
      <c r="E97" s="38" t="s">
        <v>2502</v>
      </c>
      <c r="F97" s="42" t="str">
        <f t="shared" si="1"/>
        <v>北海道上富良野町</v>
      </c>
    </row>
    <row r="98" spans="1:6" x14ac:dyDescent="0.4">
      <c r="A98" s="38" t="s">
        <v>2503</v>
      </c>
      <c r="B98" s="38" t="s">
        <v>40</v>
      </c>
      <c r="C98" s="38" t="s">
        <v>317</v>
      </c>
      <c r="D98" s="38" t="s">
        <v>2311</v>
      </c>
      <c r="E98" s="38" t="s">
        <v>2504</v>
      </c>
      <c r="F98" s="42" t="str">
        <f t="shared" si="1"/>
        <v>北海道中富良野町</v>
      </c>
    </row>
    <row r="99" spans="1:6" x14ac:dyDescent="0.4">
      <c r="A99" s="38" t="s">
        <v>2505</v>
      </c>
      <c r="B99" s="38" t="s">
        <v>40</v>
      </c>
      <c r="C99" s="38" t="s">
        <v>318</v>
      </c>
      <c r="D99" s="38" t="s">
        <v>2311</v>
      </c>
      <c r="E99" s="38" t="s">
        <v>2506</v>
      </c>
      <c r="F99" s="42" t="str">
        <f t="shared" si="1"/>
        <v>北海道南富良野町</v>
      </c>
    </row>
    <row r="100" spans="1:6" x14ac:dyDescent="0.4">
      <c r="A100" s="38" t="s">
        <v>2507</v>
      </c>
      <c r="B100" s="38" t="s">
        <v>40</v>
      </c>
      <c r="C100" s="38" t="s">
        <v>319</v>
      </c>
      <c r="D100" s="38" t="s">
        <v>2311</v>
      </c>
      <c r="E100" s="38" t="s">
        <v>2508</v>
      </c>
      <c r="F100" s="42" t="str">
        <f t="shared" si="1"/>
        <v>北海道占冠村</v>
      </c>
    </row>
    <row r="101" spans="1:6" x14ac:dyDescent="0.4">
      <c r="A101" s="38" t="s">
        <v>2509</v>
      </c>
      <c r="B101" s="38" t="s">
        <v>40</v>
      </c>
      <c r="C101" s="38" t="s">
        <v>320</v>
      </c>
      <c r="D101" s="38" t="s">
        <v>2311</v>
      </c>
      <c r="E101" s="38" t="s">
        <v>2510</v>
      </c>
      <c r="F101" s="42" t="str">
        <f t="shared" si="1"/>
        <v>北海道和寒町</v>
      </c>
    </row>
    <row r="102" spans="1:6" x14ac:dyDescent="0.4">
      <c r="A102" s="38" t="s">
        <v>2511</v>
      </c>
      <c r="B102" s="38" t="s">
        <v>40</v>
      </c>
      <c r="C102" s="38" t="s">
        <v>321</v>
      </c>
      <c r="D102" s="38" t="s">
        <v>2311</v>
      </c>
      <c r="E102" s="38" t="s">
        <v>2512</v>
      </c>
      <c r="F102" s="42" t="str">
        <f t="shared" si="1"/>
        <v>北海道剣淵町</v>
      </c>
    </row>
    <row r="103" spans="1:6" x14ac:dyDescent="0.4">
      <c r="A103" s="38" t="s">
        <v>2513</v>
      </c>
      <c r="B103" s="38" t="s">
        <v>40</v>
      </c>
      <c r="C103" s="38" t="s">
        <v>322</v>
      </c>
      <c r="D103" s="38" t="s">
        <v>2311</v>
      </c>
      <c r="E103" s="38" t="s">
        <v>2514</v>
      </c>
      <c r="F103" s="42" t="str">
        <f t="shared" si="1"/>
        <v>北海道下川町</v>
      </c>
    </row>
    <row r="104" spans="1:6" x14ac:dyDescent="0.4">
      <c r="A104" s="38" t="s">
        <v>2515</v>
      </c>
      <c r="B104" s="38" t="s">
        <v>40</v>
      </c>
      <c r="C104" s="38" t="s">
        <v>323</v>
      </c>
      <c r="D104" s="38" t="s">
        <v>2311</v>
      </c>
      <c r="E104" s="38" t="s">
        <v>2516</v>
      </c>
      <c r="F104" s="42" t="str">
        <f t="shared" si="1"/>
        <v>北海道美深町</v>
      </c>
    </row>
    <row r="105" spans="1:6" x14ac:dyDescent="0.4">
      <c r="A105" s="38" t="s">
        <v>2517</v>
      </c>
      <c r="B105" s="38" t="s">
        <v>40</v>
      </c>
      <c r="C105" s="38" t="s">
        <v>324</v>
      </c>
      <c r="D105" s="38" t="s">
        <v>2311</v>
      </c>
      <c r="E105" s="38" t="s">
        <v>2518</v>
      </c>
      <c r="F105" s="42" t="str">
        <f t="shared" si="1"/>
        <v>北海道音威子府村</v>
      </c>
    </row>
    <row r="106" spans="1:6" x14ac:dyDescent="0.4">
      <c r="A106" s="38" t="s">
        <v>2519</v>
      </c>
      <c r="B106" s="38" t="s">
        <v>40</v>
      </c>
      <c r="C106" s="38" t="s">
        <v>325</v>
      </c>
      <c r="D106" s="38" t="s">
        <v>2311</v>
      </c>
      <c r="E106" s="38" t="s">
        <v>2520</v>
      </c>
      <c r="F106" s="42" t="str">
        <f t="shared" si="1"/>
        <v>北海道中川町</v>
      </c>
    </row>
    <row r="107" spans="1:6" x14ac:dyDescent="0.4">
      <c r="A107" s="38" t="s">
        <v>2521</v>
      </c>
      <c r="B107" s="38" t="s">
        <v>40</v>
      </c>
      <c r="C107" s="38" t="s">
        <v>326</v>
      </c>
      <c r="D107" s="38" t="s">
        <v>2311</v>
      </c>
      <c r="E107" s="38" t="s">
        <v>2522</v>
      </c>
      <c r="F107" s="42" t="str">
        <f t="shared" si="1"/>
        <v>北海道幌加内町</v>
      </c>
    </row>
    <row r="108" spans="1:6" x14ac:dyDescent="0.4">
      <c r="A108" s="38" t="s">
        <v>2523</v>
      </c>
      <c r="B108" s="38" t="s">
        <v>40</v>
      </c>
      <c r="C108" s="38" t="s">
        <v>327</v>
      </c>
      <c r="D108" s="38" t="s">
        <v>2311</v>
      </c>
      <c r="E108" s="38" t="s">
        <v>2524</v>
      </c>
      <c r="F108" s="42" t="str">
        <f t="shared" si="1"/>
        <v>北海道増毛町</v>
      </c>
    </row>
    <row r="109" spans="1:6" x14ac:dyDescent="0.4">
      <c r="A109" s="38" t="s">
        <v>2525</v>
      </c>
      <c r="B109" s="38" t="s">
        <v>40</v>
      </c>
      <c r="C109" s="38" t="s">
        <v>328</v>
      </c>
      <c r="D109" s="38" t="s">
        <v>2311</v>
      </c>
      <c r="E109" s="38" t="s">
        <v>2526</v>
      </c>
      <c r="F109" s="42" t="str">
        <f t="shared" si="1"/>
        <v>北海道小平町</v>
      </c>
    </row>
    <row r="110" spans="1:6" x14ac:dyDescent="0.4">
      <c r="A110" s="38" t="s">
        <v>2527</v>
      </c>
      <c r="B110" s="38" t="s">
        <v>40</v>
      </c>
      <c r="C110" s="38" t="s">
        <v>329</v>
      </c>
      <c r="D110" s="38" t="s">
        <v>2311</v>
      </c>
      <c r="E110" s="38" t="s">
        <v>2528</v>
      </c>
      <c r="F110" s="42" t="str">
        <f t="shared" si="1"/>
        <v>北海道苫前町</v>
      </c>
    </row>
    <row r="111" spans="1:6" x14ac:dyDescent="0.4">
      <c r="A111" s="38" t="s">
        <v>2529</v>
      </c>
      <c r="B111" s="38" t="s">
        <v>40</v>
      </c>
      <c r="C111" s="38" t="s">
        <v>330</v>
      </c>
      <c r="D111" s="38" t="s">
        <v>2311</v>
      </c>
      <c r="E111" s="38" t="s">
        <v>2530</v>
      </c>
      <c r="F111" s="42" t="str">
        <f t="shared" si="1"/>
        <v>北海道羽幌町</v>
      </c>
    </row>
    <row r="112" spans="1:6" x14ac:dyDescent="0.4">
      <c r="A112" s="38" t="s">
        <v>2531</v>
      </c>
      <c r="B112" s="38" t="s">
        <v>40</v>
      </c>
      <c r="C112" s="38" t="s">
        <v>331</v>
      </c>
      <c r="D112" s="38" t="s">
        <v>2311</v>
      </c>
      <c r="E112" s="38" t="s">
        <v>2532</v>
      </c>
      <c r="F112" s="42" t="str">
        <f t="shared" si="1"/>
        <v>北海道初山別村</v>
      </c>
    </row>
    <row r="113" spans="1:6" x14ac:dyDescent="0.4">
      <c r="A113" s="38" t="s">
        <v>2533</v>
      </c>
      <c r="B113" s="38" t="s">
        <v>40</v>
      </c>
      <c r="C113" s="38" t="s">
        <v>332</v>
      </c>
      <c r="D113" s="38" t="s">
        <v>2311</v>
      </c>
      <c r="E113" s="38" t="s">
        <v>2534</v>
      </c>
      <c r="F113" s="42" t="str">
        <f t="shared" si="1"/>
        <v>北海道遠別町</v>
      </c>
    </row>
    <row r="114" spans="1:6" x14ac:dyDescent="0.4">
      <c r="A114" s="38" t="s">
        <v>2535</v>
      </c>
      <c r="B114" s="38" t="s">
        <v>40</v>
      </c>
      <c r="C114" s="38" t="s">
        <v>333</v>
      </c>
      <c r="D114" s="38" t="s">
        <v>2311</v>
      </c>
      <c r="E114" s="38" t="s">
        <v>2536</v>
      </c>
      <c r="F114" s="42" t="str">
        <f t="shared" si="1"/>
        <v>北海道天塩町</v>
      </c>
    </row>
    <row r="115" spans="1:6" x14ac:dyDescent="0.4">
      <c r="A115" s="38" t="s">
        <v>2537</v>
      </c>
      <c r="B115" s="38" t="s">
        <v>40</v>
      </c>
      <c r="C115" s="38" t="s">
        <v>334</v>
      </c>
      <c r="D115" s="38" t="s">
        <v>2311</v>
      </c>
      <c r="E115" s="38" t="s">
        <v>2538</v>
      </c>
      <c r="F115" s="42" t="str">
        <f t="shared" si="1"/>
        <v>北海道猿払村</v>
      </c>
    </row>
    <row r="116" spans="1:6" x14ac:dyDescent="0.4">
      <c r="A116" s="38" t="s">
        <v>2539</v>
      </c>
      <c r="B116" s="38" t="s">
        <v>40</v>
      </c>
      <c r="C116" s="38" t="s">
        <v>335</v>
      </c>
      <c r="D116" s="38" t="s">
        <v>2311</v>
      </c>
      <c r="E116" s="38" t="s">
        <v>2540</v>
      </c>
      <c r="F116" s="42" t="str">
        <f t="shared" si="1"/>
        <v>北海道浜頓別町</v>
      </c>
    </row>
    <row r="117" spans="1:6" x14ac:dyDescent="0.4">
      <c r="A117" s="38" t="s">
        <v>2541</v>
      </c>
      <c r="B117" s="38" t="s">
        <v>40</v>
      </c>
      <c r="C117" s="38" t="s">
        <v>336</v>
      </c>
      <c r="D117" s="38" t="s">
        <v>2311</v>
      </c>
      <c r="E117" s="38" t="s">
        <v>2542</v>
      </c>
      <c r="F117" s="42" t="str">
        <f t="shared" si="1"/>
        <v>北海道中頓別町</v>
      </c>
    </row>
    <row r="118" spans="1:6" x14ac:dyDescent="0.4">
      <c r="A118" s="38" t="s">
        <v>2543</v>
      </c>
      <c r="B118" s="38" t="s">
        <v>40</v>
      </c>
      <c r="C118" s="38" t="s">
        <v>337</v>
      </c>
      <c r="D118" s="38" t="s">
        <v>2311</v>
      </c>
      <c r="E118" s="38" t="s">
        <v>2406</v>
      </c>
      <c r="F118" s="42" t="str">
        <f t="shared" si="1"/>
        <v>北海道枝幸町</v>
      </c>
    </row>
    <row r="119" spans="1:6" x14ac:dyDescent="0.4">
      <c r="A119" s="38" t="s">
        <v>2544</v>
      </c>
      <c r="B119" s="38" t="s">
        <v>40</v>
      </c>
      <c r="C119" s="38" t="s">
        <v>338</v>
      </c>
      <c r="D119" s="38" t="s">
        <v>2311</v>
      </c>
      <c r="E119" s="38" t="s">
        <v>2545</v>
      </c>
      <c r="F119" s="42" t="str">
        <f t="shared" si="1"/>
        <v>北海道豊富町</v>
      </c>
    </row>
    <row r="120" spans="1:6" x14ac:dyDescent="0.4">
      <c r="A120" s="38" t="s">
        <v>2546</v>
      </c>
      <c r="B120" s="38" t="s">
        <v>40</v>
      </c>
      <c r="C120" s="38" t="s">
        <v>339</v>
      </c>
      <c r="D120" s="38" t="s">
        <v>2311</v>
      </c>
      <c r="E120" s="38" t="s">
        <v>2547</v>
      </c>
      <c r="F120" s="42" t="str">
        <f t="shared" si="1"/>
        <v>北海道礼文町</v>
      </c>
    </row>
    <row r="121" spans="1:6" x14ac:dyDescent="0.4">
      <c r="A121" s="38" t="s">
        <v>2548</v>
      </c>
      <c r="B121" s="38" t="s">
        <v>40</v>
      </c>
      <c r="C121" s="38" t="s">
        <v>340</v>
      </c>
      <c r="D121" s="38" t="s">
        <v>2311</v>
      </c>
      <c r="E121" s="38" t="s">
        <v>2549</v>
      </c>
      <c r="F121" s="42" t="str">
        <f t="shared" si="1"/>
        <v>北海道利尻町</v>
      </c>
    </row>
    <row r="122" spans="1:6" x14ac:dyDescent="0.4">
      <c r="A122" s="38" t="s">
        <v>2550</v>
      </c>
      <c r="B122" s="38" t="s">
        <v>40</v>
      </c>
      <c r="C122" s="38" t="s">
        <v>341</v>
      </c>
      <c r="D122" s="38" t="s">
        <v>2311</v>
      </c>
      <c r="E122" s="38" t="s">
        <v>2551</v>
      </c>
      <c r="F122" s="42" t="str">
        <f t="shared" si="1"/>
        <v>北海道利尻富士町</v>
      </c>
    </row>
    <row r="123" spans="1:6" x14ac:dyDescent="0.4">
      <c r="A123" s="38" t="s">
        <v>2552</v>
      </c>
      <c r="B123" s="38" t="s">
        <v>40</v>
      </c>
      <c r="C123" s="38" t="s">
        <v>342</v>
      </c>
      <c r="D123" s="38" t="s">
        <v>2311</v>
      </c>
      <c r="E123" s="38" t="s">
        <v>2553</v>
      </c>
      <c r="F123" s="42" t="str">
        <f t="shared" si="1"/>
        <v>北海道幌延町</v>
      </c>
    </row>
    <row r="124" spans="1:6" x14ac:dyDescent="0.4">
      <c r="A124" s="38" t="s">
        <v>2554</v>
      </c>
      <c r="B124" s="38" t="s">
        <v>40</v>
      </c>
      <c r="C124" s="38" t="s">
        <v>343</v>
      </c>
      <c r="D124" s="38" t="s">
        <v>2311</v>
      </c>
      <c r="E124" s="38" t="s">
        <v>2555</v>
      </c>
      <c r="F124" s="42" t="str">
        <f t="shared" si="1"/>
        <v>北海道美幌町</v>
      </c>
    </row>
    <row r="125" spans="1:6" x14ac:dyDescent="0.4">
      <c r="A125" s="38" t="s">
        <v>2556</v>
      </c>
      <c r="B125" s="38" t="s">
        <v>40</v>
      </c>
      <c r="C125" s="38" t="s">
        <v>344</v>
      </c>
      <c r="D125" s="38" t="s">
        <v>2311</v>
      </c>
      <c r="E125" s="38" t="s">
        <v>2557</v>
      </c>
      <c r="F125" s="42" t="str">
        <f t="shared" si="1"/>
        <v>北海道津別町</v>
      </c>
    </row>
    <row r="126" spans="1:6" x14ac:dyDescent="0.4">
      <c r="A126" s="38" t="s">
        <v>2558</v>
      </c>
      <c r="B126" s="38" t="s">
        <v>40</v>
      </c>
      <c r="C126" s="38" t="s">
        <v>345</v>
      </c>
      <c r="D126" s="38" t="s">
        <v>2311</v>
      </c>
      <c r="E126" s="38" t="s">
        <v>2559</v>
      </c>
      <c r="F126" s="42" t="str">
        <f t="shared" si="1"/>
        <v>北海道斜里町</v>
      </c>
    </row>
    <row r="127" spans="1:6" x14ac:dyDescent="0.4">
      <c r="A127" s="38" t="s">
        <v>2560</v>
      </c>
      <c r="B127" s="38" t="s">
        <v>40</v>
      </c>
      <c r="C127" s="38" t="s">
        <v>346</v>
      </c>
      <c r="D127" s="38" t="s">
        <v>2311</v>
      </c>
      <c r="E127" s="38" t="s">
        <v>2561</v>
      </c>
      <c r="F127" s="42" t="str">
        <f t="shared" si="1"/>
        <v>北海道清里町</v>
      </c>
    </row>
    <row r="128" spans="1:6" x14ac:dyDescent="0.4">
      <c r="A128" s="38" t="s">
        <v>2562</v>
      </c>
      <c r="B128" s="38" t="s">
        <v>40</v>
      </c>
      <c r="C128" s="38" t="s">
        <v>347</v>
      </c>
      <c r="D128" s="38" t="s">
        <v>2311</v>
      </c>
      <c r="E128" s="38" t="s">
        <v>2563</v>
      </c>
      <c r="F128" s="42" t="str">
        <f t="shared" si="1"/>
        <v>北海道小清水町</v>
      </c>
    </row>
    <row r="129" spans="1:6" x14ac:dyDescent="0.4">
      <c r="A129" s="38" t="s">
        <v>2564</v>
      </c>
      <c r="B129" s="38" t="s">
        <v>40</v>
      </c>
      <c r="C129" s="38" t="s">
        <v>348</v>
      </c>
      <c r="D129" s="38" t="s">
        <v>2311</v>
      </c>
      <c r="E129" s="38" t="s">
        <v>2565</v>
      </c>
      <c r="F129" s="42" t="str">
        <f t="shared" si="1"/>
        <v>北海道訓子府町</v>
      </c>
    </row>
    <row r="130" spans="1:6" x14ac:dyDescent="0.4">
      <c r="A130" s="38" t="s">
        <v>2566</v>
      </c>
      <c r="B130" s="38" t="s">
        <v>40</v>
      </c>
      <c r="C130" s="38" t="s">
        <v>349</v>
      </c>
      <c r="D130" s="38" t="s">
        <v>2311</v>
      </c>
      <c r="E130" s="38" t="s">
        <v>2567</v>
      </c>
      <c r="F130" s="42" t="str">
        <f t="shared" si="1"/>
        <v>北海道置戸町</v>
      </c>
    </row>
    <row r="131" spans="1:6" x14ac:dyDescent="0.4">
      <c r="A131" s="38" t="s">
        <v>2568</v>
      </c>
      <c r="B131" s="38" t="s">
        <v>40</v>
      </c>
      <c r="C131" s="38" t="s">
        <v>350</v>
      </c>
      <c r="D131" s="38" t="s">
        <v>2311</v>
      </c>
      <c r="E131" s="38" t="s">
        <v>2569</v>
      </c>
      <c r="F131" s="42" t="str">
        <f t="shared" ref="F131:F194" si="2">B131&amp;C131</f>
        <v>北海道佐呂間町</v>
      </c>
    </row>
    <row r="132" spans="1:6" x14ac:dyDescent="0.4">
      <c r="A132" s="38" t="s">
        <v>2570</v>
      </c>
      <c r="B132" s="38" t="s">
        <v>40</v>
      </c>
      <c r="C132" s="38" t="s">
        <v>351</v>
      </c>
      <c r="D132" s="38" t="s">
        <v>2311</v>
      </c>
      <c r="E132" s="38" t="s">
        <v>2571</v>
      </c>
      <c r="F132" s="42" t="str">
        <f t="shared" si="2"/>
        <v>北海道遠軽町</v>
      </c>
    </row>
    <row r="133" spans="1:6" x14ac:dyDescent="0.4">
      <c r="A133" s="38" t="s">
        <v>2572</v>
      </c>
      <c r="B133" s="38" t="s">
        <v>40</v>
      </c>
      <c r="C133" s="38" t="s">
        <v>352</v>
      </c>
      <c r="D133" s="38" t="s">
        <v>2311</v>
      </c>
      <c r="E133" s="38" t="s">
        <v>2573</v>
      </c>
      <c r="F133" s="42" t="str">
        <f t="shared" si="2"/>
        <v>北海道湧別町</v>
      </c>
    </row>
    <row r="134" spans="1:6" x14ac:dyDescent="0.4">
      <c r="A134" s="38" t="s">
        <v>2574</v>
      </c>
      <c r="B134" s="38" t="s">
        <v>40</v>
      </c>
      <c r="C134" s="38" t="s">
        <v>353</v>
      </c>
      <c r="D134" s="38" t="s">
        <v>2311</v>
      </c>
      <c r="E134" s="38" t="s">
        <v>2575</v>
      </c>
      <c r="F134" s="42" t="str">
        <f t="shared" si="2"/>
        <v>北海道滝上町</v>
      </c>
    </row>
    <row r="135" spans="1:6" x14ac:dyDescent="0.4">
      <c r="A135" s="38" t="s">
        <v>2576</v>
      </c>
      <c r="B135" s="38" t="s">
        <v>40</v>
      </c>
      <c r="C135" s="38" t="s">
        <v>354</v>
      </c>
      <c r="D135" s="38" t="s">
        <v>2311</v>
      </c>
      <c r="E135" s="38" t="s">
        <v>2577</v>
      </c>
      <c r="F135" s="42" t="str">
        <f t="shared" si="2"/>
        <v>北海道興部町</v>
      </c>
    </row>
    <row r="136" spans="1:6" x14ac:dyDescent="0.4">
      <c r="A136" s="38" t="s">
        <v>2578</v>
      </c>
      <c r="B136" s="38" t="s">
        <v>40</v>
      </c>
      <c r="C136" s="38" t="s">
        <v>355</v>
      </c>
      <c r="D136" s="38" t="s">
        <v>2311</v>
      </c>
      <c r="E136" s="38" t="s">
        <v>2579</v>
      </c>
      <c r="F136" s="42" t="str">
        <f t="shared" si="2"/>
        <v>北海道西興部村</v>
      </c>
    </row>
    <row r="137" spans="1:6" x14ac:dyDescent="0.4">
      <c r="A137" s="38" t="s">
        <v>2580</v>
      </c>
      <c r="B137" s="38" t="s">
        <v>40</v>
      </c>
      <c r="C137" s="38" t="s">
        <v>356</v>
      </c>
      <c r="D137" s="38" t="s">
        <v>2311</v>
      </c>
      <c r="E137" s="38" t="s">
        <v>2581</v>
      </c>
      <c r="F137" s="42" t="str">
        <f t="shared" si="2"/>
        <v>北海道雄武町</v>
      </c>
    </row>
    <row r="138" spans="1:6" x14ac:dyDescent="0.4">
      <c r="A138" s="38" t="s">
        <v>2582</v>
      </c>
      <c r="B138" s="38" t="s">
        <v>40</v>
      </c>
      <c r="C138" s="38" t="s">
        <v>357</v>
      </c>
      <c r="D138" s="38" t="s">
        <v>2311</v>
      </c>
      <c r="E138" s="38" t="s">
        <v>2583</v>
      </c>
      <c r="F138" s="42" t="str">
        <f t="shared" si="2"/>
        <v>北海道大空町</v>
      </c>
    </row>
    <row r="139" spans="1:6" x14ac:dyDescent="0.4">
      <c r="A139" s="38" t="s">
        <v>2584</v>
      </c>
      <c r="B139" s="38" t="s">
        <v>40</v>
      </c>
      <c r="C139" s="38" t="s">
        <v>358</v>
      </c>
      <c r="D139" s="38" t="s">
        <v>2311</v>
      </c>
      <c r="E139" s="38" t="s">
        <v>2585</v>
      </c>
      <c r="F139" s="42" t="str">
        <f t="shared" si="2"/>
        <v>北海道豊浦町</v>
      </c>
    </row>
    <row r="140" spans="1:6" x14ac:dyDescent="0.4">
      <c r="A140" s="38" t="s">
        <v>2586</v>
      </c>
      <c r="B140" s="38" t="s">
        <v>40</v>
      </c>
      <c r="C140" s="38" t="s">
        <v>359</v>
      </c>
      <c r="D140" s="38" t="s">
        <v>2311</v>
      </c>
      <c r="E140" s="38" t="s">
        <v>2587</v>
      </c>
      <c r="F140" s="42" t="str">
        <f t="shared" si="2"/>
        <v>北海道壮瞥町</v>
      </c>
    </row>
    <row r="141" spans="1:6" x14ac:dyDescent="0.4">
      <c r="A141" s="38" t="s">
        <v>2588</v>
      </c>
      <c r="B141" s="38" t="s">
        <v>40</v>
      </c>
      <c r="C141" s="38" t="s">
        <v>360</v>
      </c>
      <c r="D141" s="38" t="s">
        <v>2311</v>
      </c>
      <c r="E141" s="38" t="s">
        <v>2589</v>
      </c>
      <c r="F141" s="42" t="str">
        <f t="shared" si="2"/>
        <v>北海道白老町</v>
      </c>
    </row>
    <row r="142" spans="1:6" x14ac:dyDescent="0.4">
      <c r="A142" s="38" t="s">
        <v>2590</v>
      </c>
      <c r="B142" s="38" t="s">
        <v>40</v>
      </c>
      <c r="C142" s="38" t="s">
        <v>361</v>
      </c>
      <c r="D142" s="38" t="s">
        <v>2311</v>
      </c>
      <c r="E142" s="38" t="s">
        <v>2591</v>
      </c>
      <c r="F142" s="42" t="str">
        <f t="shared" si="2"/>
        <v>北海道厚真町</v>
      </c>
    </row>
    <row r="143" spans="1:6" x14ac:dyDescent="0.4">
      <c r="A143" s="38" t="s">
        <v>2592</v>
      </c>
      <c r="B143" s="38" t="s">
        <v>40</v>
      </c>
      <c r="C143" s="38" t="s">
        <v>362</v>
      </c>
      <c r="D143" s="38" t="s">
        <v>2311</v>
      </c>
      <c r="E143" s="38" t="s">
        <v>2593</v>
      </c>
      <c r="F143" s="42" t="str">
        <f t="shared" si="2"/>
        <v>北海道洞爺湖町</v>
      </c>
    </row>
    <row r="144" spans="1:6" x14ac:dyDescent="0.4">
      <c r="A144" s="38" t="s">
        <v>2594</v>
      </c>
      <c r="B144" s="38" t="s">
        <v>40</v>
      </c>
      <c r="C144" s="38" t="s">
        <v>363</v>
      </c>
      <c r="D144" s="38" t="s">
        <v>2311</v>
      </c>
      <c r="E144" s="38" t="s">
        <v>2595</v>
      </c>
      <c r="F144" s="42" t="str">
        <f t="shared" si="2"/>
        <v>北海道安平町</v>
      </c>
    </row>
    <row r="145" spans="1:6" x14ac:dyDescent="0.4">
      <c r="A145" s="38" t="s">
        <v>2596</v>
      </c>
      <c r="B145" s="38" t="s">
        <v>40</v>
      </c>
      <c r="C145" s="38" t="s">
        <v>364</v>
      </c>
      <c r="D145" s="38" t="s">
        <v>2311</v>
      </c>
      <c r="E145" s="38" t="s">
        <v>2597</v>
      </c>
      <c r="F145" s="42" t="str">
        <f t="shared" si="2"/>
        <v>北海道むかわ町</v>
      </c>
    </row>
    <row r="146" spans="1:6" x14ac:dyDescent="0.4">
      <c r="A146" s="38" t="s">
        <v>2598</v>
      </c>
      <c r="B146" s="38" t="s">
        <v>40</v>
      </c>
      <c r="C146" s="38" t="s">
        <v>365</v>
      </c>
      <c r="D146" s="38" t="s">
        <v>2311</v>
      </c>
      <c r="E146" s="38" t="s">
        <v>2599</v>
      </c>
      <c r="F146" s="42" t="str">
        <f t="shared" si="2"/>
        <v>北海道日高町</v>
      </c>
    </row>
    <row r="147" spans="1:6" x14ac:dyDescent="0.4">
      <c r="A147" s="38" t="s">
        <v>2600</v>
      </c>
      <c r="B147" s="38" t="s">
        <v>40</v>
      </c>
      <c r="C147" s="38" t="s">
        <v>366</v>
      </c>
      <c r="D147" s="38" t="s">
        <v>2311</v>
      </c>
      <c r="E147" s="38" t="s">
        <v>2601</v>
      </c>
      <c r="F147" s="42" t="str">
        <f t="shared" si="2"/>
        <v>北海道平取町</v>
      </c>
    </row>
    <row r="148" spans="1:6" x14ac:dyDescent="0.4">
      <c r="A148" s="38" t="s">
        <v>2602</v>
      </c>
      <c r="B148" s="38" t="s">
        <v>40</v>
      </c>
      <c r="C148" s="38" t="s">
        <v>367</v>
      </c>
      <c r="D148" s="38" t="s">
        <v>2311</v>
      </c>
      <c r="E148" s="38" t="s">
        <v>2603</v>
      </c>
      <c r="F148" s="42" t="str">
        <f t="shared" si="2"/>
        <v>北海道新冠町</v>
      </c>
    </row>
    <row r="149" spans="1:6" x14ac:dyDescent="0.4">
      <c r="A149" s="38" t="s">
        <v>2604</v>
      </c>
      <c r="B149" s="38" t="s">
        <v>40</v>
      </c>
      <c r="C149" s="38" t="s">
        <v>368</v>
      </c>
      <c r="D149" s="38" t="s">
        <v>2311</v>
      </c>
      <c r="E149" s="38" t="s">
        <v>2605</v>
      </c>
      <c r="F149" s="42" t="str">
        <f t="shared" si="2"/>
        <v>北海道浦河町</v>
      </c>
    </row>
    <row r="150" spans="1:6" x14ac:dyDescent="0.4">
      <c r="A150" s="38" t="s">
        <v>2606</v>
      </c>
      <c r="B150" s="38" t="s">
        <v>40</v>
      </c>
      <c r="C150" s="38" t="s">
        <v>369</v>
      </c>
      <c r="D150" s="38" t="s">
        <v>2311</v>
      </c>
      <c r="E150" s="38" t="s">
        <v>2607</v>
      </c>
      <c r="F150" s="42" t="str">
        <f t="shared" si="2"/>
        <v>北海道様似町</v>
      </c>
    </row>
    <row r="151" spans="1:6" x14ac:dyDescent="0.4">
      <c r="A151" s="38" t="s">
        <v>2608</v>
      </c>
      <c r="B151" s="38" t="s">
        <v>40</v>
      </c>
      <c r="C151" s="38" t="s">
        <v>370</v>
      </c>
      <c r="D151" s="38" t="s">
        <v>2311</v>
      </c>
      <c r="E151" s="38" t="s">
        <v>2609</v>
      </c>
      <c r="F151" s="42" t="str">
        <f t="shared" si="2"/>
        <v>北海道えりも町</v>
      </c>
    </row>
    <row r="152" spans="1:6" x14ac:dyDescent="0.4">
      <c r="A152" s="38" t="s">
        <v>2610</v>
      </c>
      <c r="B152" s="38" t="s">
        <v>40</v>
      </c>
      <c r="C152" s="38" t="s">
        <v>371</v>
      </c>
      <c r="D152" s="38" t="s">
        <v>2311</v>
      </c>
      <c r="E152" s="38" t="s">
        <v>2611</v>
      </c>
      <c r="F152" s="42" t="str">
        <f t="shared" si="2"/>
        <v>北海道新ひだか町</v>
      </c>
    </row>
    <row r="153" spans="1:6" x14ac:dyDescent="0.4">
      <c r="A153" s="38" t="s">
        <v>2612</v>
      </c>
      <c r="B153" s="38" t="s">
        <v>40</v>
      </c>
      <c r="C153" s="38" t="s">
        <v>372</v>
      </c>
      <c r="D153" s="38" t="s">
        <v>2311</v>
      </c>
      <c r="E153" s="38" t="s">
        <v>2613</v>
      </c>
      <c r="F153" s="42" t="str">
        <f t="shared" si="2"/>
        <v>北海道音更町</v>
      </c>
    </row>
    <row r="154" spans="1:6" x14ac:dyDescent="0.4">
      <c r="A154" s="38" t="s">
        <v>2614</v>
      </c>
      <c r="B154" s="38" t="s">
        <v>40</v>
      </c>
      <c r="C154" s="38" t="s">
        <v>373</v>
      </c>
      <c r="D154" s="38" t="s">
        <v>2311</v>
      </c>
      <c r="E154" s="38" t="s">
        <v>2615</v>
      </c>
      <c r="F154" s="42" t="str">
        <f t="shared" si="2"/>
        <v>北海道士幌町</v>
      </c>
    </row>
    <row r="155" spans="1:6" x14ac:dyDescent="0.4">
      <c r="A155" s="38" t="s">
        <v>2616</v>
      </c>
      <c r="B155" s="38" t="s">
        <v>40</v>
      </c>
      <c r="C155" s="38" t="s">
        <v>374</v>
      </c>
      <c r="D155" s="38" t="s">
        <v>2311</v>
      </c>
      <c r="E155" s="38" t="s">
        <v>2617</v>
      </c>
      <c r="F155" s="42" t="str">
        <f t="shared" si="2"/>
        <v>北海道上士幌町</v>
      </c>
    </row>
    <row r="156" spans="1:6" x14ac:dyDescent="0.4">
      <c r="A156" s="38" t="s">
        <v>2618</v>
      </c>
      <c r="B156" s="38" t="s">
        <v>40</v>
      </c>
      <c r="C156" s="38" t="s">
        <v>375</v>
      </c>
      <c r="D156" s="38" t="s">
        <v>2311</v>
      </c>
      <c r="E156" s="38" t="s">
        <v>2619</v>
      </c>
      <c r="F156" s="42" t="str">
        <f t="shared" si="2"/>
        <v>北海道鹿追町</v>
      </c>
    </row>
    <row r="157" spans="1:6" x14ac:dyDescent="0.4">
      <c r="A157" s="38" t="s">
        <v>2620</v>
      </c>
      <c r="B157" s="38" t="s">
        <v>40</v>
      </c>
      <c r="C157" s="38" t="s">
        <v>376</v>
      </c>
      <c r="D157" s="38" t="s">
        <v>2311</v>
      </c>
      <c r="E157" s="38" t="s">
        <v>2621</v>
      </c>
      <c r="F157" s="42" t="str">
        <f t="shared" si="2"/>
        <v>北海道新得町</v>
      </c>
    </row>
    <row r="158" spans="1:6" x14ac:dyDescent="0.4">
      <c r="A158" s="38" t="s">
        <v>2622</v>
      </c>
      <c r="B158" s="38" t="s">
        <v>40</v>
      </c>
      <c r="C158" s="38" t="s">
        <v>377</v>
      </c>
      <c r="D158" s="38" t="s">
        <v>2311</v>
      </c>
      <c r="E158" s="38" t="s">
        <v>2623</v>
      </c>
      <c r="F158" s="42" t="str">
        <f t="shared" si="2"/>
        <v>北海道清水町</v>
      </c>
    </row>
    <row r="159" spans="1:6" x14ac:dyDescent="0.4">
      <c r="A159" s="38" t="s">
        <v>2624</v>
      </c>
      <c r="B159" s="38" t="s">
        <v>40</v>
      </c>
      <c r="C159" s="38" t="s">
        <v>378</v>
      </c>
      <c r="D159" s="38" t="s">
        <v>2311</v>
      </c>
      <c r="E159" s="38" t="s">
        <v>2625</v>
      </c>
      <c r="F159" s="42" t="str">
        <f t="shared" si="2"/>
        <v>北海道芽室町</v>
      </c>
    </row>
    <row r="160" spans="1:6" x14ac:dyDescent="0.4">
      <c r="A160" s="38" t="s">
        <v>2626</v>
      </c>
      <c r="B160" s="38" t="s">
        <v>40</v>
      </c>
      <c r="C160" s="38" t="s">
        <v>379</v>
      </c>
      <c r="D160" s="38" t="s">
        <v>2311</v>
      </c>
      <c r="E160" s="38" t="s">
        <v>2627</v>
      </c>
      <c r="F160" s="42" t="str">
        <f t="shared" si="2"/>
        <v>北海道中札内村</v>
      </c>
    </row>
    <row r="161" spans="1:6" x14ac:dyDescent="0.4">
      <c r="A161" s="38" t="s">
        <v>2628</v>
      </c>
      <c r="B161" s="38" t="s">
        <v>40</v>
      </c>
      <c r="C161" s="38" t="s">
        <v>380</v>
      </c>
      <c r="D161" s="38" t="s">
        <v>2311</v>
      </c>
      <c r="E161" s="38" t="s">
        <v>2629</v>
      </c>
      <c r="F161" s="42" t="str">
        <f t="shared" si="2"/>
        <v>北海道更別村</v>
      </c>
    </row>
    <row r="162" spans="1:6" x14ac:dyDescent="0.4">
      <c r="A162" s="38" t="s">
        <v>2630</v>
      </c>
      <c r="B162" s="38" t="s">
        <v>40</v>
      </c>
      <c r="C162" s="38" t="s">
        <v>381</v>
      </c>
      <c r="D162" s="38" t="s">
        <v>2311</v>
      </c>
      <c r="E162" s="38" t="s">
        <v>2631</v>
      </c>
      <c r="F162" s="42" t="str">
        <f t="shared" si="2"/>
        <v>北海道大樹町</v>
      </c>
    </row>
    <row r="163" spans="1:6" x14ac:dyDescent="0.4">
      <c r="A163" s="38" t="s">
        <v>2632</v>
      </c>
      <c r="B163" s="38" t="s">
        <v>40</v>
      </c>
      <c r="C163" s="38" t="s">
        <v>382</v>
      </c>
      <c r="D163" s="38" t="s">
        <v>2311</v>
      </c>
      <c r="E163" s="38" t="s">
        <v>2633</v>
      </c>
      <c r="F163" s="42" t="str">
        <f t="shared" si="2"/>
        <v>北海道広尾町</v>
      </c>
    </row>
    <row r="164" spans="1:6" x14ac:dyDescent="0.4">
      <c r="A164" s="38" t="s">
        <v>2634</v>
      </c>
      <c r="B164" s="38" t="s">
        <v>40</v>
      </c>
      <c r="C164" s="38" t="s">
        <v>383</v>
      </c>
      <c r="D164" s="38" t="s">
        <v>2311</v>
      </c>
      <c r="E164" s="38" t="s">
        <v>2635</v>
      </c>
      <c r="F164" s="42" t="str">
        <f t="shared" si="2"/>
        <v>北海道幕別町</v>
      </c>
    </row>
    <row r="165" spans="1:6" x14ac:dyDescent="0.4">
      <c r="A165" s="38" t="s">
        <v>2636</v>
      </c>
      <c r="B165" s="38" t="s">
        <v>40</v>
      </c>
      <c r="C165" s="38" t="s">
        <v>384</v>
      </c>
      <c r="D165" s="38" t="s">
        <v>2311</v>
      </c>
      <c r="E165" s="38" t="s">
        <v>2637</v>
      </c>
      <c r="F165" s="42" t="str">
        <f t="shared" si="2"/>
        <v>北海道池田町</v>
      </c>
    </row>
    <row r="166" spans="1:6" x14ac:dyDescent="0.4">
      <c r="A166" s="38" t="s">
        <v>2638</v>
      </c>
      <c r="B166" s="38" t="s">
        <v>40</v>
      </c>
      <c r="C166" s="38" t="s">
        <v>385</v>
      </c>
      <c r="D166" s="38" t="s">
        <v>2311</v>
      </c>
      <c r="E166" s="38" t="s">
        <v>2639</v>
      </c>
      <c r="F166" s="42" t="str">
        <f t="shared" si="2"/>
        <v>北海道豊頃町</v>
      </c>
    </row>
    <row r="167" spans="1:6" x14ac:dyDescent="0.4">
      <c r="A167" s="38" t="s">
        <v>2640</v>
      </c>
      <c r="B167" s="38" t="s">
        <v>40</v>
      </c>
      <c r="C167" s="38" t="s">
        <v>386</v>
      </c>
      <c r="D167" s="38" t="s">
        <v>2311</v>
      </c>
      <c r="E167" s="38" t="s">
        <v>2641</v>
      </c>
      <c r="F167" s="42" t="str">
        <f t="shared" si="2"/>
        <v>北海道本別町</v>
      </c>
    </row>
    <row r="168" spans="1:6" x14ac:dyDescent="0.4">
      <c r="A168" s="38" t="s">
        <v>2642</v>
      </c>
      <c r="B168" s="38" t="s">
        <v>40</v>
      </c>
      <c r="C168" s="38" t="s">
        <v>387</v>
      </c>
      <c r="D168" s="38" t="s">
        <v>2311</v>
      </c>
      <c r="E168" s="38" t="s">
        <v>2643</v>
      </c>
      <c r="F168" s="42" t="str">
        <f t="shared" si="2"/>
        <v>北海道足寄町</v>
      </c>
    </row>
    <row r="169" spans="1:6" x14ac:dyDescent="0.4">
      <c r="A169" s="38" t="s">
        <v>2644</v>
      </c>
      <c r="B169" s="38" t="s">
        <v>40</v>
      </c>
      <c r="C169" s="38" t="s">
        <v>388</v>
      </c>
      <c r="D169" s="38" t="s">
        <v>2311</v>
      </c>
      <c r="E169" s="38" t="s">
        <v>2645</v>
      </c>
      <c r="F169" s="42" t="str">
        <f t="shared" si="2"/>
        <v>北海道陸別町</v>
      </c>
    </row>
    <row r="170" spans="1:6" x14ac:dyDescent="0.4">
      <c r="A170" s="38" t="s">
        <v>2646</v>
      </c>
      <c r="B170" s="38" t="s">
        <v>40</v>
      </c>
      <c r="C170" s="38" t="s">
        <v>389</v>
      </c>
      <c r="D170" s="38" t="s">
        <v>2311</v>
      </c>
      <c r="E170" s="38" t="s">
        <v>2647</v>
      </c>
      <c r="F170" s="42" t="str">
        <f t="shared" si="2"/>
        <v>北海道浦幌町</v>
      </c>
    </row>
    <row r="171" spans="1:6" x14ac:dyDescent="0.4">
      <c r="A171" s="38" t="s">
        <v>2648</v>
      </c>
      <c r="B171" s="38" t="s">
        <v>40</v>
      </c>
      <c r="C171" s="38" t="s">
        <v>390</v>
      </c>
      <c r="D171" s="38" t="s">
        <v>2311</v>
      </c>
      <c r="E171" s="38" t="s">
        <v>2649</v>
      </c>
      <c r="F171" s="42" t="str">
        <f t="shared" si="2"/>
        <v>北海道釧路町</v>
      </c>
    </row>
    <row r="172" spans="1:6" x14ac:dyDescent="0.4">
      <c r="A172" s="38" t="s">
        <v>2650</v>
      </c>
      <c r="B172" s="38" t="s">
        <v>40</v>
      </c>
      <c r="C172" s="38" t="s">
        <v>391</v>
      </c>
      <c r="D172" s="38" t="s">
        <v>2311</v>
      </c>
      <c r="E172" s="38" t="s">
        <v>2651</v>
      </c>
      <c r="F172" s="42" t="str">
        <f t="shared" si="2"/>
        <v>北海道厚岸町</v>
      </c>
    </row>
    <row r="173" spans="1:6" x14ac:dyDescent="0.4">
      <c r="A173" s="38" t="s">
        <v>2652</v>
      </c>
      <c r="B173" s="38" t="s">
        <v>40</v>
      </c>
      <c r="C173" s="38" t="s">
        <v>392</v>
      </c>
      <c r="D173" s="38" t="s">
        <v>2311</v>
      </c>
      <c r="E173" s="38" t="s">
        <v>2653</v>
      </c>
      <c r="F173" s="42" t="str">
        <f t="shared" si="2"/>
        <v>北海道浜中町</v>
      </c>
    </row>
    <row r="174" spans="1:6" x14ac:dyDescent="0.4">
      <c r="A174" s="38" t="s">
        <v>2654</v>
      </c>
      <c r="B174" s="38" t="s">
        <v>40</v>
      </c>
      <c r="C174" s="38" t="s">
        <v>393</v>
      </c>
      <c r="D174" s="38" t="s">
        <v>2311</v>
      </c>
      <c r="E174" s="38" t="s">
        <v>2655</v>
      </c>
      <c r="F174" s="42" t="str">
        <f t="shared" si="2"/>
        <v>北海道標茶町</v>
      </c>
    </row>
    <row r="175" spans="1:6" x14ac:dyDescent="0.4">
      <c r="A175" s="38" t="s">
        <v>2656</v>
      </c>
      <c r="B175" s="38" t="s">
        <v>40</v>
      </c>
      <c r="C175" s="38" t="s">
        <v>394</v>
      </c>
      <c r="D175" s="38" t="s">
        <v>2311</v>
      </c>
      <c r="E175" s="38" t="s">
        <v>2657</v>
      </c>
      <c r="F175" s="42" t="str">
        <f t="shared" si="2"/>
        <v>北海道弟子屈町</v>
      </c>
    </row>
    <row r="176" spans="1:6" x14ac:dyDescent="0.4">
      <c r="A176" s="38" t="s">
        <v>2658</v>
      </c>
      <c r="B176" s="38" t="s">
        <v>40</v>
      </c>
      <c r="C176" s="38" t="s">
        <v>395</v>
      </c>
      <c r="D176" s="38" t="s">
        <v>2311</v>
      </c>
      <c r="E176" s="38" t="s">
        <v>2659</v>
      </c>
      <c r="F176" s="42" t="str">
        <f t="shared" si="2"/>
        <v>北海道鶴居村</v>
      </c>
    </row>
    <row r="177" spans="1:6" x14ac:dyDescent="0.4">
      <c r="A177" s="38" t="s">
        <v>2660</v>
      </c>
      <c r="B177" s="38" t="s">
        <v>40</v>
      </c>
      <c r="C177" s="38" t="s">
        <v>396</v>
      </c>
      <c r="D177" s="38" t="s">
        <v>2311</v>
      </c>
      <c r="E177" s="38" t="s">
        <v>2661</v>
      </c>
      <c r="F177" s="42" t="str">
        <f t="shared" si="2"/>
        <v>北海道白糠町</v>
      </c>
    </row>
    <row r="178" spans="1:6" x14ac:dyDescent="0.4">
      <c r="A178" s="38" t="s">
        <v>2662</v>
      </c>
      <c r="B178" s="38" t="s">
        <v>40</v>
      </c>
      <c r="C178" s="38" t="s">
        <v>2663</v>
      </c>
      <c r="D178" s="38" t="s">
        <v>2311</v>
      </c>
      <c r="E178" s="38" t="s">
        <v>2664</v>
      </c>
      <c r="F178" s="42" t="str">
        <f t="shared" si="2"/>
        <v>北海道別海町</v>
      </c>
    </row>
    <row r="179" spans="1:6" x14ac:dyDescent="0.4">
      <c r="A179" s="38" t="s">
        <v>2665</v>
      </c>
      <c r="B179" s="38" t="s">
        <v>40</v>
      </c>
      <c r="C179" s="38" t="s">
        <v>398</v>
      </c>
      <c r="D179" s="38" t="s">
        <v>2311</v>
      </c>
      <c r="E179" s="38" t="s">
        <v>2666</v>
      </c>
      <c r="F179" s="42" t="str">
        <f t="shared" si="2"/>
        <v>北海道中標津町</v>
      </c>
    </row>
    <row r="180" spans="1:6" x14ac:dyDescent="0.4">
      <c r="A180" s="38" t="s">
        <v>2667</v>
      </c>
      <c r="B180" s="38" t="s">
        <v>40</v>
      </c>
      <c r="C180" s="38" t="s">
        <v>399</v>
      </c>
      <c r="D180" s="38" t="s">
        <v>2311</v>
      </c>
      <c r="E180" s="38" t="s">
        <v>2668</v>
      </c>
      <c r="F180" s="42" t="str">
        <f t="shared" si="2"/>
        <v>北海道標津町</v>
      </c>
    </row>
    <row r="181" spans="1:6" x14ac:dyDescent="0.4">
      <c r="A181" s="38" t="s">
        <v>2669</v>
      </c>
      <c r="B181" s="38" t="s">
        <v>40</v>
      </c>
      <c r="C181" s="38" t="s">
        <v>400</v>
      </c>
      <c r="D181" s="38" t="s">
        <v>2311</v>
      </c>
      <c r="E181" s="38" t="s">
        <v>2670</v>
      </c>
      <c r="F181" s="42" t="str">
        <f t="shared" si="2"/>
        <v>北海道羅臼町</v>
      </c>
    </row>
    <row r="182" spans="1:6" x14ac:dyDescent="0.4">
      <c r="A182" s="35" t="s">
        <v>2671</v>
      </c>
      <c r="B182" s="35" t="s">
        <v>2672</v>
      </c>
      <c r="C182" s="36"/>
      <c r="D182" s="37" t="s">
        <v>2673</v>
      </c>
      <c r="E182" s="36"/>
      <c r="F182" s="42" t="str">
        <f t="shared" si="2"/>
        <v>青森県</v>
      </c>
    </row>
    <row r="183" spans="1:6" x14ac:dyDescent="0.4">
      <c r="A183" s="38" t="s">
        <v>2674</v>
      </c>
      <c r="B183" s="38" t="s">
        <v>41</v>
      </c>
      <c r="C183" s="38" t="s">
        <v>401</v>
      </c>
      <c r="D183" s="38" t="s">
        <v>2675</v>
      </c>
      <c r="E183" s="38" t="s">
        <v>2676</v>
      </c>
      <c r="F183" s="42" t="str">
        <f t="shared" si="2"/>
        <v>青森県青森市</v>
      </c>
    </row>
    <row r="184" spans="1:6" x14ac:dyDescent="0.4">
      <c r="A184" s="38" t="s">
        <v>2677</v>
      </c>
      <c r="B184" s="38" t="s">
        <v>41</v>
      </c>
      <c r="C184" s="38" t="s">
        <v>402</v>
      </c>
      <c r="D184" s="38" t="s">
        <v>2675</v>
      </c>
      <c r="E184" s="38" t="s">
        <v>2678</v>
      </c>
      <c r="F184" s="42" t="str">
        <f t="shared" si="2"/>
        <v>青森県弘前市</v>
      </c>
    </row>
    <row r="185" spans="1:6" x14ac:dyDescent="0.4">
      <c r="A185" s="38" t="s">
        <v>2679</v>
      </c>
      <c r="B185" s="38" t="s">
        <v>41</v>
      </c>
      <c r="C185" s="38" t="s">
        <v>403</v>
      </c>
      <c r="D185" s="38" t="s">
        <v>2675</v>
      </c>
      <c r="E185" s="38" t="s">
        <v>2680</v>
      </c>
      <c r="F185" s="42" t="str">
        <f t="shared" si="2"/>
        <v>青森県八戸市</v>
      </c>
    </row>
    <row r="186" spans="1:6" x14ac:dyDescent="0.4">
      <c r="A186" s="38" t="s">
        <v>2681</v>
      </c>
      <c r="B186" s="38" t="s">
        <v>41</v>
      </c>
      <c r="C186" s="38" t="s">
        <v>404</v>
      </c>
      <c r="D186" s="38" t="s">
        <v>2675</v>
      </c>
      <c r="E186" s="38" t="s">
        <v>2682</v>
      </c>
      <c r="F186" s="42" t="str">
        <f t="shared" si="2"/>
        <v>青森県黒石市</v>
      </c>
    </row>
    <row r="187" spans="1:6" x14ac:dyDescent="0.4">
      <c r="A187" s="38" t="s">
        <v>2683</v>
      </c>
      <c r="B187" s="38" t="s">
        <v>41</v>
      </c>
      <c r="C187" s="38" t="s">
        <v>405</v>
      </c>
      <c r="D187" s="38" t="s">
        <v>2675</v>
      </c>
      <c r="E187" s="38" t="s">
        <v>2684</v>
      </c>
      <c r="F187" s="42" t="str">
        <f t="shared" si="2"/>
        <v>青森県五所川原市</v>
      </c>
    </row>
    <row r="188" spans="1:6" x14ac:dyDescent="0.4">
      <c r="A188" s="38" t="s">
        <v>2685</v>
      </c>
      <c r="B188" s="38" t="s">
        <v>41</v>
      </c>
      <c r="C188" s="38" t="s">
        <v>406</v>
      </c>
      <c r="D188" s="38" t="s">
        <v>2675</v>
      </c>
      <c r="E188" s="38" t="s">
        <v>2686</v>
      </c>
      <c r="F188" s="42" t="str">
        <f t="shared" si="2"/>
        <v>青森県十和田市</v>
      </c>
    </row>
    <row r="189" spans="1:6" x14ac:dyDescent="0.4">
      <c r="A189" s="38" t="s">
        <v>2687</v>
      </c>
      <c r="B189" s="38" t="s">
        <v>41</v>
      </c>
      <c r="C189" s="38" t="s">
        <v>407</v>
      </c>
      <c r="D189" s="38" t="s">
        <v>2675</v>
      </c>
      <c r="E189" s="38" t="s">
        <v>2688</v>
      </c>
      <c r="F189" s="42" t="str">
        <f t="shared" si="2"/>
        <v>青森県三沢市</v>
      </c>
    </row>
    <row r="190" spans="1:6" x14ac:dyDescent="0.4">
      <c r="A190" s="38" t="s">
        <v>2689</v>
      </c>
      <c r="B190" s="38" t="s">
        <v>41</v>
      </c>
      <c r="C190" s="38" t="s">
        <v>408</v>
      </c>
      <c r="D190" s="38" t="s">
        <v>2675</v>
      </c>
      <c r="E190" s="38" t="s">
        <v>2690</v>
      </c>
      <c r="F190" s="42" t="str">
        <f t="shared" si="2"/>
        <v>青森県むつ市</v>
      </c>
    </row>
    <row r="191" spans="1:6" x14ac:dyDescent="0.4">
      <c r="A191" s="38" t="s">
        <v>2691</v>
      </c>
      <c r="B191" s="38" t="s">
        <v>41</v>
      </c>
      <c r="C191" s="38" t="s">
        <v>409</v>
      </c>
      <c r="D191" s="38" t="s">
        <v>2675</v>
      </c>
      <c r="E191" s="38" t="s">
        <v>2692</v>
      </c>
      <c r="F191" s="42" t="str">
        <f t="shared" si="2"/>
        <v>青森県つがる市</v>
      </c>
    </row>
    <row r="192" spans="1:6" x14ac:dyDescent="0.4">
      <c r="A192" s="38" t="s">
        <v>2693</v>
      </c>
      <c r="B192" s="38" t="s">
        <v>41</v>
      </c>
      <c r="C192" s="38" t="s">
        <v>410</v>
      </c>
      <c r="D192" s="38" t="s">
        <v>2675</v>
      </c>
      <c r="E192" s="38" t="s">
        <v>2694</v>
      </c>
      <c r="F192" s="42" t="str">
        <f t="shared" si="2"/>
        <v>青森県平川市</v>
      </c>
    </row>
    <row r="193" spans="1:6" x14ac:dyDescent="0.4">
      <c r="A193" s="38" t="s">
        <v>2695</v>
      </c>
      <c r="B193" s="38" t="s">
        <v>41</v>
      </c>
      <c r="C193" s="38" t="s">
        <v>411</v>
      </c>
      <c r="D193" s="38" t="s">
        <v>2675</v>
      </c>
      <c r="E193" s="38" t="s">
        <v>2696</v>
      </c>
      <c r="F193" s="42" t="str">
        <f t="shared" si="2"/>
        <v>青森県平内町</v>
      </c>
    </row>
    <row r="194" spans="1:6" x14ac:dyDescent="0.4">
      <c r="A194" s="38" t="s">
        <v>2697</v>
      </c>
      <c r="B194" s="38" t="s">
        <v>41</v>
      </c>
      <c r="C194" s="38" t="s">
        <v>412</v>
      </c>
      <c r="D194" s="38" t="s">
        <v>2675</v>
      </c>
      <c r="E194" s="38" t="s">
        <v>2698</v>
      </c>
      <c r="F194" s="42" t="str">
        <f t="shared" si="2"/>
        <v>青森県今別町</v>
      </c>
    </row>
    <row r="195" spans="1:6" x14ac:dyDescent="0.4">
      <c r="A195" s="38" t="s">
        <v>2699</v>
      </c>
      <c r="B195" s="38" t="s">
        <v>41</v>
      </c>
      <c r="C195" s="38" t="s">
        <v>413</v>
      </c>
      <c r="D195" s="38" t="s">
        <v>2675</v>
      </c>
      <c r="E195" s="38" t="s">
        <v>2700</v>
      </c>
      <c r="F195" s="42" t="str">
        <f t="shared" ref="F195:F258" si="3">B195&amp;C195</f>
        <v>青森県蓬田村</v>
      </c>
    </row>
    <row r="196" spans="1:6" x14ac:dyDescent="0.4">
      <c r="A196" s="38" t="s">
        <v>2701</v>
      </c>
      <c r="B196" s="38" t="s">
        <v>41</v>
      </c>
      <c r="C196" s="38" t="s">
        <v>414</v>
      </c>
      <c r="D196" s="38" t="s">
        <v>2675</v>
      </c>
      <c r="E196" s="38" t="s">
        <v>2702</v>
      </c>
      <c r="F196" s="42" t="str">
        <f t="shared" si="3"/>
        <v>青森県外ヶ浜町</v>
      </c>
    </row>
    <row r="197" spans="1:6" x14ac:dyDescent="0.4">
      <c r="A197" s="38" t="s">
        <v>2703</v>
      </c>
      <c r="B197" s="38" t="s">
        <v>41</v>
      </c>
      <c r="C197" s="38" t="s">
        <v>415</v>
      </c>
      <c r="D197" s="38" t="s">
        <v>2675</v>
      </c>
      <c r="E197" s="38" t="s">
        <v>2704</v>
      </c>
      <c r="F197" s="42" t="str">
        <f t="shared" si="3"/>
        <v>青森県鰺ヶ沢町</v>
      </c>
    </row>
    <row r="198" spans="1:6" x14ac:dyDescent="0.4">
      <c r="A198" s="38" t="s">
        <v>2705</v>
      </c>
      <c r="B198" s="38" t="s">
        <v>41</v>
      </c>
      <c r="C198" s="38" t="s">
        <v>416</v>
      </c>
      <c r="D198" s="38" t="s">
        <v>2675</v>
      </c>
      <c r="E198" s="38" t="s">
        <v>2706</v>
      </c>
      <c r="F198" s="42" t="str">
        <f t="shared" si="3"/>
        <v>青森県深浦町</v>
      </c>
    </row>
    <row r="199" spans="1:6" x14ac:dyDescent="0.4">
      <c r="A199" s="38" t="s">
        <v>2707</v>
      </c>
      <c r="B199" s="38" t="s">
        <v>41</v>
      </c>
      <c r="C199" s="38" t="s">
        <v>417</v>
      </c>
      <c r="D199" s="38" t="s">
        <v>2675</v>
      </c>
      <c r="E199" s="38" t="s">
        <v>2708</v>
      </c>
      <c r="F199" s="42" t="str">
        <f t="shared" si="3"/>
        <v>青森県西目屋村</v>
      </c>
    </row>
    <row r="200" spans="1:6" x14ac:dyDescent="0.4">
      <c r="A200" s="38" t="s">
        <v>2709</v>
      </c>
      <c r="B200" s="38" t="s">
        <v>41</v>
      </c>
      <c r="C200" s="38" t="s">
        <v>418</v>
      </c>
      <c r="D200" s="38" t="s">
        <v>2675</v>
      </c>
      <c r="E200" s="38" t="s">
        <v>2710</v>
      </c>
      <c r="F200" s="42" t="str">
        <f t="shared" si="3"/>
        <v>青森県藤崎町</v>
      </c>
    </row>
    <row r="201" spans="1:6" x14ac:dyDescent="0.4">
      <c r="A201" s="38" t="s">
        <v>2711</v>
      </c>
      <c r="B201" s="38" t="s">
        <v>41</v>
      </c>
      <c r="C201" s="38" t="s">
        <v>419</v>
      </c>
      <c r="D201" s="38" t="s">
        <v>2675</v>
      </c>
      <c r="E201" s="38" t="s">
        <v>2712</v>
      </c>
      <c r="F201" s="42" t="str">
        <f t="shared" si="3"/>
        <v>青森県大鰐町</v>
      </c>
    </row>
    <row r="202" spans="1:6" x14ac:dyDescent="0.4">
      <c r="A202" s="38" t="s">
        <v>2713</v>
      </c>
      <c r="B202" s="38" t="s">
        <v>41</v>
      </c>
      <c r="C202" s="38" t="s">
        <v>420</v>
      </c>
      <c r="D202" s="38" t="s">
        <v>2675</v>
      </c>
      <c r="E202" s="38" t="s">
        <v>2714</v>
      </c>
      <c r="F202" s="42" t="str">
        <f t="shared" si="3"/>
        <v>青森県田舎館村</v>
      </c>
    </row>
    <row r="203" spans="1:6" x14ac:dyDescent="0.4">
      <c r="A203" s="38" t="s">
        <v>2715</v>
      </c>
      <c r="B203" s="38" t="s">
        <v>41</v>
      </c>
      <c r="C203" s="38" t="s">
        <v>421</v>
      </c>
      <c r="D203" s="38" t="s">
        <v>2675</v>
      </c>
      <c r="E203" s="38" t="s">
        <v>2716</v>
      </c>
      <c r="F203" s="42" t="str">
        <f t="shared" si="3"/>
        <v>青森県板柳町</v>
      </c>
    </row>
    <row r="204" spans="1:6" x14ac:dyDescent="0.4">
      <c r="A204" s="38" t="s">
        <v>2717</v>
      </c>
      <c r="B204" s="38" t="s">
        <v>41</v>
      </c>
      <c r="C204" s="38" t="s">
        <v>422</v>
      </c>
      <c r="D204" s="38" t="s">
        <v>2675</v>
      </c>
      <c r="E204" s="38" t="s">
        <v>2718</v>
      </c>
      <c r="F204" s="42" t="str">
        <f t="shared" si="3"/>
        <v>青森県鶴田町</v>
      </c>
    </row>
    <row r="205" spans="1:6" x14ac:dyDescent="0.4">
      <c r="A205" s="38" t="s">
        <v>2719</v>
      </c>
      <c r="B205" s="38" t="s">
        <v>41</v>
      </c>
      <c r="C205" s="38" t="s">
        <v>423</v>
      </c>
      <c r="D205" s="38" t="s">
        <v>2675</v>
      </c>
      <c r="E205" s="38" t="s">
        <v>2720</v>
      </c>
      <c r="F205" s="42" t="str">
        <f t="shared" si="3"/>
        <v>青森県中泊町</v>
      </c>
    </row>
    <row r="206" spans="1:6" x14ac:dyDescent="0.4">
      <c r="A206" s="38" t="s">
        <v>2721</v>
      </c>
      <c r="B206" s="38" t="s">
        <v>41</v>
      </c>
      <c r="C206" s="38" t="s">
        <v>424</v>
      </c>
      <c r="D206" s="38" t="s">
        <v>2675</v>
      </c>
      <c r="E206" s="38" t="s">
        <v>2722</v>
      </c>
      <c r="F206" s="42" t="str">
        <f t="shared" si="3"/>
        <v>青森県野辺地町</v>
      </c>
    </row>
    <row r="207" spans="1:6" x14ac:dyDescent="0.4">
      <c r="A207" s="38" t="s">
        <v>2723</v>
      </c>
      <c r="B207" s="38" t="s">
        <v>41</v>
      </c>
      <c r="C207" s="38" t="s">
        <v>425</v>
      </c>
      <c r="D207" s="38" t="s">
        <v>2675</v>
      </c>
      <c r="E207" s="38" t="s">
        <v>2724</v>
      </c>
      <c r="F207" s="42" t="str">
        <f t="shared" si="3"/>
        <v>青森県七戸町</v>
      </c>
    </row>
    <row r="208" spans="1:6" x14ac:dyDescent="0.4">
      <c r="A208" s="38" t="s">
        <v>2725</v>
      </c>
      <c r="B208" s="38" t="s">
        <v>41</v>
      </c>
      <c r="C208" s="38" t="s">
        <v>426</v>
      </c>
      <c r="D208" s="38" t="s">
        <v>2675</v>
      </c>
      <c r="E208" s="38" t="s">
        <v>2726</v>
      </c>
      <c r="F208" s="42" t="str">
        <f t="shared" si="3"/>
        <v>青森県六戸町</v>
      </c>
    </row>
    <row r="209" spans="1:6" x14ac:dyDescent="0.4">
      <c r="A209" s="38" t="s">
        <v>2727</v>
      </c>
      <c r="B209" s="38" t="s">
        <v>41</v>
      </c>
      <c r="C209" s="38" t="s">
        <v>427</v>
      </c>
      <c r="D209" s="38" t="s">
        <v>2675</v>
      </c>
      <c r="E209" s="38" t="s">
        <v>2728</v>
      </c>
      <c r="F209" s="42" t="str">
        <f t="shared" si="3"/>
        <v>青森県横浜町</v>
      </c>
    </row>
    <row r="210" spans="1:6" x14ac:dyDescent="0.4">
      <c r="A210" s="38" t="s">
        <v>2729</v>
      </c>
      <c r="B210" s="38" t="s">
        <v>41</v>
      </c>
      <c r="C210" s="38" t="s">
        <v>428</v>
      </c>
      <c r="D210" s="38" t="s">
        <v>2675</v>
      </c>
      <c r="E210" s="38" t="s">
        <v>2730</v>
      </c>
      <c r="F210" s="42" t="str">
        <f t="shared" si="3"/>
        <v>青森県東北町</v>
      </c>
    </row>
    <row r="211" spans="1:6" x14ac:dyDescent="0.4">
      <c r="A211" s="38" t="s">
        <v>2731</v>
      </c>
      <c r="B211" s="38" t="s">
        <v>41</v>
      </c>
      <c r="C211" s="38" t="s">
        <v>429</v>
      </c>
      <c r="D211" s="38" t="s">
        <v>2675</v>
      </c>
      <c r="E211" s="38" t="s">
        <v>2732</v>
      </c>
      <c r="F211" s="42" t="str">
        <f t="shared" si="3"/>
        <v>青森県六ヶ所村</v>
      </c>
    </row>
    <row r="212" spans="1:6" x14ac:dyDescent="0.4">
      <c r="A212" s="38" t="s">
        <v>2733</v>
      </c>
      <c r="B212" s="38" t="s">
        <v>41</v>
      </c>
      <c r="C212" s="38" t="s">
        <v>430</v>
      </c>
      <c r="D212" s="38" t="s">
        <v>2675</v>
      </c>
      <c r="E212" s="38" t="s">
        <v>2734</v>
      </c>
      <c r="F212" s="42" t="str">
        <f t="shared" si="3"/>
        <v>青森県おいらせ町</v>
      </c>
    </row>
    <row r="213" spans="1:6" x14ac:dyDescent="0.4">
      <c r="A213" s="38" t="s">
        <v>2735</v>
      </c>
      <c r="B213" s="38" t="s">
        <v>41</v>
      </c>
      <c r="C213" s="38" t="s">
        <v>431</v>
      </c>
      <c r="D213" s="38" t="s">
        <v>2675</v>
      </c>
      <c r="E213" s="38" t="s">
        <v>2736</v>
      </c>
      <c r="F213" s="42" t="str">
        <f t="shared" si="3"/>
        <v>青森県大間町</v>
      </c>
    </row>
    <row r="214" spans="1:6" x14ac:dyDescent="0.4">
      <c r="A214" s="38" t="s">
        <v>2737</v>
      </c>
      <c r="B214" s="38" t="s">
        <v>41</v>
      </c>
      <c r="C214" s="38" t="s">
        <v>432</v>
      </c>
      <c r="D214" s="38" t="s">
        <v>2675</v>
      </c>
      <c r="E214" s="38" t="s">
        <v>2738</v>
      </c>
      <c r="F214" s="42" t="str">
        <f t="shared" si="3"/>
        <v>青森県東通村</v>
      </c>
    </row>
    <row r="215" spans="1:6" x14ac:dyDescent="0.4">
      <c r="A215" s="38" t="s">
        <v>2739</v>
      </c>
      <c r="B215" s="38" t="s">
        <v>41</v>
      </c>
      <c r="C215" s="38" t="s">
        <v>433</v>
      </c>
      <c r="D215" s="38" t="s">
        <v>2675</v>
      </c>
      <c r="E215" s="38" t="s">
        <v>2740</v>
      </c>
      <c r="F215" s="42" t="str">
        <f t="shared" si="3"/>
        <v>青森県風間浦村</v>
      </c>
    </row>
    <row r="216" spans="1:6" x14ac:dyDescent="0.4">
      <c r="A216" s="38" t="s">
        <v>2741</v>
      </c>
      <c r="B216" s="38" t="s">
        <v>41</v>
      </c>
      <c r="C216" s="38" t="s">
        <v>434</v>
      </c>
      <c r="D216" s="38" t="s">
        <v>2675</v>
      </c>
      <c r="E216" s="38" t="s">
        <v>2742</v>
      </c>
      <c r="F216" s="42" t="str">
        <f t="shared" si="3"/>
        <v>青森県佐井村</v>
      </c>
    </row>
    <row r="217" spans="1:6" x14ac:dyDescent="0.4">
      <c r="A217" s="38" t="s">
        <v>2743</v>
      </c>
      <c r="B217" s="38" t="s">
        <v>41</v>
      </c>
      <c r="C217" s="38" t="s">
        <v>435</v>
      </c>
      <c r="D217" s="38" t="s">
        <v>2675</v>
      </c>
      <c r="E217" s="38" t="s">
        <v>2744</v>
      </c>
      <c r="F217" s="42" t="str">
        <f t="shared" si="3"/>
        <v>青森県三戸町</v>
      </c>
    </row>
    <row r="218" spans="1:6" x14ac:dyDescent="0.4">
      <c r="A218" s="38" t="s">
        <v>2745</v>
      </c>
      <c r="B218" s="38" t="s">
        <v>41</v>
      </c>
      <c r="C218" s="38" t="s">
        <v>436</v>
      </c>
      <c r="D218" s="38" t="s">
        <v>2675</v>
      </c>
      <c r="E218" s="38" t="s">
        <v>2746</v>
      </c>
      <c r="F218" s="42" t="str">
        <f t="shared" si="3"/>
        <v>青森県五戸町</v>
      </c>
    </row>
    <row r="219" spans="1:6" x14ac:dyDescent="0.4">
      <c r="A219" s="38" t="s">
        <v>2747</v>
      </c>
      <c r="B219" s="38" t="s">
        <v>41</v>
      </c>
      <c r="C219" s="38" t="s">
        <v>437</v>
      </c>
      <c r="D219" s="38" t="s">
        <v>2675</v>
      </c>
      <c r="E219" s="38" t="s">
        <v>2748</v>
      </c>
      <c r="F219" s="42" t="str">
        <f t="shared" si="3"/>
        <v>青森県田子町</v>
      </c>
    </row>
    <row r="220" spans="1:6" x14ac:dyDescent="0.4">
      <c r="A220" s="38" t="s">
        <v>2749</v>
      </c>
      <c r="B220" s="38" t="s">
        <v>41</v>
      </c>
      <c r="C220" s="38" t="s">
        <v>438</v>
      </c>
      <c r="D220" s="38" t="s">
        <v>2675</v>
      </c>
      <c r="E220" s="38" t="s">
        <v>2750</v>
      </c>
      <c r="F220" s="42" t="str">
        <f t="shared" si="3"/>
        <v>青森県南部町</v>
      </c>
    </row>
    <row r="221" spans="1:6" x14ac:dyDescent="0.4">
      <c r="A221" s="38" t="s">
        <v>2751</v>
      </c>
      <c r="B221" s="38" t="s">
        <v>41</v>
      </c>
      <c r="C221" s="38" t="s">
        <v>439</v>
      </c>
      <c r="D221" s="38" t="s">
        <v>2675</v>
      </c>
      <c r="E221" s="38" t="s">
        <v>2752</v>
      </c>
      <c r="F221" s="42" t="str">
        <f t="shared" si="3"/>
        <v>青森県階上町</v>
      </c>
    </row>
    <row r="222" spans="1:6" x14ac:dyDescent="0.4">
      <c r="A222" s="38" t="s">
        <v>2753</v>
      </c>
      <c r="B222" s="38" t="s">
        <v>41</v>
      </c>
      <c r="C222" s="38" t="s">
        <v>440</v>
      </c>
      <c r="D222" s="38" t="s">
        <v>2675</v>
      </c>
      <c r="E222" s="38" t="s">
        <v>2754</v>
      </c>
      <c r="F222" s="42" t="str">
        <f t="shared" si="3"/>
        <v>青森県新郷村</v>
      </c>
    </row>
    <row r="223" spans="1:6" x14ac:dyDescent="0.4">
      <c r="A223" s="35" t="s">
        <v>2755</v>
      </c>
      <c r="B223" s="35" t="s">
        <v>2756</v>
      </c>
      <c r="C223" s="36"/>
      <c r="D223" s="37" t="s">
        <v>2757</v>
      </c>
      <c r="E223" s="36"/>
      <c r="F223" s="42" t="str">
        <f t="shared" si="3"/>
        <v>岩手県</v>
      </c>
    </row>
    <row r="224" spans="1:6" x14ac:dyDescent="0.4">
      <c r="A224" s="38" t="s">
        <v>2758</v>
      </c>
      <c r="B224" s="38" t="s">
        <v>42</v>
      </c>
      <c r="C224" s="38" t="s">
        <v>441</v>
      </c>
      <c r="D224" s="38" t="s">
        <v>2759</v>
      </c>
      <c r="E224" s="38" t="s">
        <v>2760</v>
      </c>
      <c r="F224" s="42" t="str">
        <f t="shared" si="3"/>
        <v>岩手県盛岡市</v>
      </c>
    </row>
    <row r="225" spans="1:6" x14ac:dyDescent="0.4">
      <c r="A225" s="38" t="s">
        <v>2761</v>
      </c>
      <c r="B225" s="38" t="s">
        <v>42</v>
      </c>
      <c r="C225" s="38" t="s">
        <v>442</v>
      </c>
      <c r="D225" s="38" t="s">
        <v>2759</v>
      </c>
      <c r="E225" s="38" t="s">
        <v>2762</v>
      </c>
      <c r="F225" s="42" t="str">
        <f t="shared" si="3"/>
        <v>岩手県宮古市</v>
      </c>
    </row>
    <row r="226" spans="1:6" x14ac:dyDescent="0.4">
      <c r="A226" s="38" t="s">
        <v>2763</v>
      </c>
      <c r="B226" s="38" t="s">
        <v>42</v>
      </c>
      <c r="C226" s="38" t="s">
        <v>443</v>
      </c>
      <c r="D226" s="38" t="s">
        <v>2759</v>
      </c>
      <c r="E226" s="38" t="s">
        <v>2764</v>
      </c>
      <c r="F226" s="42" t="str">
        <f t="shared" si="3"/>
        <v>岩手県大船渡市</v>
      </c>
    </row>
    <row r="227" spans="1:6" x14ac:dyDescent="0.4">
      <c r="A227" s="38" t="s">
        <v>2765</v>
      </c>
      <c r="B227" s="38" t="s">
        <v>42</v>
      </c>
      <c r="C227" s="38" t="s">
        <v>444</v>
      </c>
      <c r="D227" s="38" t="s">
        <v>2759</v>
      </c>
      <c r="E227" s="38" t="s">
        <v>2766</v>
      </c>
      <c r="F227" s="42" t="str">
        <f t="shared" si="3"/>
        <v>岩手県花巻市</v>
      </c>
    </row>
    <row r="228" spans="1:6" x14ac:dyDescent="0.4">
      <c r="A228" s="38" t="s">
        <v>2767</v>
      </c>
      <c r="B228" s="38" t="s">
        <v>42</v>
      </c>
      <c r="C228" s="38" t="s">
        <v>445</v>
      </c>
      <c r="D228" s="38" t="s">
        <v>2759</v>
      </c>
      <c r="E228" s="38" t="s">
        <v>2768</v>
      </c>
      <c r="F228" s="42" t="str">
        <f t="shared" si="3"/>
        <v>岩手県北上市</v>
      </c>
    </row>
    <row r="229" spans="1:6" x14ac:dyDescent="0.4">
      <c r="A229" s="38" t="s">
        <v>2769</v>
      </c>
      <c r="B229" s="38" t="s">
        <v>42</v>
      </c>
      <c r="C229" s="38" t="s">
        <v>446</v>
      </c>
      <c r="D229" s="38" t="s">
        <v>2759</v>
      </c>
      <c r="E229" s="38" t="s">
        <v>2770</v>
      </c>
      <c r="F229" s="42" t="str">
        <f t="shared" si="3"/>
        <v>岩手県久慈市</v>
      </c>
    </row>
    <row r="230" spans="1:6" x14ac:dyDescent="0.4">
      <c r="A230" s="38" t="s">
        <v>2771</v>
      </c>
      <c r="B230" s="38" t="s">
        <v>42</v>
      </c>
      <c r="C230" s="38" t="s">
        <v>447</v>
      </c>
      <c r="D230" s="38" t="s">
        <v>2759</v>
      </c>
      <c r="E230" s="38" t="s">
        <v>2772</v>
      </c>
      <c r="F230" s="42" t="str">
        <f t="shared" si="3"/>
        <v>岩手県遠野市</v>
      </c>
    </row>
    <row r="231" spans="1:6" x14ac:dyDescent="0.4">
      <c r="A231" s="38" t="s">
        <v>2773</v>
      </c>
      <c r="B231" s="38" t="s">
        <v>42</v>
      </c>
      <c r="C231" s="38" t="s">
        <v>448</v>
      </c>
      <c r="D231" s="38" t="s">
        <v>2759</v>
      </c>
      <c r="E231" s="38" t="s">
        <v>2774</v>
      </c>
      <c r="F231" s="42" t="str">
        <f t="shared" si="3"/>
        <v>岩手県一関市</v>
      </c>
    </row>
    <row r="232" spans="1:6" x14ac:dyDescent="0.4">
      <c r="A232" s="38" t="s">
        <v>2775</v>
      </c>
      <c r="B232" s="38" t="s">
        <v>42</v>
      </c>
      <c r="C232" s="38" t="s">
        <v>449</v>
      </c>
      <c r="D232" s="38" t="s">
        <v>2759</v>
      </c>
      <c r="E232" s="38" t="s">
        <v>2776</v>
      </c>
      <c r="F232" s="42" t="str">
        <f t="shared" si="3"/>
        <v>岩手県陸前高田市</v>
      </c>
    </row>
    <row r="233" spans="1:6" x14ac:dyDescent="0.4">
      <c r="A233" s="38" t="s">
        <v>2777</v>
      </c>
      <c r="B233" s="38" t="s">
        <v>42</v>
      </c>
      <c r="C233" s="38" t="s">
        <v>450</v>
      </c>
      <c r="D233" s="38" t="s">
        <v>2759</v>
      </c>
      <c r="E233" s="38" t="s">
        <v>2778</v>
      </c>
      <c r="F233" s="42" t="str">
        <f t="shared" si="3"/>
        <v>岩手県釜石市</v>
      </c>
    </row>
    <row r="234" spans="1:6" x14ac:dyDescent="0.4">
      <c r="A234" s="38" t="s">
        <v>2779</v>
      </c>
      <c r="B234" s="38" t="s">
        <v>42</v>
      </c>
      <c r="C234" s="38" t="s">
        <v>451</v>
      </c>
      <c r="D234" s="38" t="s">
        <v>2759</v>
      </c>
      <c r="E234" s="38" t="s">
        <v>2780</v>
      </c>
      <c r="F234" s="42" t="str">
        <f t="shared" si="3"/>
        <v>岩手県二戸市</v>
      </c>
    </row>
    <row r="235" spans="1:6" x14ac:dyDescent="0.4">
      <c r="A235" s="38" t="s">
        <v>2781</v>
      </c>
      <c r="B235" s="38" t="s">
        <v>42</v>
      </c>
      <c r="C235" s="38" t="s">
        <v>452</v>
      </c>
      <c r="D235" s="38" t="s">
        <v>2759</v>
      </c>
      <c r="E235" s="38" t="s">
        <v>2782</v>
      </c>
      <c r="F235" s="42" t="str">
        <f t="shared" si="3"/>
        <v>岩手県八幡平市</v>
      </c>
    </row>
    <row r="236" spans="1:6" x14ac:dyDescent="0.4">
      <c r="A236" s="38" t="s">
        <v>2783</v>
      </c>
      <c r="B236" s="38" t="s">
        <v>42</v>
      </c>
      <c r="C236" s="38" t="s">
        <v>453</v>
      </c>
      <c r="D236" s="38" t="s">
        <v>2759</v>
      </c>
      <c r="E236" s="38" t="s">
        <v>2784</v>
      </c>
      <c r="F236" s="42" t="str">
        <f t="shared" si="3"/>
        <v>岩手県奥州市</v>
      </c>
    </row>
    <row r="237" spans="1:6" x14ac:dyDescent="0.4">
      <c r="A237" s="38" t="s">
        <v>2785</v>
      </c>
      <c r="B237" s="38" t="s">
        <v>42</v>
      </c>
      <c r="C237" s="38" t="s">
        <v>2786</v>
      </c>
      <c r="D237" s="38" t="s">
        <v>2759</v>
      </c>
      <c r="E237" s="38" t="s">
        <v>2787</v>
      </c>
      <c r="F237" s="42" t="str">
        <f t="shared" si="3"/>
        <v>岩手県滝沢市</v>
      </c>
    </row>
    <row r="238" spans="1:6" x14ac:dyDescent="0.4">
      <c r="A238" s="38" t="s">
        <v>2788</v>
      </c>
      <c r="B238" s="38" t="s">
        <v>42</v>
      </c>
      <c r="C238" s="38" t="s">
        <v>455</v>
      </c>
      <c r="D238" s="38" t="s">
        <v>2759</v>
      </c>
      <c r="E238" s="38" t="s">
        <v>2789</v>
      </c>
      <c r="F238" s="42" t="str">
        <f t="shared" si="3"/>
        <v>岩手県雫石町</v>
      </c>
    </row>
    <row r="239" spans="1:6" x14ac:dyDescent="0.4">
      <c r="A239" s="38" t="s">
        <v>2790</v>
      </c>
      <c r="B239" s="38" t="s">
        <v>42</v>
      </c>
      <c r="C239" s="38" t="s">
        <v>456</v>
      </c>
      <c r="D239" s="38" t="s">
        <v>2759</v>
      </c>
      <c r="E239" s="38" t="s">
        <v>2791</v>
      </c>
      <c r="F239" s="42" t="str">
        <f t="shared" si="3"/>
        <v>岩手県葛巻町</v>
      </c>
    </row>
    <row r="240" spans="1:6" x14ac:dyDescent="0.4">
      <c r="A240" s="38" t="s">
        <v>2792</v>
      </c>
      <c r="B240" s="38" t="s">
        <v>42</v>
      </c>
      <c r="C240" s="38" t="s">
        <v>457</v>
      </c>
      <c r="D240" s="38" t="s">
        <v>2759</v>
      </c>
      <c r="E240" s="38" t="s">
        <v>2793</v>
      </c>
      <c r="F240" s="42" t="str">
        <f t="shared" si="3"/>
        <v>岩手県岩手町</v>
      </c>
    </row>
    <row r="241" spans="1:6" x14ac:dyDescent="0.4">
      <c r="A241" s="38" t="s">
        <v>2794</v>
      </c>
      <c r="B241" s="38" t="s">
        <v>42</v>
      </c>
      <c r="C241" s="38" t="s">
        <v>458</v>
      </c>
      <c r="D241" s="38" t="s">
        <v>2759</v>
      </c>
      <c r="E241" s="38" t="s">
        <v>2795</v>
      </c>
      <c r="F241" s="42" t="str">
        <f t="shared" si="3"/>
        <v>岩手県紫波町</v>
      </c>
    </row>
    <row r="242" spans="1:6" x14ac:dyDescent="0.4">
      <c r="A242" s="38" t="s">
        <v>2796</v>
      </c>
      <c r="B242" s="38" t="s">
        <v>42</v>
      </c>
      <c r="C242" s="38" t="s">
        <v>459</v>
      </c>
      <c r="D242" s="38" t="s">
        <v>2759</v>
      </c>
      <c r="E242" s="38" t="s">
        <v>2797</v>
      </c>
      <c r="F242" s="42" t="str">
        <f t="shared" si="3"/>
        <v>岩手県矢巾町</v>
      </c>
    </row>
    <row r="243" spans="1:6" x14ac:dyDescent="0.4">
      <c r="A243" s="38" t="s">
        <v>2798</v>
      </c>
      <c r="B243" s="38" t="s">
        <v>42</v>
      </c>
      <c r="C243" s="38" t="s">
        <v>460</v>
      </c>
      <c r="D243" s="38" t="s">
        <v>2759</v>
      </c>
      <c r="E243" s="38" t="s">
        <v>2799</v>
      </c>
      <c r="F243" s="42" t="str">
        <f t="shared" si="3"/>
        <v>岩手県西和賀町</v>
      </c>
    </row>
    <row r="244" spans="1:6" x14ac:dyDescent="0.4">
      <c r="A244" s="38" t="s">
        <v>2800</v>
      </c>
      <c r="B244" s="38" t="s">
        <v>42</v>
      </c>
      <c r="C244" s="38" t="s">
        <v>461</v>
      </c>
      <c r="D244" s="38" t="s">
        <v>2759</v>
      </c>
      <c r="E244" s="38" t="s">
        <v>2801</v>
      </c>
      <c r="F244" s="42" t="str">
        <f t="shared" si="3"/>
        <v>岩手県金ケ崎町</v>
      </c>
    </row>
    <row r="245" spans="1:6" x14ac:dyDescent="0.4">
      <c r="A245" s="38" t="s">
        <v>2802</v>
      </c>
      <c r="B245" s="38" t="s">
        <v>42</v>
      </c>
      <c r="C245" s="38" t="s">
        <v>462</v>
      </c>
      <c r="D245" s="38" t="s">
        <v>2759</v>
      </c>
      <c r="E245" s="38" t="s">
        <v>2803</v>
      </c>
      <c r="F245" s="42" t="str">
        <f t="shared" si="3"/>
        <v>岩手県平泉町</v>
      </c>
    </row>
    <row r="246" spans="1:6" x14ac:dyDescent="0.4">
      <c r="A246" s="38" t="s">
        <v>2804</v>
      </c>
      <c r="B246" s="38" t="s">
        <v>42</v>
      </c>
      <c r="C246" s="38" t="s">
        <v>463</v>
      </c>
      <c r="D246" s="38" t="s">
        <v>2759</v>
      </c>
      <c r="E246" s="38" t="s">
        <v>2805</v>
      </c>
      <c r="F246" s="42" t="str">
        <f t="shared" si="3"/>
        <v>岩手県住田町</v>
      </c>
    </row>
    <row r="247" spans="1:6" x14ac:dyDescent="0.4">
      <c r="A247" s="38" t="s">
        <v>2806</v>
      </c>
      <c r="B247" s="38" t="s">
        <v>42</v>
      </c>
      <c r="C247" s="38" t="s">
        <v>464</v>
      </c>
      <c r="D247" s="38" t="s">
        <v>2759</v>
      </c>
      <c r="E247" s="38" t="s">
        <v>2807</v>
      </c>
      <c r="F247" s="42" t="str">
        <f t="shared" si="3"/>
        <v>岩手県大槌町</v>
      </c>
    </row>
    <row r="248" spans="1:6" x14ac:dyDescent="0.4">
      <c r="A248" s="38" t="s">
        <v>2808</v>
      </c>
      <c r="B248" s="38" t="s">
        <v>42</v>
      </c>
      <c r="C248" s="38" t="s">
        <v>465</v>
      </c>
      <c r="D248" s="38" t="s">
        <v>2759</v>
      </c>
      <c r="E248" s="38" t="s">
        <v>2809</v>
      </c>
      <c r="F248" s="42" t="str">
        <f t="shared" si="3"/>
        <v>岩手県山田町</v>
      </c>
    </row>
    <row r="249" spans="1:6" x14ac:dyDescent="0.4">
      <c r="A249" s="38" t="s">
        <v>2810</v>
      </c>
      <c r="B249" s="38" t="s">
        <v>42</v>
      </c>
      <c r="C249" s="38" t="s">
        <v>466</v>
      </c>
      <c r="D249" s="38" t="s">
        <v>2759</v>
      </c>
      <c r="E249" s="38" t="s">
        <v>2811</v>
      </c>
      <c r="F249" s="42" t="str">
        <f t="shared" si="3"/>
        <v>岩手県岩泉町</v>
      </c>
    </row>
    <row r="250" spans="1:6" x14ac:dyDescent="0.4">
      <c r="A250" s="38" t="s">
        <v>2812</v>
      </c>
      <c r="B250" s="38" t="s">
        <v>42</v>
      </c>
      <c r="C250" s="38" t="s">
        <v>467</v>
      </c>
      <c r="D250" s="38" t="s">
        <v>2759</v>
      </c>
      <c r="E250" s="38" t="s">
        <v>2813</v>
      </c>
      <c r="F250" s="42" t="str">
        <f t="shared" si="3"/>
        <v>岩手県田野畑村</v>
      </c>
    </row>
    <row r="251" spans="1:6" x14ac:dyDescent="0.4">
      <c r="A251" s="38" t="s">
        <v>2814</v>
      </c>
      <c r="B251" s="38" t="s">
        <v>42</v>
      </c>
      <c r="C251" s="38" t="s">
        <v>468</v>
      </c>
      <c r="D251" s="38" t="s">
        <v>2759</v>
      </c>
      <c r="E251" s="38" t="s">
        <v>2815</v>
      </c>
      <c r="F251" s="42" t="str">
        <f t="shared" si="3"/>
        <v>岩手県普代村</v>
      </c>
    </row>
    <row r="252" spans="1:6" x14ac:dyDescent="0.4">
      <c r="A252" s="38" t="s">
        <v>2816</v>
      </c>
      <c r="B252" s="38" t="s">
        <v>42</v>
      </c>
      <c r="C252" s="38" t="s">
        <v>469</v>
      </c>
      <c r="D252" s="38" t="s">
        <v>2759</v>
      </c>
      <c r="E252" s="38" t="s">
        <v>2817</v>
      </c>
      <c r="F252" s="42" t="str">
        <f t="shared" si="3"/>
        <v>岩手県軽米町</v>
      </c>
    </row>
    <row r="253" spans="1:6" x14ac:dyDescent="0.4">
      <c r="A253" s="38" t="s">
        <v>2818</v>
      </c>
      <c r="B253" s="38" t="s">
        <v>42</v>
      </c>
      <c r="C253" s="38" t="s">
        <v>470</v>
      </c>
      <c r="D253" s="38" t="s">
        <v>2759</v>
      </c>
      <c r="E253" s="38" t="s">
        <v>2819</v>
      </c>
      <c r="F253" s="42" t="str">
        <f t="shared" si="3"/>
        <v>岩手県野田村</v>
      </c>
    </row>
    <row r="254" spans="1:6" x14ac:dyDescent="0.4">
      <c r="A254" s="38" t="s">
        <v>2820</v>
      </c>
      <c r="B254" s="38" t="s">
        <v>42</v>
      </c>
      <c r="C254" s="38" t="s">
        <v>471</v>
      </c>
      <c r="D254" s="38" t="s">
        <v>2759</v>
      </c>
      <c r="E254" s="38" t="s">
        <v>2821</v>
      </c>
      <c r="F254" s="42" t="str">
        <f t="shared" si="3"/>
        <v>岩手県九戸村</v>
      </c>
    </row>
    <row r="255" spans="1:6" x14ac:dyDescent="0.4">
      <c r="A255" s="38" t="s">
        <v>2822</v>
      </c>
      <c r="B255" s="38" t="s">
        <v>42</v>
      </c>
      <c r="C255" s="38" t="s">
        <v>472</v>
      </c>
      <c r="D255" s="38" t="s">
        <v>2759</v>
      </c>
      <c r="E255" s="38" t="s">
        <v>2823</v>
      </c>
      <c r="F255" s="42" t="str">
        <f t="shared" si="3"/>
        <v>岩手県洋野町</v>
      </c>
    </row>
    <row r="256" spans="1:6" x14ac:dyDescent="0.4">
      <c r="A256" s="38" t="s">
        <v>2824</v>
      </c>
      <c r="B256" s="38" t="s">
        <v>42</v>
      </c>
      <c r="C256" s="38" t="s">
        <v>473</v>
      </c>
      <c r="D256" s="38" t="s">
        <v>2759</v>
      </c>
      <c r="E256" s="38" t="s">
        <v>2825</v>
      </c>
      <c r="F256" s="42" t="str">
        <f t="shared" si="3"/>
        <v>岩手県一戸町</v>
      </c>
    </row>
    <row r="257" spans="1:6" x14ac:dyDescent="0.4">
      <c r="A257" s="35" t="s">
        <v>2826</v>
      </c>
      <c r="B257" s="35" t="s">
        <v>2827</v>
      </c>
      <c r="C257" s="36"/>
      <c r="D257" s="37" t="s">
        <v>2828</v>
      </c>
      <c r="E257" s="36"/>
      <c r="F257" s="42" t="str">
        <f t="shared" si="3"/>
        <v>宮城県</v>
      </c>
    </row>
    <row r="258" spans="1:6" x14ac:dyDescent="0.4">
      <c r="A258" s="38" t="s">
        <v>2829</v>
      </c>
      <c r="B258" s="38" t="s">
        <v>43</v>
      </c>
      <c r="C258" s="38" t="s">
        <v>2830</v>
      </c>
      <c r="D258" s="38" t="s">
        <v>2831</v>
      </c>
      <c r="E258" s="38" t="s">
        <v>2832</v>
      </c>
      <c r="F258" s="42" t="str">
        <f t="shared" si="3"/>
        <v>宮城県仙台市</v>
      </c>
    </row>
    <row r="259" spans="1:6" x14ac:dyDescent="0.4">
      <c r="A259" s="38" t="s">
        <v>2833</v>
      </c>
      <c r="B259" s="38" t="s">
        <v>43</v>
      </c>
      <c r="C259" s="38" t="s">
        <v>484</v>
      </c>
      <c r="D259" s="38" t="s">
        <v>2831</v>
      </c>
      <c r="E259" s="38" t="s">
        <v>2834</v>
      </c>
      <c r="F259" s="42" t="str">
        <f t="shared" ref="F259:F322" si="4">B259&amp;C259</f>
        <v>宮城県石巻市</v>
      </c>
    </row>
    <row r="260" spans="1:6" x14ac:dyDescent="0.4">
      <c r="A260" s="38" t="s">
        <v>2835</v>
      </c>
      <c r="B260" s="38" t="s">
        <v>43</v>
      </c>
      <c r="C260" s="38" t="s">
        <v>485</v>
      </c>
      <c r="D260" s="38" t="s">
        <v>2831</v>
      </c>
      <c r="E260" s="38" t="s">
        <v>2836</v>
      </c>
      <c r="F260" s="42" t="str">
        <f t="shared" si="4"/>
        <v>宮城県塩竈市</v>
      </c>
    </row>
    <row r="261" spans="1:6" x14ac:dyDescent="0.4">
      <c r="A261" s="38" t="s">
        <v>2837</v>
      </c>
      <c r="B261" s="38" t="s">
        <v>43</v>
      </c>
      <c r="C261" s="38" t="s">
        <v>486</v>
      </c>
      <c r="D261" s="38" t="s">
        <v>2831</v>
      </c>
      <c r="E261" s="38" t="s">
        <v>2838</v>
      </c>
      <c r="F261" s="42" t="str">
        <f t="shared" si="4"/>
        <v>宮城県気仙沼市</v>
      </c>
    </row>
    <row r="262" spans="1:6" x14ac:dyDescent="0.4">
      <c r="A262" s="38" t="s">
        <v>2839</v>
      </c>
      <c r="B262" s="38" t="s">
        <v>43</v>
      </c>
      <c r="C262" s="38" t="s">
        <v>487</v>
      </c>
      <c r="D262" s="38" t="s">
        <v>2831</v>
      </c>
      <c r="E262" s="38" t="s">
        <v>2840</v>
      </c>
      <c r="F262" s="42" t="str">
        <f t="shared" si="4"/>
        <v>宮城県白石市</v>
      </c>
    </row>
    <row r="263" spans="1:6" x14ac:dyDescent="0.4">
      <c r="A263" s="38" t="s">
        <v>2841</v>
      </c>
      <c r="B263" s="38" t="s">
        <v>43</v>
      </c>
      <c r="C263" s="38" t="s">
        <v>488</v>
      </c>
      <c r="D263" s="38" t="s">
        <v>2831</v>
      </c>
      <c r="E263" s="38" t="s">
        <v>2842</v>
      </c>
      <c r="F263" s="42" t="str">
        <f t="shared" si="4"/>
        <v>宮城県名取市</v>
      </c>
    </row>
    <row r="264" spans="1:6" x14ac:dyDescent="0.4">
      <c r="A264" s="38" t="s">
        <v>2843</v>
      </c>
      <c r="B264" s="38" t="s">
        <v>43</v>
      </c>
      <c r="C264" s="38" t="s">
        <v>489</v>
      </c>
      <c r="D264" s="38" t="s">
        <v>2831</v>
      </c>
      <c r="E264" s="38" t="s">
        <v>2844</v>
      </c>
      <c r="F264" s="42" t="str">
        <f t="shared" si="4"/>
        <v>宮城県角田市</v>
      </c>
    </row>
    <row r="265" spans="1:6" x14ac:dyDescent="0.4">
      <c r="A265" s="38" t="s">
        <v>2845</v>
      </c>
      <c r="B265" s="38" t="s">
        <v>43</v>
      </c>
      <c r="C265" s="38" t="s">
        <v>490</v>
      </c>
      <c r="D265" s="38" t="s">
        <v>2831</v>
      </c>
      <c r="E265" s="38" t="s">
        <v>2846</v>
      </c>
      <c r="F265" s="42" t="str">
        <f t="shared" si="4"/>
        <v>宮城県多賀城市</v>
      </c>
    </row>
    <row r="266" spans="1:6" x14ac:dyDescent="0.4">
      <c r="A266" s="38" t="s">
        <v>2847</v>
      </c>
      <c r="B266" s="38" t="s">
        <v>43</v>
      </c>
      <c r="C266" s="38" t="s">
        <v>491</v>
      </c>
      <c r="D266" s="38" t="s">
        <v>2831</v>
      </c>
      <c r="E266" s="38" t="s">
        <v>2848</v>
      </c>
      <c r="F266" s="42" t="str">
        <f t="shared" si="4"/>
        <v>宮城県岩沼市</v>
      </c>
    </row>
    <row r="267" spans="1:6" x14ac:dyDescent="0.4">
      <c r="A267" s="38" t="s">
        <v>2849</v>
      </c>
      <c r="B267" s="38" t="s">
        <v>43</v>
      </c>
      <c r="C267" s="38" t="s">
        <v>492</v>
      </c>
      <c r="D267" s="38" t="s">
        <v>2831</v>
      </c>
      <c r="E267" s="38" t="s">
        <v>2850</v>
      </c>
      <c r="F267" s="42" t="str">
        <f t="shared" si="4"/>
        <v>宮城県登米市</v>
      </c>
    </row>
    <row r="268" spans="1:6" x14ac:dyDescent="0.4">
      <c r="A268" s="38" t="s">
        <v>2851</v>
      </c>
      <c r="B268" s="38" t="s">
        <v>43</v>
      </c>
      <c r="C268" s="38" t="s">
        <v>493</v>
      </c>
      <c r="D268" s="38" t="s">
        <v>2831</v>
      </c>
      <c r="E268" s="38" t="s">
        <v>2852</v>
      </c>
      <c r="F268" s="42" t="str">
        <f t="shared" si="4"/>
        <v>宮城県栗原市</v>
      </c>
    </row>
    <row r="269" spans="1:6" x14ac:dyDescent="0.4">
      <c r="A269" s="38" t="s">
        <v>2853</v>
      </c>
      <c r="B269" s="38" t="s">
        <v>43</v>
      </c>
      <c r="C269" s="38" t="s">
        <v>494</v>
      </c>
      <c r="D269" s="38" t="s">
        <v>2831</v>
      </c>
      <c r="E269" s="38" t="s">
        <v>2854</v>
      </c>
      <c r="F269" s="42" t="str">
        <f t="shared" si="4"/>
        <v>宮城県東松島市</v>
      </c>
    </row>
    <row r="270" spans="1:6" x14ac:dyDescent="0.4">
      <c r="A270" s="38" t="s">
        <v>2855</v>
      </c>
      <c r="B270" s="38" t="s">
        <v>43</v>
      </c>
      <c r="C270" s="38" t="s">
        <v>495</v>
      </c>
      <c r="D270" s="38" t="s">
        <v>2831</v>
      </c>
      <c r="E270" s="38" t="s">
        <v>2856</v>
      </c>
      <c r="F270" s="42" t="str">
        <f t="shared" si="4"/>
        <v>宮城県大崎市</v>
      </c>
    </row>
    <row r="271" spans="1:6" x14ac:dyDescent="0.4">
      <c r="A271" s="38" t="s">
        <v>2857</v>
      </c>
      <c r="B271" s="38" t="s">
        <v>43</v>
      </c>
      <c r="C271" s="38" t="s">
        <v>2858</v>
      </c>
      <c r="D271" s="38" t="s">
        <v>2831</v>
      </c>
      <c r="E271" s="38" t="s">
        <v>2859</v>
      </c>
      <c r="F271" s="42" t="str">
        <f t="shared" si="4"/>
        <v>宮城県富谷市</v>
      </c>
    </row>
    <row r="272" spans="1:6" x14ac:dyDescent="0.4">
      <c r="A272" s="38" t="s">
        <v>2860</v>
      </c>
      <c r="B272" s="38" t="s">
        <v>43</v>
      </c>
      <c r="C272" s="38" t="s">
        <v>497</v>
      </c>
      <c r="D272" s="38" t="s">
        <v>2831</v>
      </c>
      <c r="E272" s="38" t="s">
        <v>2861</v>
      </c>
      <c r="F272" s="42" t="str">
        <f t="shared" si="4"/>
        <v>宮城県蔵王町</v>
      </c>
    </row>
    <row r="273" spans="1:6" x14ac:dyDescent="0.4">
      <c r="A273" s="38" t="s">
        <v>2862</v>
      </c>
      <c r="B273" s="38" t="s">
        <v>43</v>
      </c>
      <c r="C273" s="38" t="s">
        <v>498</v>
      </c>
      <c r="D273" s="38" t="s">
        <v>2831</v>
      </c>
      <c r="E273" s="38" t="s">
        <v>2863</v>
      </c>
      <c r="F273" s="42" t="str">
        <f t="shared" si="4"/>
        <v>宮城県七ヶ宿町</v>
      </c>
    </row>
    <row r="274" spans="1:6" x14ac:dyDescent="0.4">
      <c r="A274" s="38" t="s">
        <v>2864</v>
      </c>
      <c r="B274" s="38" t="s">
        <v>43</v>
      </c>
      <c r="C274" s="38" t="s">
        <v>499</v>
      </c>
      <c r="D274" s="38" t="s">
        <v>2831</v>
      </c>
      <c r="E274" s="38" t="s">
        <v>2865</v>
      </c>
      <c r="F274" s="42" t="str">
        <f t="shared" si="4"/>
        <v>宮城県大河原町</v>
      </c>
    </row>
    <row r="275" spans="1:6" x14ac:dyDescent="0.4">
      <c r="A275" s="38" t="s">
        <v>2866</v>
      </c>
      <c r="B275" s="38" t="s">
        <v>43</v>
      </c>
      <c r="C275" s="38" t="s">
        <v>500</v>
      </c>
      <c r="D275" s="38" t="s">
        <v>2831</v>
      </c>
      <c r="E275" s="38" t="s">
        <v>2867</v>
      </c>
      <c r="F275" s="42" t="str">
        <f t="shared" si="4"/>
        <v>宮城県村田町</v>
      </c>
    </row>
    <row r="276" spans="1:6" x14ac:dyDescent="0.4">
      <c r="A276" s="38" t="s">
        <v>2868</v>
      </c>
      <c r="B276" s="38" t="s">
        <v>43</v>
      </c>
      <c r="C276" s="38" t="s">
        <v>501</v>
      </c>
      <c r="D276" s="38" t="s">
        <v>2831</v>
      </c>
      <c r="E276" s="38" t="s">
        <v>2869</v>
      </c>
      <c r="F276" s="42" t="str">
        <f t="shared" si="4"/>
        <v>宮城県柴田町</v>
      </c>
    </row>
    <row r="277" spans="1:6" x14ac:dyDescent="0.4">
      <c r="A277" s="38" t="s">
        <v>2870</v>
      </c>
      <c r="B277" s="38" t="s">
        <v>43</v>
      </c>
      <c r="C277" s="38" t="s">
        <v>502</v>
      </c>
      <c r="D277" s="38" t="s">
        <v>2831</v>
      </c>
      <c r="E277" s="38" t="s">
        <v>2871</v>
      </c>
      <c r="F277" s="42" t="str">
        <f t="shared" si="4"/>
        <v>宮城県川崎町</v>
      </c>
    </row>
    <row r="278" spans="1:6" x14ac:dyDescent="0.4">
      <c r="A278" s="38" t="s">
        <v>2872</v>
      </c>
      <c r="B278" s="38" t="s">
        <v>43</v>
      </c>
      <c r="C278" s="38" t="s">
        <v>503</v>
      </c>
      <c r="D278" s="38" t="s">
        <v>2831</v>
      </c>
      <c r="E278" s="38" t="s">
        <v>2873</v>
      </c>
      <c r="F278" s="42" t="str">
        <f t="shared" si="4"/>
        <v>宮城県丸森町</v>
      </c>
    </row>
    <row r="279" spans="1:6" x14ac:dyDescent="0.4">
      <c r="A279" s="38" t="s">
        <v>2874</v>
      </c>
      <c r="B279" s="38" t="s">
        <v>43</v>
      </c>
      <c r="C279" s="38" t="s">
        <v>504</v>
      </c>
      <c r="D279" s="38" t="s">
        <v>2831</v>
      </c>
      <c r="E279" s="38" t="s">
        <v>2875</v>
      </c>
      <c r="F279" s="42" t="str">
        <f t="shared" si="4"/>
        <v>宮城県亘理町</v>
      </c>
    </row>
    <row r="280" spans="1:6" x14ac:dyDescent="0.4">
      <c r="A280" s="38" t="s">
        <v>2876</v>
      </c>
      <c r="B280" s="38" t="s">
        <v>43</v>
      </c>
      <c r="C280" s="38" t="s">
        <v>505</v>
      </c>
      <c r="D280" s="38" t="s">
        <v>2831</v>
      </c>
      <c r="E280" s="38" t="s">
        <v>2877</v>
      </c>
      <c r="F280" s="42" t="str">
        <f t="shared" si="4"/>
        <v>宮城県山元町</v>
      </c>
    </row>
    <row r="281" spans="1:6" x14ac:dyDescent="0.4">
      <c r="A281" s="38" t="s">
        <v>2878</v>
      </c>
      <c r="B281" s="38" t="s">
        <v>43</v>
      </c>
      <c r="C281" s="38" t="s">
        <v>506</v>
      </c>
      <c r="D281" s="38" t="s">
        <v>2831</v>
      </c>
      <c r="E281" s="38" t="s">
        <v>2879</v>
      </c>
      <c r="F281" s="42" t="str">
        <f t="shared" si="4"/>
        <v>宮城県松島町</v>
      </c>
    </row>
    <row r="282" spans="1:6" x14ac:dyDescent="0.4">
      <c r="A282" s="38" t="s">
        <v>2880</v>
      </c>
      <c r="B282" s="38" t="s">
        <v>43</v>
      </c>
      <c r="C282" s="38" t="s">
        <v>507</v>
      </c>
      <c r="D282" s="38" t="s">
        <v>2831</v>
      </c>
      <c r="E282" s="38" t="s">
        <v>2881</v>
      </c>
      <c r="F282" s="42" t="str">
        <f t="shared" si="4"/>
        <v>宮城県七ヶ浜町</v>
      </c>
    </row>
    <row r="283" spans="1:6" x14ac:dyDescent="0.4">
      <c r="A283" s="38" t="s">
        <v>2882</v>
      </c>
      <c r="B283" s="38" t="s">
        <v>43</v>
      </c>
      <c r="C283" s="38" t="s">
        <v>508</v>
      </c>
      <c r="D283" s="38" t="s">
        <v>2831</v>
      </c>
      <c r="E283" s="38" t="s">
        <v>2883</v>
      </c>
      <c r="F283" s="42" t="str">
        <f t="shared" si="4"/>
        <v>宮城県利府町</v>
      </c>
    </row>
    <row r="284" spans="1:6" x14ac:dyDescent="0.4">
      <c r="A284" s="38" t="s">
        <v>2884</v>
      </c>
      <c r="B284" s="38" t="s">
        <v>43</v>
      </c>
      <c r="C284" s="38" t="s">
        <v>509</v>
      </c>
      <c r="D284" s="38" t="s">
        <v>2831</v>
      </c>
      <c r="E284" s="38" t="s">
        <v>2885</v>
      </c>
      <c r="F284" s="42" t="str">
        <f t="shared" si="4"/>
        <v>宮城県大和町</v>
      </c>
    </row>
    <row r="285" spans="1:6" x14ac:dyDescent="0.4">
      <c r="A285" s="38" t="s">
        <v>2886</v>
      </c>
      <c r="B285" s="38" t="s">
        <v>43</v>
      </c>
      <c r="C285" s="38" t="s">
        <v>510</v>
      </c>
      <c r="D285" s="38" t="s">
        <v>2831</v>
      </c>
      <c r="E285" s="38" t="s">
        <v>2887</v>
      </c>
      <c r="F285" s="42" t="str">
        <f t="shared" si="4"/>
        <v>宮城県大郷町</v>
      </c>
    </row>
    <row r="286" spans="1:6" x14ac:dyDescent="0.4">
      <c r="A286" s="38" t="s">
        <v>2888</v>
      </c>
      <c r="B286" s="38" t="s">
        <v>43</v>
      </c>
      <c r="C286" s="38" t="s">
        <v>511</v>
      </c>
      <c r="D286" s="38" t="s">
        <v>2831</v>
      </c>
      <c r="E286" s="38" t="s">
        <v>2889</v>
      </c>
      <c r="F286" s="42" t="str">
        <f t="shared" si="4"/>
        <v>宮城県大衡村</v>
      </c>
    </row>
    <row r="287" spans="1:6" x14ac:dyDescent="0.4">
      <c r="A287" s="38" t="s">
        <v>2890</v>
      </c>
      <c r="B287" s="38" t="s">
        <v>43</v>
      </c>
      <c r="C287" s="38" t="s">
        <v>512</v>
      </c>
      <c r="D287" s="38" t="s">
        <v>2831</v>
      </c>
      <c r="E287" s="38" t="s">
        <v>2891</v>
      </c>
      <c r="F287" s="42" t="str">
        <f t="shared" si="4"/>
        <v>宮城県色麻町</v>
      </c>
    </row>
    <row r="288" spans="1:6" x14ac:dyDescent="0.4">
      <c r="A288" s="38" t="s">
        <v>2892</v>
      </c>
      <c r="B288" s="38" t="s">
        <v>43</v>
      </c>
      <c r="C288" s="38" t="s">
        <v>513</v>
      </c>
      <c r="D288" s="38" t="s">
        <v>2831</v>
      </c>
      <c r="E288" s="38" t="s">
        <v>2893</v>
      </c>
      <c r="F288" s="42" t="str">
        <f t="shared" si="4"/>
        <v>宮城県加美町</v>
      </c>
    </row>
    <row r="289" spans="1:6" x14ac:dyDescent="0.4">
      <c r="A289" s="38" t="s">
        <v>2894</v>
      </c>
      <c r="B289" s="38" t="s">
        <v>43</v>
      </c>
      <c r="C289" s="38" t="s">
        <v>514</v>
      </c>
      <c r="D289" s="38" t="s">
        <v>2831</v>
      </c>
      <c r="E289" s="38" t="s">
        <v>2895</v>
      </c>
      <c r="F289" s="42" t="str">
        <f t="shared" si="4"/>
        <v>宮城県涌谷町</v>
      </c>
    </row>
    <row r="290" spans="1:6" x14ac:dyDescent="0.4">
      <c r="A290" s="38" t="s">
        <v>2896</v>
      </c>
      <c r="B290" s="38" t="s">
        <v>43</v>
      </c>
      <c r="C290" s="38" t="s">
        <v>515</v>
      </c>
      <c r="D290" s="38" t="s">
        <v>2831</v>
      </c>
      <c r="E290" s="38" t="s">
        <v>2897</v>
      </c>
      <c r="F290" s="42" t="str">
        <f t="shared" si="4"/>
        <v>宮城県美里町</v>
      </c>
    </row>
    <row r="291" spans="1:6" x14ac:dyDescent="0.4">
      <c r="A291" s="38" t="s">
        <v>2898</v>
      </c>
      <c r="B291" s="38" t="s">
        <v>43</v>
      </c>
      <c r="C291" s="38" t="s">
        <v>516</v>
      </c>
      <c r="D291" s="38" t="s">
        <v>2831</v>
      </c>
      <c r="E291" s="38" t="s">
        <v>2899</v>
      </c>
      <c r="F291" s="42" t="str">
        <f t="shared" si="4"/>
        <v>宮城県女川町</v>
      </c>
    </row>
    <row r="292" spans="1:6" x14ac:dyDescent="0.4">
      <c r="A292" s="38" t="s">
        <v>2900</v>
      </c>
      <c r="B292" s="38" t="s">
        <v>43</v>
      </c>
      <c r="C292" s="38" t="s">
        <v>517</v>
      </c>
      <c r="D292" s="38" t="s">
        <v>2831</v>
      </c>
      <c r="E292" s="38" t="s">
        <v>2901</v>
      </c>
      <c r="F292" s="42" t="str">
        <f t="shared" si="4"/>
        <v>宮城県南三陸町</v>
      </c>
    </row>
    <row r="293" spans="1:6" x14ac:dyDescent="0.4">
      <c r="A293" s="35" t="s">
        <v>2902</v>
      </c>
      <c r="B293" s="35" t="s">
        <v>2903</v>
      </c>
      <c r="C293" s="36"/>
      <c r="D293" s="37" t="s">
        <v>2904</v>
      </c>
      <c r="E293" s="36"/>
      <c r="F293" s="42" t="str">
        <f t="shared" si="4"/>
        <v>秋田県</v>
      </c>
    </row>
    <row r="294" spans="1:6" x14ac:dyDescent="0.4">
      <c r="A294" s="38" t="s">
        <v>2905</v>
      </c>
      <c r="B294" s="38" t="s">
        <v>44</v>
      </c>
      <c r="C294" s="38" t="s">
        <v>518</v>
      </c>
      <c r="D294" s="38" t="s">
        <v>2906</v>
      </c>
      <c r="E294" s="38" t="s">
        <v>2907</v>
      </c>
      <c r="F294" s="42" t="str">
        <f t="shared" si="4"/>
        <v>秋田県秋田市</v>
      </c>
    </row>
    <row r="295" spans="1:6" x14ac:dyDescent="0.4">
      <c r="A295" s="38" t="s">
        <v>2908</v>
      </c>
      <c r="B295" s="38" t="s">
        <v>44</v>
      </c>
      <c r="C295" s="38" t="s">
        <v>519</v>
      </c>
      <c r="D295" s="38" t="s">
        <v>2906</v>
      </c>
      <c r="E295" s="38" t="s">
        <v>2909</v>
      </c>
      <c r="F295" s="42" t="str">
        <f t="shared" si="4"/>
        <v>秋田県能代市</v>
      </c>
    </row>
    <row r="296" spans="1:6" x14ac:dyDescent="0.4">
      <c r="A296" s="38" t="s">
        <v>2910</v>
      </c>
      <c r="B296" s="38" t="s">
        <v>44</v>
      </c>
      <c r="C296" s="38" t="s">
        <v>520</v>
      </c>
      <c r="D296" s="38" t="s">
        <v>2906</v>
      </c>
      <c r="E296" s="38" t="s">
        <v>2911</v>
      </c>
      <c r="F296" s="42" t="str">
        <f t="shared" si="4"/>
        <v>秋田県横手市</v>
      </c>
    </row>
    <row r="297" spans="1:6" x14ac:dyDescent="0.4">
      <c r="A297" s="38" t="s">
        <v>2912</v>
      </c>
      <c r="B297" s="38" t="s">
        <v>44</v>
      </c>
      <c r="C297" s="38" t="s">
        <v>521</v>
      </c>
      <c r="D297" s="38" t="s">
        <v>2906</v>
      </c>
      <c r="E297" s="38" t="s">
        <v>2913</v>
      </c>
      <c r="F297" s="42" t="str">
        <f t="shared" si="4"/>
        <v>秋田県大館市</v>
      </c>
    </row>
    <row r="298" spans="1:6" x14ac:dyDescent="0.4">
      <c r="A298" s="38" t="s">
        <v>2914</v>
      </c>
      <c r="B298" s="38" t="s">
        <v>44</v>
      </c>
      <c r="C298" s="38" t="s">
        <v>522</v>
      </c>
      <c r="D298" s="38" t="s">
        <v>2906</v>
      </c>
      <c r="E298" s="38" t="s">
        <v>2915</v>
      </c>
      <c r="F298" s="42" t="str">
        <f t="shared" si="4"/>
        <v>秋田県男鹿市</v>
      </c>
    </row>
    <row r="299" spans="1:6" x14ac:dyDescent="0.4">
      <c r="A299" s="38" t="s">
        <v>2916</v>
      </c>
      <c r="B299" s="38" t="s">
        <v>44</v>
      </c>
      <c r="C299" s="38" t="s">
        <v>523</v>
      </c>
      <c r="D299" s="38" t="s">
        <v>2906</v>
      </c>
      <c r="E299" s="38" t="s">
        <v>2917</v>
      </c>
      <c r="F299" s="42" t="str">
        <f t="shared" si="4"/>
        <v>秋田県湯沢市</v>
      </c>
    </row>
    <row r="300" spans="1:6" x14ac:dyDescent="0.4">
      <c r="A300" s="38" t="s">
        <v>2918</v>
      </c>
      <c r="B300" s="38" t="s">
        <v>44</v>
      </c>
      <c r="C300" s="38" t="s">
        <v>524</v>
      </c>
      <c r="D300" s="38" t="s">
        <v>2906</v>
      </c>
      <c r="E300" s="38" t="s">
        <v>2919</v>
      </c>
      <c r="F300" s="42" t="str">
        <f t="shared" si="4"/>
        <v>秋田県鹿角市</v>
      </c>
    </row>
    <row r="301" spans="1:6" x14ac:dyDescent="0.4">
      <c r="A301" s="38" t="s">
        <v>2920</v>
      </c>
      <c r="B301" s="38" t="s">
        <v>44</v>
      </c>
      <c r="C301" s="38" t="s">
        <v>525</v>
      </c>
      <c r="D301" s="38" t="s">
        <v>2906</v>
      </c>
      <c r="E301" s="38" t="s">
        <v>2921</v>
      </c>
      <c r="F301" s="42" t="str">
        <f t="shared" si="4"/>
        <v>秋田県由利本荘市</v>
      </c>
    </row>
    <row r="302" spans="1:6" x14ac:dyDescent="0.4">
      <c r="A302" s="38" t="s">
        <v>2922</v>
      </c>
      <c r="B302" s="38" t="s">
        <v>44</v>
      </c>
      <c r="C302" s="38" t="s">
        <v>526</v>
      </c>
      <c r="D302" s="38" t="s">
        <v>2906</v>
      </c>
      <c r="E302" s="38" t="s">
        <v>2923</v>
      </c>
      <c r="F302" s="42" t="str">
        <f t="shared" si="4"/>
        <v>秋田県潟上市</v>
      </c>
    </row>
    <row r="303" spans="1:6" x14ac:dyDescent="0.4">
      <c r="A303" s="38" t="s">
        <v>2924</v>
      </c>
      <c r="B303" s="38" t="s">
        <v>44</v>
      </c>
      <c r="C303" s="38" t="s">
        <v>527</v>
      </c>
      <c r="D303" s="38" t="s">
        <v>2906</v>
      </c>
      <c r="E303" s="38" t="s">
        <v>2925</v>
      </c>
      <c r="F303" s="42" t="str">
        <f t="shared" si="4"/>
        <v>秋田県大仙市</v>
      </c>
    </row>
    <row r="304" spans="1:6" x14ac:dyDescent="0.4">
      <c r="A304" s="38" t="s">
        <v>2926</v>
      </c>
      <c r="B304" s="38" t="s">
        <v>44</v>
      </c>
      <c r="C304" s="38" t="s">
        <v>528</v>
      </c>
      <c r="D304" s="38" t="s">
        <v>2906</v>
      </c>
      <c r="E304" s="38" t="s">
        <v>2927</v>
      </c>
      <c r="F304" s="42" t="str">
        <f t="shared" si="4"/>
        <v>秋田県北秋田市</v>
      </c>
    </row>
    <row r="305" spans="1:6" x14ac:dyDescent="0.4">
      <c r="A305" s="38" t="s">
        <v>2928</v>
      </c>
      <c r="B305" s="38" t="s">
        <v>44</v>
      </c>
      <c r="C305" s="38" t="s">
        <v>529</v>
      </c>
      <c r="D305" s="38" t="s">
        <v>2906</v>
      </c>
      <c r="E305" s="38" t="s">
        <v>2929</v>
      </c>
      <c r="F305" s="42" t="str">
        <f t="shared" si="4"/>
        <v>秋田県にかほ市</v>
      </c>
    </row>
    <row r="306" spans="1:6" x14ac:dyDescent="0.4">
      <c r="A306" s="38" t="s">
        <v>2930</v>
      </c>
      <c r="B306" s="38" t="s">
        <v>44</v>
      </c>
      <c r="C306" s="38" t="s">
        <v>530</v>
      </c>
      <c r="D306" s="38" t="s">
        <v>2906</v>
      </c>
      <c r="E306" s="38" t="s">
        <v>2931</v>
      </c>
      <c r="F306" s="42" t="str">
        <f t="shared" si="4"/>
        <v>秋田県仙北市</v>
      </c>
    </row>
    <row r="307" spans="1:6" x14ac:dyDescent="0.4">
      <c r="A307" s="38" t="s">
        <v>2932</v>
      </c>
      <c r="B307" s="38" t="s">
        <v>44</v>
      </c>
      <c r="C307" s="38" t="s">
        <v>531</v>
      </c>
      <c r="D307" s="38" t="s">
        <v>2906</v>
      </c>
      <c r="E307" s="38" t="s">
        <v>2933</v>
      </c>
      <c r="F307" s="42" t="str">
        <f t="shared" si="4"/>
        <v>秋田県小坂町</v>
      </c>
    </row>
    <row r="308" spans="1:6" x14ac:dyDescent="0.4">
      <c r="A308" s="38" t="s">
        <v>2934</v>
      </c>
      <c r="B308" s="38" t="s">
        <v>44</v>
      </c>
      <c r="C308" s="38" t="s">
        <v>532</v>
      </c>
      <c r="D308" s="38" t="s">
        <v>2906</v>
      </c>
      <c r="E308" s="38" t="s">
        <v>2935</v>
      </c>
      <c r="F308" s="42" t="str">
        <f t="shared" si="4"/>
        <v>秋田県上小阿仁村</v>
      </c>
    </row>
    <row r="309" spans="1:6" x14ac:dyDescent="0.4">
      <c r="A309" s="38" t="s">
        <v>2936</v>
      </c>
      <c r="B309" s="38" t="s">
        <v>44</v>
      </c>
      <c r="C309" s="38" t="s">
        <v>533</v>
      </c>
      <c r="D309" s="38" t="s">
        <v>2906</v>
      </c>
      <c r="E309" s="38" t="s">
        <v>2937</v>
      </c>
      <c r="F309" s="42" t="str">
        <f t="shared" si="4"/>
        <v>秋田県藤里町</v>
      </c>
    </row>
    <row r="310" spans="1:6" x14ac:dyDescent="0.4">
      <c r="A310" s="38" t="s">
        <v>2938</v>
      </c>
      <c r="B310" s="38" t="s">
        <v>44</v>
      </c>
      <c r="C310" s="38" t="s">
        <v>534</v>
      </c>
      <c r="D310" s="38" t="s">
        <v>2906</v>
      </c>
      <c r="E310" s="38" t="s">
        <v>2939</v>
      </c>
      <c r="F310" s="42" t="str">
        <f t="shared" si="4"/>
        <v>秋田県三種町</v>
      </c>
    </row>
    <row r="311" spans="1:6" x14ac:dyDescent="0.4">
      <c r="A311" s="38" t="s">
        <v>2940</v>
      </c>
      <c r="B311" s="38" t="s">
        <v>44</v>
      </c>
      <c r="C311" s="38" t="s">
        <v>535</v>
      </c>
      <c r="D311" s="38" t="s">
        <v>2906</v>
      </c>
      <c r="E311" s="38" t="s">
        <v>2941</v>
      </c>
      <c r="F311" s="42" t="str">
        <f t="shared" si="4"/>
        <v>秋田県八峰町</v>
      </c>
    </row>
    <row r="312" spans="1:6" x14ac:dyDescent="0.4">
      <c r="A312" s="38" t="s">
        <v>2942</v>
      </c>
      <c r="B312" s="38" t="s">
        <v>44</v>
      </c>
      <c r="C312" s="38" t="s">
        <v>536</v>
      </c>
      <c r="D312" s="38" t="s">
        <v>2906</v>
      </c>
      <c r="E312" s="38" t="s">
        <v>2943</v>
      </c>
      <c r="F312" s="42" t="str">
        <f t="shared" si="4"/>
        <v>秋田県五城目町</v>
      </c>
    </row>
    <row r="313" spans="1:6" x14ac:dyDescent="0.4">
      <c r="A313" s="38" t="s">
        <v>2944</v>
      </c>
      <c r="B313" s="38" t="s">
        <v>44</v>
      </c>
      <c r="C313" s="38" t="s">
        <v>537</v>
      </c>
      <c r="D313" s="38" t="s">
        <v>2906</v>
      </c>
      <c r="E313" s="38" t="s">
        <v>2945</v>
      </c>
      <c r="F313" s="42" t="str">
        <f t="shared" si="4"/>
        <v>秋田県八郎潟町</v>
      </c>
    </row>
    <row r="314" spans="1:6" x14ac:dyDescent="0.4">
      <c r="A314" s="38" t="s">
        <v>2946</v>
      </c>
      <c r="B314" s="38" t="s">
        <v>44</v>
      </c>
      <c r="C314" s="38" t="s">
        <v>538</v>
      </c>
      <c r="D314" s="38" t="s">
        <v>2906</v>
      </c>
      <c r="E314" s="38" t="s">
        <v>2947</v>
      </c>
      <c r="F314" s="42" t="str">
        <f t="shared" si="4"/>
        <v>秋田県井川町</v>
      </c>
    </row>
    <row r="315" spans="1:6" x14ac:dyDescent="0.4">
      <c r="A315" s="38" t="s">
        <v>2948</v>
      </c>
      <c r="B315" s="38" t="s">
        <v>44</v>
      </c>
      <c r="C315" s="38" t="s">
        <v>539</v>
      </c>
      <c r="D315" s="38" t="s">
        <v>2906</v>
      </c>
      <c r="E315" s="38" t="s">
        <v>2949</v>
      </c>
      <c r="F315" s="42" t="str">
        <f t="shared" si="4"/>
        <v>秋田県大潟村</v>
      </c>
    </row>
    <row r="316" spans="1:6" x14ac:dyDescent="0.4">
      <c r="A316" s="38" t="s">
        <v>2950</v>
      </c>
      <c r="B316" s="38" t="s">
        <v>44</v>
      </c>
      <c r="C316" s="38" t="s">
        <v>540</v>
      </c>
      <c r="D316" s="38" t="s">
        <v>2906</v>
      </c>
      <c r="E316" s="38" t="s">
        <v>2951</v>
      </c>
      <c r="F316" s="42" t="str">
        <f t="shared" si="4"/>
        <v>秋田県美郷町</v>
      </c>
    </row>
    <row r="317" spans="1:6" x14ac:dyDescent="0.4">
      <c r="A317" s="38" t="s">
        <v>2952</v>
      </c>
      <c r="B317" s="38" t="s">
        <v>44</v>
      </c>
      <c r="C317" s="38" t="s">
        <v>541</v>
      </c>
      <c r="D317" s="38" t="s">
        <v>2906</v>
      </c>
      <c r="E317" s="38" t="s">
        <v>2953</v>
      </c>
      <c r="F317" s="42" t="str">
        <f t="shared" si="4"/>
        <v>秋田県羽後町</v>
      </c>
    </row>
    <row r="318" spans="1:6" x14ac:dyDescent="0.4">
      <c r="A318" s="38" t="s">
        <v>2954</v>
      </c>
      <c r="B318" s="38" t="s">
        <v>44</v>
      </c>
      <c r="C318" s="38" t="s">
        <v>542</v>
      </c>
      <c r="D318" s="38" t="s">
        <v>2906</v>
      </c>
      <c r="E318" s="38" t="s">
        <v>2955</v>
      </c>
      <c r="F318" s="42" t="str">
        <f t="shared" si="4"/>
        <v>秋田県東成瀬村</v>
      </c>
    </row>
    <row r="319" spans="1:6" x14ac:dyDescent="0.4">
      <c r="A319" s="35" t="s">
        <v>2956</v>
      </c>
      <c r="B319" s="35" t="s">
        <v>2957</v>
      </c>
      <c r="C319" s="36"/>
      <c r="D319" s="37" t="s">
        <v>2958</v>
      </c>
      <c r="E319" s="36"/>
      <c r="F319" s="42" t="str">
        <f t="shared" si="4"/>
        <v>山形県</v>
      </c>
    </row>
    <row r="320" spans="1:6" x14ac:dyDescent="0.4">
      <c r="A320" s="38" t="s">
        <v>2959</v>
      </c>
      <c r="B320" s="38" t="s">
        <v>45</v>
      </c>
      <c r="C320" s="38" t="s">
        <v>543</v>
      </c>
      <c r="D320" s="38" t="s">
        <v>2960</v>
      </c>
      <c r="E320" s="38" t="s">
        <v>2961</v>
      </c>
      <c r="F320" s="42" t="str">
        <f t="shared" si="4"/>
        <v>山形県山形市</v>
      </c>
    </row>
    <row r="321" spans="1:6" x14ac:dyDescent="0.4">
      <c r="A321" s="38" t="s">
        <v>2962</v>
      </c>
      <c r="B321" s="38" t="s">
        <v>45</v>
      </c>
      <c r="C321" s="38" t="s">
        <v>544</v>
      </c>
      <c r="D321" s="38" t="s">
        <v>2960</v>
      </c>
      <c r="E321" s="38" t="s">
        <v>2963</v>
      </c>
      <c r="F321" s="42" t="str">
        <f t="shared" si="4"/>
        <v>山形県米沢市</v>
      </c>
    </row>
    <row r="322" spans="1:6" x14ac:dyDescent="0.4">
      <c r="A322" s="38" t="s">
        <v>2964</v>
      </c>
      <c r="B322" s="38" t="s">
        <v>45</v>
      </c>
      <c r="C322" s="38" t="s">
        <v>545</v>
      </c>
      <c r="D322" s="38" t="s">
        <v>2960</v>
      </c>
      <c r="E322" s="38" t="s">
        <v>2965</v>
      </c>
      <c r="F322" s="42" t="str">
        <f t="shared" si="4"/>
        <v>山形県鶴岡市</v>
      </c>
    </row>
    <row r="323" spans="1:6" x14ac:dyDescent="0.4">
      <c r="A323" s="38" t="s">
        <v>2966</v>
      </c>
      <c r="B323" s="38" t="s">
        <v>45</v>
      </c>
      <c r="C323" s="38" t="s">
        <v>546</v>
      </c>
      <c r="D323" s="38" t="s">
        <v>2960</v>
      </c>
      <c r="E323" s="38" t="s">
        <v>2967</v>
      </c>
      <c r="F323" s="42" t="str">
        <f t="shared" ref="F323:F386" si="5">B323&amp;C323</f>
        <v>山形県酒田市</v>
      </c>
    </row>
    <row r="324" spans="1:6" x14ac:dyDescent="0.4">
      <c r="A324" s="38" t="s">
        <v>2968</v>
      </c>
      <c r="B324" s="38" t="s">
        <v>45</v>
      </c>
      <c r="C324" s="38" t="s">
        <v>547</v>
      </c>
      <c r="D324" s="38" t="s">
        <v>2960</v>
      </c>
      <c r="E324" s="38" t="s">
        <v>2969</v>
      </c>
      <c r="F324" s="42" t="str">
        <f t="shared" si="5"/>
        <v>山形県新庄市</v>
      </c>
    </row>
    <row r="325" spans="1:6" x14ac:dyDescent="0.4">
      <c r="A325" s="38" t="s">
        <v>2970</v>
      </c>
      <c r="B325" s="38" t="s">
        <v>45</v>
      </c>
      <c r="C325" s="38" t="s">
        <v>548</v>
      </c>
      <c r="D325" s="38" t="s">
        <v>2960</v>
      </c>
      <c r="E325" s="38" t="s">
        <v>2971</v>
      </c>
      <c r="F325" s="42" t="str">
        <f t="shared" si="5"/>
        <v>山形県寒河江市</v>
      </c>
    </row>
    <row r="326" spans="1:6" x14ac:dyDescent="0.4">
      <c r="A326" s="38" t="s">
        <v>2972</v>
      </c>
      <c r="B326" s="38" t="s">
        <v>45</v>
      </c>
      <c r="C326" s="38" t="s">
        <v>549</v>
      </c>
      <c r="D326" s="38" t="s">
        <v>2960</v>
      </c>
      <c r="E326" s="38" t="s">
        <v>2973</v>
      </c>
      <c r="F326" s="42" t="str">
        <f t="shared" si="5"/>
        <v>山形県上山市</v>
      </c>
    </row>
    <row r="327" spans="1:6" x14ac:dyDescent="0.4">
      <c r="A327" s="38" t="s">
        <v>2974</v>
      </c>
      <c r="B327" s="38" t="s">
        <v>45</v>
      </c>
      <c r="C327" s="38" t="s">
        <v>550</v>
      </c>
      <c r="D327" s="38" t="s">
        <v>2960</v>
      </c>
      <c r="E327" s="38" t="s">
        <v>2975</v>
      </c>
      <c r="F327" s="42" t="str">
        <f t="shared" si="5"/>
        <v>山形県村山市</v>
      </c>
    </row>
    <row r="328" spans="1:6" x14ac:dyDescent="0.4">
      <c r="A328" s="38" t="s">
        <v>2976</v>
      </c>
      <c r="B328" s="38" t="s">
        <v>45</v>
      </c>
      <c r="C328" s="38" t="s">
        <v>551</v>
      </c>
      <c r="D328" s="38" t="s">
        <v>2960</v>
      </c>
      <c r="E328" s="38" t="s">
        <v>2977</v>
      </c>
      <c r="F328" s="42" t="str">
        <f t="shared" si="5"/>
        <v>山形県長井市</v>
      </c>
    </row>
    <row r="329" spans="1:6" x14ac:dyDescent="0.4">
      <c r="A329" s="38" t="s">
        <v>2978</v>
      </c>
      <c r="B329" s="38" t="s">
        <v>45</v>
      </c>
      <c r="C329" s="38" t="s">
        <v>552</v>
      </c>
      <c r="D329" s="38" t="s">
        <v>2960</v>
      </c>
      <c r="E329" s="38" t="s">
        <v>2979</v>
      </c>
      <c r="F329" s="42" t="str">
        <f t="shared" si="5"/>
        <v>山形県天童市</v>
      </c>
    </row>
    <row r="330" spans="1:6" x14ac:dyDescent="0.4">
      <c r="A330" s="38" t="s">
        <v>2980</v>
      </c>
      <c r="B330" s="38" t="s">
        <v>45</v>
      </c>
      <c r="C330" s="38" t="s">
        <v>553</v>
      </c>
      <c r="D330" s="38" t="s">
        <v>2960</v>
      </c>
      <c r="E330" s="38" t="s">
        <v>2981</v>
      </c>
      <c r="F330" s="42" t="str">
        <f t="shared" si="5"/>
        <v>山形県東根市</v>
      </c>
    </row>
    <row r="331" spans="1:6" x14ac:dyDescent="0.4">
      <c r="A331" s="38" t="s">
        <v>2982</v>
      </c>
      <c r="B331" s="38" t="s">
        <v>45</v>
      </c>
      <c r="C331" s="38" t="s">
        <v>554</v>
      </c>
      <c r="D331" s="38" t="s">
        <v>2960</v>
      </c>
      <c r="E331" s="38" t="s">
        <v>2983</v>
      </c>
      <c r="F331" s="42" t="str">
        <f t="shared" si="5"/>
        <v>山形県尾花沢市</v>
      </c>
    </row>
    <row r="332" spans="1:6" x14ac:dyDescent="0.4">
      <c r="A332" s="38" t="s">
        <v>2984</v>
      </c>
      <c r="B332" s="38" t="s">
        <v>45</v>
      </c>
      <c r="C332" s="38" t="s">
        <v>555</v>
      </c>
      <c r="D332" s="38" t="s">
        <v>2960</v>
      </c>
      <c r="E332" s="38" t="s">
        <v>2985</v>
      </c>
      <c r="F332" s="42" t="str">
        <f t="shared" si="5"/>
        <v>山形県南陽市</v>
      </c>
    </row>
    <row r="333" spans="1:6" x14ac:dyDescent="0.4">
      <c r="A333" s="38" t="s">
        <v>2986</v>
      </c>
      <c r="B333" s="38" t="s">
        <v>45</v>
      </c>
      <c r="C333" s="38" t="s">
        <v>556</v>
      </c>
      <c r="D333" s="38" t="s">
        <v>2960</v>
      </c>
      <c r="E333" s="38" t="s">
        <v>2987</v>
      </c>
      <c r="F333" s="42" t="str">
        <f t="shared" si="5"/>
        <v>山形県山辺町</v>
      </c>
    </row>
    <row r="334" spans="1:6" x14ac:dyDescent="0.4">
      <c r="A334" s="38" t="s">
        <v>2988</v>
      </c>
      <c r="B334" s="38" t="s">
        <v>45</v>
      </c>
      <c r="C334" s="38" t="s">
        <v>557</v>
      </c>
      <c r="D334" s="38" t="s">
        <v>2960</v>
      </c>
      <c r="E334" s="38" t="s">
        <v>2989</v>
      </c>
      <c r="F334" s="42" t="str">
        <f t="shared" si="5"/>
        <v>山形県中山町</v>
      </c>
    </row>
    <row r="335" spans="1:6" x14ac:dyDescent="0.4">
      <c r="A335" s="38" t="s">
        <v>2990</v>
      </c>
      <c r="B335" s="38" t="s">
        <v>45</v>
      </c>
      <c r="C335" s="38" t="s">
        <v>558</v>
      </c>
      <c r="D335" s="38" t="s">
        <v>2960</v>
      </c>
      <c r="E335" s="38" t="s">
        <v>2991</v>
      </c>
      <c r="F335" s="42" t="str">
        <f t="shared" si="5"/>
        <v>山形県河北町</v>
      </c>
    </row>
    <row r="336" spans="1:6" x14ac:dyDescent="0.4">
      <c r="A336" s="38" t="s">
        <v>2992</v>
      </c>
      <c r="B336" s="38" t="s">
        <v>45</v>
      </c>
      <c r="C336" s="38" t="s">
        <v>559</v>
      </c>
      <c r="D336" s="38" t="s">
        <v>2960</v>
      </c>
      <c r="E336" s="38" t="s">
        <v>2993</v>
      </c>
      <c r="F336" s="42" t="str">
        <f t="shared" si="5"/>
        <v>山形県西川町</v>
      </c>
    </row>
    <row r="337" spans="1:6" x14ac:dyDescent="0.4">
      <c r="A337" s="38" t="s">
        <v>2994</v>
      </c>
      <c r="B337" s="38" t="s">
        <v>45</v>
      </c>
      <c r="C337" s="38" t="s">
        <v>560</v>
      </c>
      <c r="D337" s="38" t="s">
        <v>2960</v>
      </c>
      <c r="E337" s="38" t="s">
        <v>2995</v>
      </c>
      <c r="F337" s="42" t="str">
        <f t="shared" si="5"/>
        <v>山形県朝日町</v>
      </c>
    </row>
    <row r="338" spans="1:6" x14ac:dyDescent="0.4">
      <c r="A338" s="38" t="s">
        <v>2996</v>
      </c>
      <c r="B338" s="38" t="s">
        <v>45</v>
      </c>
      <c r="C338" s="38" t="s">
        <v>561</v>
      </c>
      <c r="D338" s="38" t="s">
        <v>2960</v>
      </c>
      <c r="E338" s="38" t="s">
        <v>2997</v>
      </c>
      <c r="F338" s="42" t="str">
        <f t="shared" si="5"/>
        <v>山形県大江町</v>
      </c>
    </row>
    <row r="339" spans="1:6" x14ac:dyDescent="0.4">
      <c r="A339" s="38" t="s">
        <v>2998</v>
      </c>
      <c r="B339" s="38" t="s">
        <v>45</v>
      </c>
      <c r="C339" s="38" t="s">
        <v>562</v>
      </c>
      <c r="D339" s="38" t="s">
        <v>2960</v>
      </c>
      <c r="E339" s="38" t="s">
        <v>2999</v>
      </c>
      <c r="F339" s="42" t="str">
        <f t="shared" si="5"/>
        <v>山形県大石田町</v>
      </c>
    </row>
    <row r="340" spans="1:6" x14ac:dyDescent="0.4">
      <c r="A340" s="38" t="s">
        <v>3000</v>
      </c>
      <c r="B340" s="38" t="s">
        <v>45</v>
      </c>
      <c r="C340" s="38" t="s">
        <v>563</v>
      </c>
      <c r="D340" s="38" t="s">
        <v>2960</v>
      </c>
      <c r="E340" s="38" t="s">
        <v>3001</v>
      </c>
      <c r="F340" s="42" t="str">
        <f t="shared" si="5"/>
        <v>山形県金山町</v>
      </c>
    </row>
    <row r="341" spans="1:6" x14ac:dyDescent="0.4">
      <c r="A341" s="38" t="s">
        <v>3002</v>
      </c>
      <c r="B341" s="38" t="s">
        <v>45</v>
      </c>
      <c r="C341" s="38" t="s">
        <v>564</v>
      </c>
      <c r="D341" s="38" t="s">
        <v>2960</v>
      </c>
      <c r="E341" s="38" t="s">
        <v>3003</v>
      </c>
      <c r="F341" s="42" t="str">
        <f t="shared" si="5"/>
        <v>山形県最上町</v>
      </c>
    </row>
    <row r="342" spans="1:6" x14ac:dyDescent="0.4">
      <c r="A342" s="38" t="s">
        <v>3004</v>
      </c>
      <c r="B342" s="38" t="s">
        <v>45</v>
      </c>
      <c r="C342" s="38" t="s">
        <v>565</v>
      </c>
      <c r="D342" s="38" t="s">
        <v>2960</v>
      </c>
      <c r="E342" s="38" t="s">
        <v>3005</v>
      </c>
      <c r="F342" s="42" t="str">
        <f t="shared" si="5"/>
        <v>山形県舟形町</v>
      </c>
    </row>
    <row r="343" spans="1:6" x14ac:dyDescent="0.4">
      <c r="A343" s="38" t="s">
        <v>3006</v>
      </c>
      <c r="B343" s="38" t="s">
        <v>45</v>
      </c>
      <c r="C343" s="38" t="s">
        <v>566</v>
      </c>
      <c r="D343" s="38" t="s">
        <v>2960</v>
      </c>
      <c r="E343" s="38" t="s">
        <v>3007</v>
      </c>
      <c r="F343" s="42" t="str">
        <f t="shared" si="5"/>
        <v>山形県真室川町</v>
      </c>
    </row>
    <row r="344" spans="1:6" x14ac:dyDescent="0.4">
      <c r="A344" s="38" t="s">
        <v>3008</v>
      </c>
      <c r="B344" s="38" t="s">
        <v>45</v>
      </c>
      <c r="C344" s="38" t="s">
        <v>567</v>
      </c>
      <c r="D344" s="38" t="s">
        <v>2960</v>
      </c>
      <c r="E344" s="38" t="s">
        <v>3009</v>
      </c>
      <c r="F344" s="42" t="str">
        <f t="shared" si="5"/>
        <v>山形県大蔵村</v>
      </c>
    </row>
    <row r="345" spans="1:6" x14ac:dyDescent="0.4">
      <c r="A345" s="38" t="s">
        <v>3010</v>
      </c>
      <c r="B345" s="38" t="s">
        <v>45</v>
      </c>
      <c r="C345" s="38" t="s">
        <v>568</v>
      </c>
      <c r="D345" s="38" t="s">
        <v>2960</v>
      </c>
      <c r="E345" s="38" t="s">
        <v>3011</v>
      </c>
      <c r="F345" s="42" t="str">
        <f t="shared" si="5"/>
        <v>山形県鮭川村</v>
      </c>
    </row>
    <row r="346" spans="1:6" x14ac:dyDescent="0.4">
      <c r="A346" s="38" t="s">
        <v>3012</v>
      </c>
      <c r="B346" s="38" t="s">
        <v>45</v>
      </c>
      <c r="C346" s="38" t="s">
        <v>569</v>
      </c>
      <c r="D346" s="38" t="s">
        <v>2960</v>
      </c>
      <c r="E346" s="38" t="s">
        <v>3013</v>
      </c>
      <c r="F346" s="42" t="str">
        <f t="shared" si="5"/>
        <v>山形県戸沢村</v>
      </c>
    </row>
    <row r="347" spans="1:6" x14ac:dyDescent="0.4">
      <c r="A347" s="38" t="s">
        <v>3014</v>
      </c>
      <c r="B347" s="38" t="s">
        <v>45</v>
      </c>
      <c r="C347" s="38" t="s">
        <v>570</v>
      </c>
      <c r="D347" s="38" t="s">
        <v>2960</v>
      </c>
      <c r="E347" s="38" t="s">
        <v>3015</v>
      </c>
      <c r="F347" s="42" t="str">
        <f t="shared" si="5"/>
        <v>山形県高畠町</v>
      </c>
    </row>
    <row r="348" spans="1:6" x14ac:dyDescent="0.4">
      <c r="A348" s="38" t="s">
        <v>3016</v>
      </c>
      <c r="B348" s="38" t="s">
        <v>45</v>
      </c>
      <c r="C348" s="38" t="s">
        <v>571</v>
      </c>
      <c r="D348" s="38" t="s">
        <v>2960</v>
      </c>
      <c r="E348" s="38" t="s">
        <v>3017</v>
      </c>
      <c r="F348" s="42" t="str">
        <f t="shared" si="5"/>
        <v>山形県川西町</v>
      </c>
    </row>
    <row r="349" spans="1:6" x14ac:dyDescent="0.4">
      <c r="A349" s="38" t="s">
        <v>3018</v>
      </c>
      <c r="B349" s="38" t="s">
        <v>45</v>
      </c>
      <c r="C349" s="38" t="s">
        <v>572</v>
      </c>
      <c r="D349" s="38" t="s">
        <v>2960</v>
      </c>
      <c r="E349" s="38" t="s">
        <v>3019</v>
      </c>
      <c r="F349" s="42" t="str">
        <f t="shared" si="5"/>
        <v>山形県小国町</v>
      </c>
    </row>
    <row r="350" spans="1:6" x14ac:dyDescent="0.4">
      <c r="A350" s="38" t="s">
        <v>3020</v>
      </c>
      <c r="B350" s="38" t="s">
        <v>45</v>
      </c>
      <c r="C350" s="38" t="s">
        <v>573</v>
      </c>
      <c r="D350" s="38" t="s">
        <v>2960</v>
      </c>
      <c r="E350" s="38" t="s">
        <v>3021</v>
      </c>
      <c r="F350" s="42" t="str">
        <f t="shared" si="5"/>
        <v>山形県白鷹町</v>
      </c>
    </row>
    <row r="351" spans="1:6" x14ac:dyDescent="0.4">
      <c r="A351" s="38" t="s">
        <v>3022</v>
      </c>
      <c r="B351" s="38" t="s">
        <v>45</v>
      </c>
      <c r="C351" s="38" t="s">
        <v>574</v>
      </c>
      <c r="D351" s="38" t="s">
        <v>2960</v>
      </c>
      <c r="E351" s="38" t="s">
        <v>3023</v>
      </c>
      <c r="F351" s="42" t="str">
        <f t="shared" si="5"/>
        <v>山形県飯豊町</v>
      </c>
    </row>
    <row r="352" spans="1:6" x14ac:dyDescent="0.4">
      <c r="A352" s="38" t="s">
        <v>3024</v>
      </c>
      <c r="B352" s="38" t="s">
        <v>45</v>
      </c>
      <c r="C352" s="38" t="s">
        <v>575</v>
      </c>
      <c r="D352" s="38" t="s">
        <v>2960</v>
      </c>
      <c r="E352" s="38" t="s">
        <v>3025</v>
      </c>
      <c r="F352" s="42" t="str">
        <f t="shared" si="5"/>
        <v>山形県三川町</v>
      </c>
    </row>
    <row r="353" spans="1:6" x14ac:dyDescent="0.4">
      <c r="A353" s="38" t="s">
        <v>3026</v>
      </c>
      <c r="B353" s="38" t="s">
        <v>45</v>
      </c>
      <c r="C353" s="38" t="s">
        <v>576</v>
      </c>
      <c r="D353" s="38" t="s">
        <v>2960</v>
      </c>
      <c r="E353" s="38" t="s">
        <v>3027</v>
      </c>
      <c r="F353" s="42" t="str">
        <f t="shared" si="5"/>
        <v>山形県庄内町</v>
      </c>
    </row>
    <row r="354" spans="1:6" x14ac:dyDescent="0.4">
      <c r="A354" s="38" t="s">
        <v>3028</v>
      </c>
      <c r="B354" s="38" t="s">
        <v>45</v>
      </c>
      <c r="C354" s="38" t="s">
        <v>577</v>
      </c>
      <c r="D354" s="38" t="s">
        <v>2960</v>
      </c>
      <c r="E354" s="38" t="s">
        <v>3029</v>
      </c>
      <c r="F354" s="42" t="str">
        <f t="shared" si="5"/>
        <v>山形県遊佐町</v>
      </c>
    </row>
    <row r="355" spans="1:6" x14ac:dyDescent="0.4">
      <c r="A355" s="35" t="s">
        <v>3030</v>
      </c>
      <c r="B355" s="35" t="s">
        <v>3031</v>
      </c>
      <c r="C355" s="36"/>
      <c r="D355" s="37" t="s">
        <v>3032</v>
      </c>
      <c r="E355" s="36"/>
      <c r="F355" s="42" t="str">
        <f t="shared" si="5"/>
        <v>福島県</v>
      </c>
    </row>
    <row r="356" spans="1:6" x14ac:dyDescent="0.4">
      <c r="A356" s="38" t="s">
        <v>3033</v>
      </c>
      <c r="B356" s="38" t="s">
        <v>46</v>
      </c>
      <c r="C356" s="38" t="s">
        <v>578</v>
      </c>
      <c r="D356" s="38" t="s">
        <v>3034</v>
      </c>
      <c r="E356" s="38" t="s">
        <v>3035</v>
      </c>
      <c r="F356" s="42" t="str">
        <f t="shared" si="5"/>
        <v>福島県福島市</v>
      </c>
    </row>
    <row r="357" spans="1:6" x14ac:dyDescent="0.4">
      <c r="A357" s="38" t="s">
        <v>3036</v>
      </c>
      <c r="B357" s="38" t="s">
        <v>46</v>
      </c>
      <c r="C357" s="38" t="s">
        <v>579</v>
      </c>
      <c r="D357" s="38" t="s">
        <v>3034</v>
      </c>
      <c r="E357" s="38" t="s">
        <v>3037</v>
      </c>
      <c r="F357" s="42" t="str">
        <f t="shared" si="5"/>
        <v>福島県会津若松市</v>
      </c>
    </row>
    <row r="358" spans="1:6" x14ac:dyDescent="0.4">
      <c r="A358" s="38" t="s">
        <v>3038</v>
      </c>
      <c r="B358" s="38" t="s">
        <v>46</v>
      </c>
      <c r="C358" s="38" t="s">
        <v>580</v>
      </c>
      <c r="D358" s="38" t="s">
        <v>3034</v>
      </c>
      <c r="E358" s="38" t="s">
        <v>3039</v>
      </c>
      <c r="F358" s="42" t="str">
        <f t="shared" si="5"/>
        <v>福島県郡山市</v>
      </c>
    </row>
    <row r="359" spans="1:6" x14ac:dyDescent="0.4">
      <c r="A359" s="38" t="s">
        <v>3040</v>
      </c>
      <c r="B359" s="38" t="s">
        <v>46</v>
      </c>
      <c r="C359" s="38" t="s">
        <v>581</v>
      </c>
      <c r="D359" s="38" t="s">
        <v>3034</v>
      </c>
      <c r="E359" s="38" t="s">
        <v>3041</v>
      </c>
      <c r="F359" s="42" t="str">
        <f t="shared" si="5"/>
        <v>福島県いわき市</v>
      </c>
    </row>
    <row r="360" spans="1:6" x14ac:dyDescent="0.4">
      <c r="A360" s="38" t="s">
        <v>3042</v>
      </c>
      <c r="B360" s="38" t="s">
        <v>46</v>
      </c>
      <c r="C360" s="38" t="s">
        <v>582</v>
      </c>
      <c r="D360" s="38" t="s">
        <v>3034</v>
      </c>
      <c r="E360" s="38" t="s">
        <v>3043</v>
      </c>
      <c r="F360" s="42" t="str">
        <f t="shared" si="5"/>
        <v>福島県白河市</v>
      </c>
    </row>
    <row r="361" spans="1:6" x14ac:dyDescent="0.4">
      <c r="A361" s="38" t="s">
        <v>3044</v>
      </c>
      <c r="B361" s="38" t="s">
        <v>46</v>
      </c>
      <c r="C361" s="38" t="s">
        <v>583</v>
      </c>
      <c r="D361" s="38" t="s">
        <v>3034</v>
      </c>
      <c r="E361" s="38" t="s">
        <v>3045</v>
      </c>
      <c r="F361" s="42" t="str">
        <f t="shared" si="5"/>
        <v>福島県須賀川市</v>
      </c>
    </row>
    <row r="362" spans="1:6" x14ac:dyDescent="0.4">
      <c r="A362" s="38" t="s">
        <v>3046</v>
      </c>
      <c r="B362" s="38" t="s">
        <v>46</v>
      </c>
      <c r="C362" s="38" t="s">
        <v>584</v>
      </c>
      <c r="D362" s="38" t="s">
        <v>3034</v>
      </c>
      <c r="E362" s="38" t="s">
        <v>3047</v>
      </c>
      <c r="F362" s="42" t="str">
        <f t="shared" si="5"/>
        <v>福島県喜多方市</v>
      </c>
    </row>
    <row r="363" spans="1:6" x14ac:dyDescent="0.4">
      <c r="A363" s="38" t="s">
        <v>3048</v>
      </c>
      <c r="B363" s="38" t="s">
        <v>46</v>
      </c>
      <c r="C363" s="38" t="s">
        <v>585</v>
      </c>
      <c r="D363" s="38" t="s">
        <v>3034</v>
      </c>
      <c r="E363" s="38" t="s">
        <v>3049</v>
      </c>
      <c r="F363" s="42" t="str">
        <f t="shared" si="5"/>
        <v>福島県相馬市</v>
      </c>
    </row>
    <row r="364" spans="1:6" x14ac:dyDescent="0.4">
      <c r="A364" s="38" t="s">
        <v>3050</v>
      </c>
      <c r="B364" s="38" t="s">
        <v>46</v>
      </c>
      <c r="C364" s="38" t="s">
        <v>586</v>
      </c>
      <c r="D364" s="38" t="s">
        <v>3034</v>
      </c>
      <c r="E364" s="38" t="s">
        <v>3051</v>
      </c>
      <c r="F364" s="42" t="str">
        <f t="shared" si="5"/>
        <v>福島県二本松市</v>
      </c>
    </row>
    <row r="365" spans="1:6" x14ac:dyDescent="0.4">
      <c r="A365" s="38" t="s">
        <v>3052</v>
      </c>
      <c r="B365" s="38" t="s">
        <v>46</v>
      </c>
      <c r="C365" s="38" t="s">
        <v>587</v>
      </c>
      <c r="D365" s="38" t="s">
        <v>3034</v>
      </c>
      <c r="E365" s="38" t="s">
        <v>3053</v>
      </c>
      <c r="F365" s="42" t="str">
        <f t="shared" si="5"/>
        <v>福島県田村市</v>
      </c>
    </row>
    <row r="366" spans="1:6" x14ac:dyDescent="0.4">
      <c r="A366" s="38" t="s">
        <v>3054</v>
      </c>
      <c r="B366" s="38" t="s">
        <v>46</v>
      </c>
      <c r="C366" s="38" t="s">
        <v>588</v>
      </c>
      <c r="D366" s="38" t="s">
        <v>3034</v>
      </c>
      <c r="E366" s="38" t="s">
        <v>3055</v>
      </c>
      <c r="F366" s="42" t="str">
        <f t="shared" si="5"/>
        <v>福島県南相馬市</v>
      </c>
    </row>
    <row r="367" spans="1:6" x14ac:dyDescent="0.4">
      <c r="A367" s="38" t="s">
        <v>3056</v>
      </c>
      <c r="B367" s="38" t="s">
        <v>46</v>
      </c>
      <c r="C367" s="38" t="s">
        <v>253</v>
      </c>
      <c r="D367" s="38" t="s">
        <v>3034</v>
      </c>
      <c r="E367" s="38" t="s">
        <v>2376</v>
      </c>
      <c r="F367" s="42" t="str">
        <f t="shared" si="5"/>
        <v>福島県伊達市</v>
      </c>
    </row>
    <row r="368" spans="1:6" x14ac:dyDescent="0.4">
      <c r="A368" s="38" t="s">
        <v>3057</v>
      </c>
      <c r="B368" s="38" t="s">
        <v>46</v>
      </c>
      <c r="C368" s="38" t="s">
        <v>589</v>
      </c>
      <c r="D368" s="38" t="s">
        <v>3034</v>
      </c>
      <c r="E368" s="38" t="s">
        <v>3058</v>
      </c>
      <c r="F368" s="42" t="str">
        <f t="shared" si="5"/>
        <v>福島県本宮市</v>
      </c>
    </row>
    <row r="369" spans="1:6" x14ac:dyDescent="0.4">
      <c r="A369" s="38" t="s">
        <v>3059</v>
      </c>
      <c r="B369" s="38" t="s">
        <v>46</v>
      </c>
      <c r="C369" s="38" t="s">
        <v>590</v>
      </c>
      <c r="D369" s="38" t="s">
        <v>3034</v>
      </c>
      <c r="E369" s="38" t="s">
        <v>3060</v>
      </c>
      <c r="F369" s="42" t="str">
        <f t="shared" si="5"/>
        <v>福島県桑折町</v>
      </c>
    </row>
    <row r="370" spans="1:6" x14ac:dyDescent="0.4">
      <c r="A370" s="38" t="s">
        <v>3061</v>
      </c>
      <c r="B370" s="38" t="s">
        <v>46</v>
      </c>
      <c r="C370" s="38" t="s">
        <v>591</v>
      </c>
      <c r="D370" s="38" t="s">
        <v>3034</v>
      </c>
      <c r="E370" s="38" t="s">
        <v>3062</v>
      </c>
      <c r="F370" s="42" t="str">
        <f t="shared" si="5"/>
        <v>福島県国見町</v>
      </c>
    </row>
    <row r="371" spans="1:6" x14ac:dyDescent="0.4">
      <c r="A371" s="38" t="s">
        <v>3063</v>
      </c>
      <c r="B371" s="38" t="s">
        <v>46</v>
      </c>
      <c r="C371" s="38" t="s">
        <v>592</v>
      </c>
      <c r="D371" s="38" t="s">
        <v>3034</v>
      </c>
      <c r="E371" s="38" t="s">
        <v>3064</v>
      </c>
      <c r="F371" s="42" t="str">
        <f t="shared" si="5"/>
        <v>福島県川俣町</v>
      </c>
    </row>
    <row r="372" spans="1:6" x14ac:dyDescent="0.4">
      <c r="A372" s="38" t="s">
        <v>3065</v>
      </c>
      <c r="B372" s="38" t="s">
        <v>46</v>
      </c>
      <c r="C372" s="38" t="s">
        <v>593</v>
      </c>
      <c r="D372" s="38" t="s">
        <v>3034</v>
      </c>
      <c r="E372" s="38" t="s">
        <v>3066</v>
      </c>
      <c r="F372" s="42" t="str">
        <f t="shared" si="5"/>
        <v>福島県大玉村</v>
      </c>
    </row>
    <row r="373" spans="1:6" x14ac:dyDescent="0.4">
      <c r="A373" s="38" t="s">
        <v>3067</v>
      </c>
      <c r="B373" s="38" t="s">
        <v>46</v>
      </c>
      <c r="C373" s="38" t="s">
        <v>594</v>
      </c>
      <c r="D373" s="38" t="s">
        <v>3034</v>
      </c>
      <c r="E373" s="38" t="s">
        <v>3068</v>
      </c>
      <c r="F373" s="42" t="str">
        <f t="shared" si="5"/>
        <v>福島県鏡石町</v>
      </c>
    </row>
    <row r="374" spans="1:6" x14ac:dyDescent="0.4">
      <c r="A374" s="38" t="s">
        <v>3069</v>
      </c>
      <c r="B374" s="38" t="s">
        <v>46</v>
      </c>
      <c r="C374" s="38" t="s">
        <v>595</v>
      </c>
      <c r="D374" s="38" t="s">
        <v>3034</v>
      </c>
      <c r="E374" s="38" t="s">
        <v>3070</v>
      </c>
      <c r="F374" s="42" t="str">
        <f t="shared" si="5"/>
        <v>福島県天栄村</v>
      </c>
    </row>
    <row r="375" spans="1:6" x14ac:dyDescent="0.4">
      <c r="A375" s="38" t="s">
        <v>3071</v>
      </c>
      <c r="B375" s="38" t="s">
        <v>46</v>
      </c>
      <c r="C375" s="38" t="s">
        <v>596</v>
      </c>
      <c r="D375" s="38" t="s">
        <v>3034</v>
      </c>
      <c r="E375" s="38" t="s">
        <v>3072</v>
      </c>
      <c r="F375" s="42" t="str">
        <f t="shared" si="5"/>
        <v>福島県下郷町</v>
      </c>
    </row>
    <row r="376" spans="1:6" x14ac:dyDescent="0.4">
      <c r="A376" s="38" t="s">
        <v>3073</v>
      </c>
      <c r="B376" s="38" t="s">
        <v>46</v>
      </c>
      <c r="C376" s="38" t="s">
        <v>597</v>
      </c>
      <c r="D376" s="38" t="s">
        <v>3034</v>
      </c>
      <c r="E376" s="38" t="s">
        <v>3074</v>
      </c>
      <c r="F376" s="42" t="str">
        <f t="shared" si="5"/>
        <v>福島県檜枝岐村</v>
      </c>
    </row>
    <row r="377" spans="1:6" x14ac:dyDescent="0.4">
      <c r="A377" s="38" t="s">
        <v>3075</v>
      </c>
      <c r="B377" s="38" t="s">
        <v>46</v>
      </c>
      <c r="C377" s="38" t="s">
        <v>598</v>
      </c>
      <c r="D377" s="38" t="s">
        <v>3034</v>
      </c>
      <c r="E377" s="38" t="s">
        <v>3076</v>
      </c>
      <c r="F377" s="42" t="str">
        <f t="shared" si="5"/>
        <v>福島県只見町</v>
      </c>
    </row>
    <row r="378" spans="1:6" x14ac:dyDescent="0.4">
      <c r="A378" s="38" t="s">
        <v>3077</v>
      </c>
      <c r="B378" s="38" t="s">
        <v>46</v>
      </c>
      <c r="C378" s="38" t="s">
        <v>599</v>
      </c>
      <c r="D378" s="38" t="s">
        <v>3034</v>
      </c>
      <c r="E378" s="38" t="s">
        <v>3078</v>
      </c>
      <c r="F378" s="42" t="str">
        <f t="shared" si="5"/>
        <v>福島県南会津町</v>
      </c>
    </row>
    <row r="379" spans="1:6" x14ac:dyDescent="0.4">
      <c r="A379" s="38" t="s">
        <v>3079</v>
      </c>
      <c r="B379" s="38" t="s">
        <v>46</v>
      </c>
      <c r="C379" s="38" t="s">
        <v>600</v>
      </c>
      <c r="D379" s="38" t="s">
        <v>3034</v>
      </c>
      <c r="E379" s="38" t="s">
        <v>3080</v>
      </c>
      <c r="F379" s="42" t="str">
        <f t="shared" si="5"/>
        <v>福島県北塩原村</v>
      </c>
    </row>
    <row r="380" spans="1:6" x14ac:dyDescent="0.4">
      <c r="A380" s="38" t="s">
        <v>3081</v>
      </c>
      <c r="B380" s="38" t="s">
        <v>46</v>
      </c>
      <c r="C380" s="38" t="s">
        <v>601</v>
      </c>
      <c r="D380" s="38" t="s">
        <v>3034</v>
      </c>
      <c r="E380" s="38" t="s">
        <v>3082</v>
      </c>
      <c r="F380" s="42" t="str">
        <f t="shared" si="5"/>
        <v>福島県西会津町</v>
      </c>
    </row>
    <row r="381" spans="1:6" x14ac:dyDescent="0.4">
      <c r="A381" s="38" t="s">
        <v>3083</v>
      </c>
      <c r="B381" s="38" t="s">
        <v>46</v>
      </c>
      <c r="C381" s="38" t="s">
        <v>602</v>
      </c>
      <c r="D381" s="38" t="s">
        <v>3034</v>
      </c>
      <c r="E381" s="38" t="s">
        <v>3084</v>
      </c>
      <c r="F381" s="42" t="str">
        <f t="shared" si="5"/>
        <v>福島県磐梯町</v>
      </c>
    </row>
    <row r="382" spans="1:6" x14ac:dyDescent="0.4">
      <c r="A382" s="38" t="s">
        <v>3085</v>
      </c>
      <c r="B382" s="38" t="s">
        <v>46</v>
      </c>
      <c r="C382" s="38" t="s">
        <v>603</v>
      </c>
      <c r="D382" s="38" t="s">
        <v>3034</v>
      </c>
      <c r="E382" s="38" t="s">
        <v>3086</v>
      </c>
      <c r="F382" s="42" t="str">
        <f t="shared" si="5"/>
        <v>福島県猪苗代町</v>
      </c>
    </row>
    <row r="383" spans="1:6" x14ac:dyDescent="0.4">
      <c r="A383" s="38" t="s">
        <v>3087</v>
      </c>
      <c r="B383" s="38" t="s">
        <v>46</v>
      </c>
      <c r="C383" s="38" t="s">
        <v>604</v>
      </c>
      <c r="D383" s="38" t="s">
        <v>3034</v>
      </c>
      <c r="E383" s="38" t="s">
        <v>3088</v>
      </c>
      <c r="F383" s="42" t="str">
        <f t="shared" si="5"/>
        <v>福島県会津坂下町</v>
      </c>
    </row>
    <row r="384" spans="1:6" x14ac:dyDescent="0.4">
      <c r="A384" s="38" t="s">
        <v>3089</v>
      </c>
      <c r="B384" s="38" t="s">
        <v>46</v>
      </c>
      <c r="C384" s="38" t="s">
        <v>605</v>
      </c>
      <c r="D384" s="38" t="s">
        <v>3034</v>
      </c>
      <c r="E384" s="38" t="s">
        <v>3090</v>
      </c>
      <c r="F384" s="42" t="str">
        <f t="shared" si="5"/>
        <v>福島県湯川村</v>
      </c>
    </row>
    <row r="385" spans="1:6" x14ac:dyDescent="0.4">
      <c r="A385" s="38" t="s">
        <v>3091</v>
      </c>
      <c r="B385" s="38" t="s">
        <v>46</v>
      </c>
      <c r="C385" s="38" t="s">
        <v>606</v>
      </c>
      <c r="D385" s="38" t="s">
        <v>3034</v>
      </c>
      <c r="E385" s="38" t="s">
        <v>3092</v>
      </c>
      <c r="F385" s="42" t="str">
        <f t="shared" si="5"/>
        <v>福島県柳津町</v>
      </c>
    </row>
    <row r="386" spans="1:6" x14ac:dyDescent="0.4">
      <c r="A386" s="38" t="s">
        <v>3093</v>
      </c>
      <c r="B386" s="38" t="s">
        <v>46</v>
      </c>
      <c r="C386" s="38" t="s">
        <v>607</v>
      </c>
      <c r="D386" s="38" t="s">
        <v>3034</v>
      </c>
      <c r="E386" s="38" t="s">
        <v>3094</v>
      </c>
      <c r="F386" s="42" t="str">
        <f t="shared" si="5"/>
        <v>福島県三島町</v>
      </c>
    </row>
    <row r="387" spans="1:6" x14ac:dyDescent="0.4">
      <c r="A387" s="38" t="s">
        <v>3095</v>
      </c>
      <c r="B387" s="38" t="s">
        <v>46</v>
      </c>
      <c r="C387" s="38" t="s">
        <v>563</v>
      </c>
      <c r="D387" s="38" t="s">
        <v>3034</v>
      </c>
      <c r="E387" s="38" t="s">
        <v>3001</v>
      </c>
      <c r="F387" s="42" t="str">
        <f t="shared" ref="F387:F450" si="6">B387&amp;C387</f>
        <v>福島県金山町</v>
      </c>
    </row>
    <row r="388" spans="1:6" x14ac:dyDescent="0.4">
      <c r="A388" s="38" t="s">
        <v>3096</v>
      </c>
      <c r="B388" s="38" t="s">
        <v>46</v>
      </c>
      <c r="C388" s="38" t="s">
        <v>608</v>
      </c>
      <c r="D388" s="38" t="s">
        <v>3034</v>
      </c>
      <c r="E388" s="38" t="s">
        <v>3097</v>
      </c>
      <c r="F388" s="42" t="str">
        <f t="shared" si="6"/>
        <v>福島県昭和村</v>
      </c>
    </row>
    <row r="389" spans="1:6" x14ac:dyDescent="0.4">
      <c r="A389" s="38" t="s">
        <v>3098</v>
      </c>
      <c r="B389" s="38" t="s">
        <v>46</v>
      </c>
      <c r="C389" s="38" t="s">
        <v>609</v>
      </c>
      <c r="D389" s="38" t="s">
        <v>3034</v>
      </c>
      <c r="E389" s="38" t="s">
        <v>3099</v>
      </c>
      <c r="F389" s="42" t="str">
        <f t="shared" si="6"/>
        <v>福島県会津美里町</v>
      </c>
    </row>
    <row r="390" spans="1:6" x14ac:dyDescent="0.4">
      <c r="A390" s="38" t="s">
        <v>3100</v>
      </c>
      <c r="B390" s="38" t="s">
        <v>46</v>
      </c>
      <c r="C390" s="38" t="s">
        <v>610</v>
      </c>
      <c r="D390" s="38" t="s">
        <v>3034</v>
      </c>
      <c r="E390" s="38" t="s">
        <v>3101</v>
      </c>
      <c r="F390" s="42" t="str">
        <f t="shared" si="6"/>
        <v>福島県西郷村</v>
      </c>
    </row>
    <row r="391" spans="1:6" x14ac:dyDescent="0.4">
      <c r="A391" s="38" t="s">
        <v>3102</v>
      </c>
      <c r="B391" s="38" t="s">
        <v>46</v>
      </c>
      <c r="C391" s="38" t="s">
        <v>611</v>
      </c>
      <c r="D391" s="38" t="s">
        <v>3034</v>
      </c>
      <c r="E391" s="38" t="s">
        <v>3103</v>
      </c>
      <c r="F391" s="42" t="str">
        <f t="shared" si="6"/>
        <v>福島県泉崎村</v>
      </c>
    </row>
    <row r="392" spans="1:6" x14ac:dyDescent="0.4">
      <c r="A392" s="38" t="s">
        <v>3104</v>
      </c>
      <c r="B392" s="38" t="s">
        <v>46</v>
      </c>
      <c r="C392" s="38" t="s">
        <v>612</v>
      </c>
      <c r="D392" s="38" t="s">
        <v>3034</v>
      </c>
      <c r="E392" s="38" t="s">
        <v>3105</v>
      </c>
      <c r="F392" s="42" t="str">
        <f t="shared" si="6"/>
        <v>福島県中島村</v>
      </c>
    </row>
    <row r="393" spans="1:6" x14ac:dyDescent="0.4">
      <c r="A393" s="38" t="s">
        <v>3106</v>
      </c>
      <c r="B393" s="38" t="s">
        <v>46</v>
      </c>
      <c r="C393" s="38" t="s">
        <v>613</v>
      </c>
      <c r="D393" s="38" t="s">
        <v>3034</v>
      </c>
      <c r="E393" s="38" t="s">
        <v>3107</v>
      </c>
      <c r="F393" s="42" t="str">
        <f t="shared" si="6"/>
        <v>福島県矢吹町</v>
      </c>
    </row>
    <row r="394" spans="1:6" x14ac:dyDescent="0.4">
      <c r="A394" s="38" t="s">
        <v>3108</v>
      </c>
      <c r="B394" s="38" t="s">
        <v>46</v>
      </c>
      <c r="C394" s="38" t="s">
        <v>614</v>
      </c>
      <c r="D394" s="38" t="s">
        <v>3034</v>
      </c>
      <c r="E394" s="38" t="s">
        <v>3109</v>
      </c>
      <c r="F394" s="42" t="str">
        <f t="shared" si="6"/>
        <v>福島県棚倉町</v>
      </c>
    </row>
    <row r="395" spans="1:6" x14ac:dyDescent="0.4">
      <c r="A395" s="38" t="s">
        <v>3110</v>
      </c>
      <c r="B395" s="38" t="s">
        <v>46</v>
      </c>
      <c r="C395" s="38" t="s">
        <v>615</v>
      </c>
      <c r="D395" s="38" t="s">
        <v>3034</v>
      </c>
      <c r="E395" s="38" t="s">
        <v>3111</v>
      </c>
      <c r="F395" s="42" t="str">
        <f t="shared" si="6"/>
        <v>福島県矢祭町</v>
      </c>
    </row>
    <row r="396" spans="1:6" x14ac:dyDescent="0.4">
      <c r="A396" s="38" t="s">
        <v>3112</v>
      </c>
      <c r="B396" s="38" t="s">
        <v>46</v>
      </c>
      <c r="C396" s="38" t="s">
        <v>616</v>
      </c>
      <c r="D396" s="38" t="s">
        <v>3034</v>
      </c>
      <c r="E396" s="38" t="s">
        <v>3113</v>
      </c>
      <c r="F396" s="42" t="str">
        <f t="shared" si="6"/>
        <v>福島県塙町</v>
      </c>
    </row>
    <row r="397" spans="1:6" x14ac:dyDescent="0.4">
      <c r="A397" s="38" t="s">
        <v>3114</v>
      </c>
      <c r="B397" s="38" t="s">
        <v>46</v>
      </c>
      <c r="C397" s="38" t="s">
        <v>617</v>
      </c>
      <c r="D397" s="38" t="s">
        <v>3034</v>
      </c>
      <c r="E397" s="38" t="s">
        <v>3115</v>
      </c>
      <c r="F397" s="42" t="str">
        <f t="shared" si="6"/>
        <v>福島県鮫川村</v>
      </c>
    </row>
    <row r="398" spans="1:6" x14ac:dyDescent="0.4">
      <c r="A398" s="38" t="s">
        <v>3116</v>
      </c>
      <c r="B398" s="38" t="s">
        <v>46</v>
      </c>
      <c r="C398" s="38" t="s">
        <v>618</v>
      </c>
      <c r="D398" s="38" t="s">
        <v>3034</v>
      </c>
      <c r="E398" s="38" t="s">
        <v>3117</v>
      </c>
      <c r="F398" s="42" t="str">
        <f t="shared" si="6"/>
        <v>福島県石川町</v>
      </c>
    </row>
    <row r="399" spans="1:6" x14ac:dyDescent="0.4">
      <c r="A399" s="38" t="s">
        <v>3118</v>
      </c>
      <c r="B399" s="38" t="s">
        <v>46</v>
      </c>
      <c r="C399" s="38" t="s">
        <v>619</v>
      </c>
      <c r="D399" s="38" t="s">
        <v>3034</v>
      </c>
      <c r="E399" s="38" t="s">
        <v>3119</v>
      </c>
      <c r="F399" s="42" t="str">
        <f t="shared" si="6"/>
        <v>福島県玉川村</v>
      </c>
    </row>
    <row r="400" spans="1:6" x14ac:dyDescent="0.4">
      <c r="A400" s="38" t="s">
        <v>3120</v>
      </c>
      <c r="B400" s="38" t="s">
        <v>46</v>
      </c>
      <c r="C400" s="38" t="s">
        <v>620</v>
      </c>
      <c r="D400" s="38" t="s">
        <v>3034</v>
      </c>
      <c r="E400" s="38" t="s">
        <v>3121</v>
      </c>
      <c r="F400" s="42" t="str">
        <f t="shared" si="6"/>
        <v>福島県平田村</v>
      </c>
    </row>
    <row r="401" spans="1:6" x14ac:dyDescent="0.4">
      <c r="A401" s="38" t="s">
        <v>3122</v>
      </c>
      <c r="B401" s="38" t="s">
        <v>46</v>
      </c>
      <c r="C401" s="38" t="s">
        <v>621</v>
      </c>
      <c r="D401" s="38" t="s">
        <v>3034</v>
      </c>
      <c r="E401" s="38" t="s">
        <v>3123</v>
      </c>
      <c r="F401" s="42" t="str">
        <f t="shared" si="6"/>
        <v>福島県浅川町</v>
      </c>
    </row>
    <row r="402" spans="1:6" x14ac:dyDescent="0.4">
      <c r="A402" s="38" t="s">
        <v>3124</v>
      </c>
      <c r="B402" s="38" t="s">
        <v>46</v>
      </c>
      <c r="C402" s="38" t="s">
        <v>622</v>
      </c>
      <c r="D402" s="38" t="s">
        <v>3034</v>
      </c>
      <c r="E402" s="38" t="s">
        <v>3125</v>
      </c>
      <c r="F402" s="42" t="str">
        <f t="shared" si="6"/>
        <v>福島県古殿町</v>
      </c>
    </row>
    <row r="403" spans="1:6" x14ac:dyDescent="0.4">
      <c r="A403" s="38" t="s">
        <v>3126</v>
      </c>
      <c r="B403" s="38" t="s">
        <v>46</v>
      </c>
      <c r="C403" s="38" t="s">
        <v>623</v>
      </c>
      <c r="D403" s="38" t="s">
        <v>3034</v>
      </c>
      <c r="E403" s="38" t="s">
        <v>3127</v>
      </c>
      <c r="F403" s="42" t="str">
        <f t="shared" si="6"/>
        <v>福島県三春町</v>
      </c>
    </row>
    <row r="404" spans="1:6" x14ac:dyDescent="0.4">
      <c r="A404" s="38" t="s">
        <v>3128</v>
      </c>
      <c r="B404" s="38" t="s">
        <v>46</v>
      </c>
      <c r="C404" s="38" t="s">
        <v>624</v>
      </c>
      <c r="D404" s="38" t="s">
        <v>3034</v>
      </c>
      <c r="E404" s="38" t="s">
        <v>3129</v>
      </c>
      <c r="F404" s="42" t="str">
        <f t="shared" si="6"/>
        <v>福島県小野町</v>
      </c>
    </row>
    <row r="405" spans="1:6" x14ac:dyDescent="0.4">
      <c r="A405" s="38" t="s">
        <v>3130</v>
      </c>
      <c r="B405" s="38" t="s">
        <v>46</v>
      </c>
      <c r="C405" s="38" t="s">
        <v>625</v>
      </c>
      <c r="D405" s="38" t="s">
        <v>3034</v>
      </c>
      <c r="E405" s="38" t="s">
        <v>3131</v>
      </c>
      <c r="F405" s="42" t="str">
        <f t="shared" si="6"/>
        <v>福島県広野町</v>
      </c>
    </row>
    <row r="406" spans="1:6" x14ac:dyDescent="0.4">
      <c r="A406" s="38" t="s">
        <v>3132</v>
      </c>
      <c r="B406" s="38" t="s">
        <v>46</v>
      </c>
      <c r="C406" s="38" t="s">
        <v>626</v>
      </c>
      <c r="D406" s="38" t="s">
        <v>3034</v>
      </c>
      <c r="E406" s="38" t="s">
        <v>3133</v>
      </c>
      <c r="F406" s="42" t="str">
        <f t="shared" si="6"/>
        <v>福島県楢葉町</v>
      </c>
    </row>
    <row r="407" spans="1:6" x14ac:dyDescent="0.4">
      <c r="A407" s="38" t="s">
        <v>3134</v>
      </c>
      <c r="B407" s="38" t="s">
        <v>46</v>
      </c>
      <c r="C407" s="38" t="s">
        <v>627</v>
      </c>
      <c r="D407" s="38" t="s">
        <v>3034</v>
      </c>
      <c r="E407" s="38" t="s">
        <v>3135</v>
      </c>
      <c r="F407" s="42" t="str">
        <f t="shared" si="6"/>
        <v>福島県富岡町</v>
      </c>
    </row>
    <row r="408" spans="1:6" x14ac:dyDescent="0.4">
      <c r="A408" s="38" t="s">
        <v>3136</v>
      </c>
      <c r="B408" s="38" t="s">
        <v>46</v>
      </c>
      <c r="C408" s="38" t="s">
        <v>628</v>
      </c>
      <c r="D408" s="38" t="s">
        <v>3034</v>
      </c>
      <c r="E408" s="38" t="s">
        <v>3137</v>
      </c>
      <c r="F408" s="42" t="str">
        <f t="shared" si="6"/>
        <v>福島県川内村</v>
      </c>
    </row>
    <row r="409" spans="1:6" x14ac:dyDescent="0.4">
      <c r="A409" s="38" t="s">
        <v>3138</v>
      </c>
      <c r="B409" s="38" t="s">
        <v>46</v>
      </c>
      <c r="C409" s="38" t="s">
        <v>629</v>
      </c>
      <c r="D409" s="38" t="s">
        <v>3034</v>
      </c>
      <c r="E409" s="38" t="s">
        <v>3139</v>
      </c>
      <c r="F409" s="42" t="str">
        <f t="shared" si="6"/>
        <v>福島県大熊町</v>
      </c>
    </row>
    <row r="410" spans="1:6" x14ac:dyDescent="0.4">
      <c r="A410" s="38" t="s">
        <v>3140</v>
      </c>
      <c r="B410" s="38" t="s">
        <v>46</v>
      </c>
      <c r="C410" s="38" t="s">
        <v>630</v>
      </c>
      <c r="D410" s="38" t="s">
        <v>3034</v>
      </c>
      <c r="E410" s="38" t="s">
        <v>3141</v>
      </c>
      <c r="F410" s="42" t="str">
        <f t="shared" si="6"/>
        <v>福島県双葉町</v>
      </c>
    </row>
    <row r="411" spans="1:6" x14ac:dyDescent="0.4">
      <c r="A411" s="38" t="s">
        <v>3142</v>
      </c>
      <c r="B411" s="38" t="s">
        <v>46</v>
      </c>
      <c r="C411" s="38" t="s">
        <v>631</v>
      </c>
      <c r="D411" s="38" t="s">
        <v>3034</v>
      </c>
      <c r="E411" s="38" t="s">
        <v>3143</v>
      </c>
      <c r="F411" s="42" t="str">
        <f t="shared" si="6"/>
        <v>福島県浪江町</v>
      </c>
    </row>
    <row r="412" spans="1:6" x14ac:dyDescent="0.4">
      <c r="A412" s="38" t="s">
        <v>3144</v>
      </c>
      <c r="B412" s="38" t="s">
        <v>46</v>
      </c>
      <c r="C412" s="38" t="s">
        <v>632</v>
      </c>
      <c r="D412" s="38" t="s">
        <v>3034</v>
      </c>
      <c r="E412" s="38" t="s">
        <v>3145</v>
      </c>
      <c r="F412" s="42" t="str">
        <f t="shared" si="6"/>
        <v>福島県葛尾村</v>
      </c>
    </row>
    <row r="413" spans="1:6" x14ac:dyDescent="0.4">
      <c r="A413" s="38" t="s">
        <v>3146</v>
      </c>
      <c r="B413" s="38" t="s">
        <v>46</v>
      </c>
      <c r="C413" s="38" t="s">
        <v>633</v>
      </c>
      <c r="D413" s="38" t="s">
        <v>3034</v>
      </c>
      <c r="E413" s="38" t="s">
        <v>3147</v>
      </c>
      <c r="F413" s="42" t="str">
        <f t="shared" si="6"/>
        <v>福島県新地町</v>
      </c>
    </row>
    <row r="414" spans="1:6" x14ac:dyDescent="0.4">
      <c r="A414" s="38" t="s">
        <v>3148</v>
      </c>
      <c r="B414" s="38" t="s">
        <v>46</v>
      </c>
      <c r="C414" s="38" t="s">
        <v>634</v>
      </c>
      <c r="D414" s="38" t="s">
        <v>3034</v>
      </c>
      <c r="E414" s="38" t="s">
        <v>3149</v>
      </c>
      <c r="F414" s="42" t="str">
        <f t="shared" si="6"/>
        <v>福島県飯舘村</v>
      </c>
    </row>
    <row r="415" spans="1:6" x14ac:dyDescent="0.4">
      <c r="A415" s="35" t="s">
        <v>3150</v>
      </c>
      <c r="B415" s="35" t="s">
        <v>3151</v>
      </c>
      <c r="C415" s="36"/>
      <c r="D415" s="37" t="s">
        <v>3152</v>
      </c>
      <c r="E415" s="36"/>
      <c r="F415" s="42" t="str">
        <f t="shared" si="6"/>
        <v>茨城県</v>
      </c>
    </row>
    <row r="416" spans="1:6" x14ac:dyDescent="0.4">
      <c r="A416" s="38" t="s">
        <v>3153</v>
      </c>
      <c r="B416" s="38" t="s">
        <v>47</v>
      </c>
      <c r="C416" s="38" t="s">
        <v>635</v>
      </c>
      <c r="D416" s="38" t="s">
        <v>3154</v>
      </c>
      <c r="E416" s="38" t="s">
        <v>3155</v>
      </c>
      <c r="F416" s="42" t="str">
        <f t="shared" si="6"/>
        <v>茨城県水戸市</v>
      </c>
    </row>
    <row r="417" spans="1:6" x14ac:dyDescent="0.4">
      <c r="A417" s="38" t="s">
        <v>3156</v>
      </c>
      <c r="B417" s="38" t="s">
        <v>47</v>
      </c>
      <c r="C417" s="38" t="s">
        <v>636</v>
      </c>
      <c r="D417" s="38" t="s">
        <v>3154</v>
      </c>
      <c r="E417" s="38" t="s">
        <v>3157</v>
      </c>
      <c r="F417" s="42" t="str">
        <f t="shared" si="6"/>
        <v>茨城県日立市</v>
      </c>
    </row>
    <row r="418" spans="1:6" x14ac:dyDescent="0.4">
      <c r="A418" s="38" t="s">
        <v>3158</v>
      </c>
      <c r="B418" s="38" t="s">
        <v>47</v>
      </c>
      <c r="C418" s="38" t="s">
        <v>637</v>
      </c>
      <c r="D418" s="38" t="s">
        <v>3154</v>
      </c>
      <c r="E418" s="38" t="s">
        <v>3159</v>
      </c>
      <c r="F418" s="42" t="str">
        <f t="shared" si="6"/>
        <v>茨城県土浦市</v>
      </c>
    </row>
    <row r="419" spans="1:6" x14ac:dyDescent="0.4">
      <c r="A419" s="38" t="s">
        <v>3160</v>
      </c>
      <c r="B419" s="38" t="s">
        <v>47</v>
      </c>
      <c r="C419" s="38" t="s">
        <v>638</v>
      </c>
      <c r="D419" s="38" t="s">
        <v>3154</v>
      </c>
      <c r="E419" s="38" t="s">
        <v>3161</v>
      </c>
      <c r="F419" s="42" t="str">
        <f t="shared" si="6"/>
        <v>茨城県古河市</v>
      </c>
    </row>
    <row r="420" spans="1:6" x14ac:dyDescent="0.4">
      <c r="A420" s="38" t="s">
        <v>3162</v>
      </c>
      <c r="B420" s="38" t="s">
        <v>47</v>
      </c>
      <c r="C420" s="38" t="s">
        <v>639</v>
      </c>
      <c r="D420" s="38" t="s">
        <v>3154</v>
      </c>
      <c r="E420" s="38" t="s">
        <v>3163</v>
      </c>
      <c r="F420" s="42" t="str">
        <f t="shared" si="6"/>
        <v>茨城県石岡市</v>
      </c>
    </row>
    <row r="421" spans="1:6" x14ac:dyDescent="0.4">
      <c r="A421" s="38" t="s">
        <v>3164</v>
      </c>
      <c r="B421" s="38" t="s">
        <v>47</v>
      </c>
      <c r="C421" s="38" t="s">
        <v>640</v>
      </c>
      <c r="D421" s="38" t="s">
        <v>3154</v>
      </c>
      <c r="E421" s="38" t="s">
        <v>3165</v>
      </c>
      <c r="F421" s="42" t="str">
        <f t="shared" si="6"/>
        <v>茨城県結城市</v>
      </c>
    </row>
    <row r="422" spans="1:6" x14ac:dyDescent="0.4">
      <c r="A422" s="38" t="s">
        <v>3166</v>
      </c>
      <c r="B422" s="38" t="s">
        <v>47</v>
      </c>
      <c r="C422" s="38" t="s">
        <v>641</v>
      </c>
      <c r="D422" s="38" t="s">
        <v>3154</v>
      </c>
      <c r="E422" s="38" t="s">
        <v>3167</v>
      </c>
      <c r="F422" s="42" t="str">
        <f t="shared" si="6"/>
        <v>茨城県龍ケ崎市</v>
      </c>
    </row>
    <row r="423" spans="1:6" x14ac:dyDescent="0.4">
      <c r="A423" s="38" t="s">
        <v>3168</v>
      </c>
      <c r="B423" s="38" t="s">
        <v>47</v>
      </c>
      <c r="C423" s="38" t="s">
        <v>642</v>
      </c>
      <c r="D423" s="38" t="s">
        <v>3154</v>
      </c>
      <c r="E423" s="38" t="s">
        <v>3169</v>
      </c>
      <c r="F423" s="42" t="str">
        <f t="shared" si="6"/>
        <v>茨城県下妻市</v>
      </c>
    </row>
    <row r="424" spans="1:6" x14ac:dyDescent="0.4">
      <c r="A424" s="38" t="s">
        <v>3170</v>
      </c>
      <c r="B424" s="38" t="s">
        <v>47</v>
      </c>
      <c r="C424" s="38" t="s">
        <v>643</v>
      </c>
      <c r="D424" s="38" t="s">
        <v>3154</v>
      </c>
      <c r="E424" s="38" t="s">
        <v>3171</v>
      </c>
      <c r="F424" s="42" t="str">
        <f t="shared" si="6"/>
        <v>茨城県常総市</v>
      </c>
    </row>
    <row r="425" spans="1:6" x14ac:dyDescent="0.4">
      <c r="A425" s="38" t="s">
        <v>3172</v>
      </c>
      <c r="B425" s="38" t="s">
        <v>47</v>
      </c>
      <c r="C425" s="38" t="s">
        <v>644</v>
      </c>
      <c r="D425" s="38" t="s">
        <v>3154</v>
      </c>
      <c r="E425" s="38" t="s">
        <v>3173</v>
      </c>
      <c r="F425" s="42" t="str">
        <f t="shared" si="6"/>
        <v>茨城県常陸太田市</v>
      </c>
    </row>
    <row r="426" spans="1:6" x14ac:dyDescent="0.4">
      <c r="A426" s="38" t="s">
        <v>3174</v>
      </c>
      <c r="B426" s="38" t="s">
        <v>47</v>
      </c>
      <c r="C426" s="38" t="s">
        <v>645</v>
      </c>
      <c r="D426" s="38" t="s">
        <v>3154</v>
      </c>
      <c r="E426" s="38" t="s">
        <v>3175</v>
      </c>
      <c r="F426" s="42" t="str">
        <f t="shared" si="6"/>
        <v>茨城県高萩市</v>
      </c>
    </row>
    <row r="427" spans="1:6" x14ac:dyDescent="0.4">
      <c r="A427" s="38" t="s">
        <v>3176</v>
      </c>
      <c r="B427" s="38" t="s">
        <v>47</v>
      </c>
      <c r="C427" s="38" t="s">
        <v>646</v>
      </c>
      <c r="D427" s="38" t="s">
        <v>3154</v>
      </c>
      <c r="E427" s="38" t="s">
        <v>3177</v>
      </c>
      <c r="F427" s="42" t="str">
        <f t="shared" si="6"/>
        <v>茨城県北茨城市</v>
      </c>
    </row>
    <row r="428" spans="1:6" x14ac:dyDescent="0.4">
      <c r="A428" s="38" t="s">
        <v>3178</v>
      </c>
      <c r="B428" s="38" t="s">
        <v>47</v>
      </c>
      <c r="C428" s="38" t="s">
        <v>647</v>
      </c>
      <c r="D428" s="38" t="s">
        <v>3154</v>
      </c>
      <c r="E428" s="38" t="s">
        <v>3179</v>
      </c>
      <c r="F428" s="42" t="str">
        <f t="shared" si="6"/>
        <v>茨城県笠間市</v>
      </c>
    </row>
    <row r="429" spans="1:6" x14ac:dyDescent="0.4">
      <c r="A429" s="38" t="s">
        <v>3180</v>
      </c>
      <c r="B429" s="38" t="s">
        <v>47</v>
      </c>
      <c r="C429" s="38" t="s">
        <v>648</v>
      </c>
      <c r="D429" s="38" t="s">
        <v>3154</v>
      </c>
      <c r="E429" s="38" t="s">
        <v>3181</v>
      </c>
      <c r="F429" s="42" t="str">
        <f t="shared" si="6"/>
        <v>茨城県取手市</v>
      </c>
    </row>
    <row r="430" spans="1:6" x14ac:dyDescent="0.4">
      <c r="A430" s="38" t="s">
        <v>3182</v>
      </c>
      <c r="B430" s="38" t="s">
        <v>47</v>
      </c>
      <c r="C430" s="38" t="s">
        <v>649</v>
      </c>
      <c r="D430" s="38" t="s">
        <v>3154</v>
      </c>
      <c r="E430" s="38" t="s">
        <v>3183</v>
      </c>
      <c r="F430" s="42" t="str">
        <f t="shared" si="6"/>
        <v>茨城県牛久市</v>
      </c>
    </row>
    <row r="431" spans="1:6" x14ac:dyDescent="0.4">
      <c r="A431" s="38" t="s">
        <v>3184</v>
      </c>
      <c r="B431" s="38" t="s">
        <v>47</v>
      </c>
      <c r="C431" s="38" t="s">
        <v>650</v>
      </c>
      <c r="D431" s="38" t="s">
        <v>3154</v>
      </c>
      <c r="E431" s="38" t="s">
        <v>3185</v>
      </c>
      <c r="F431" s="42" t="str">
        <f t="shared" si="6"/>
        <v>茨城県つくば市</v>
      </c>
    </row>
    <row r="432" spans="1:6" x14ac:dyDescent="0.4">
      <c r="A432" s="38" t="s">
        <v>3186</v>
      </c>
      <c r="B432" s="38" t="s">
        <v>47</v>
      </c>
      <c r="C432" s="38" t="s">
        <v>651</v>
      </c>
      <c r="D432" s="38" t="s">
        <v>3154</v>
      </c>
      <c r="E432" s="38" t="s">
        <v>3187</v>
      </c>
      <c r="F432" s="42" t="str">
        <f t="shared" si="6"/>
        <v>茨城県ひたちなか市</v>
      </c>
    </row>
    <row r="433" spans="1:6" x14ac:dyDescent="0.4">
      <c r="A433" s="38" t="s">
        <v>3188</v>
      </c>
      <c r="B433" s="38" t="s">
        <v>47</v>
      </c>
      <c r="C433" s="38" t="s">
        <v>652</v>
      </c>
      <c r="D433" s="38" t="s">
        <v>3154</v>
      </c>
      <c r="E433" s="38" t="s">
        <v>3189</v>
      </c>
      <c r="F433" s="42" t="str">
        <f t="shared" si="6"/>
        <v>茨城県鹿嶋市</v>
      </c>
    </row>
    <row r="434" spans="1:6" x14ac:dyDescent="0.4">
      <c r="A434" s="38" t="s">
        <v>3190</v>
      </c>
      <c r="B434" s="38" t="s">
        <v>47</v>
      </c>
      <c r="C434" s="38" t="s">
        <v>653</v>
      </c>
      <c r="D434" s="38" t="s">
        <v>3154</v>
      </c>
      <c r="E434" s="38" t="s">
        <v>3191</v>
      </c>
      <c r="F434" s="42" t="str">
        <f t="shared" si="6"/>
        <v>茨城県潮来市</v>
      </c>
    </row>
    <row r="435" spans="1:6" x14ac:dyDescent="0.4">
      <c r="A435" s="38" t="s">
        <v>3192</v>
      </c>
      <c r="B435" s="38" t="s">
        <v>47</v>
      </c>
      <c r="C435" s="38" t="s">
        <v>654</v>
      </c>
      <c r="D435" s="38" t="s">
        <v>3154</v>
      </c>
      <c r="E435" s="38" t="s">
        <v>3193</v>
      </c>
      <c r="F435" s="42" t="str">
        <f t="shared" si="6"/>
        <v>茨城県守谷市</v>
      </c>
    </row>
    <row r="436" spans="1:6" x14ac:dyDescent="0.4">
      <c r="A436" s="38" t="s">
        <v>3194</v>
      </c>
      <c r="B436" s="38" t="s">
        <v>47</v>
      </c>
      <c r="C436" s="38" t="s">
        <v>655</v>
      </c>
      <c r="D436" s="38" t="s">
        <v>3154</v>
      </c>
      <c r="E436" s="38" t="s">
        <v>3195</v>
      </c>
      <c r="F436" s="42" t="str">
        <f t="shared" si="6"/>
        <v>茨城県常陸大宮市</v>
      </c>
    </row>
    <row r="437" spans="1:6" x14ac:dyDescent="0.4">
      <c r="A437" s="38" t="s">
        <v>3196</v>
      </c>
      <c r="B437" s="38" t="s">
        <v>47</v>
      </c>
      <c r="C437" s="38" t="s">
        <v>656</v>
      </c>
      <c r="D437" s="38" t="s">
        <v>3154</v>
      </c>
      <c r="E437" s="38" t="s">
        <v>3197</v>
      </c>
      <c r="F437" s="42" t="str">
        <f t="shared" si="6"/>
        <v>茨城県那珂市</v>
      </c>
    </row>
    <row r="438" spans="1:6" x14ac:dyDescent="0.4">
      <c r="A438" s="38" t="s">
        <v>3198</v>
      </c>
      <c r="B438" s="38" t="s">
        <v>47</v>
      </c>
      <c r="C438" s="38" t="s">
        <v>657</v>
      </c>
      <c r="D438" s="38" t="s">
        <v>3154</v>
      </c>
      <c r="E438" s="38" t="s">
        <v>3199</v>
      </c>
      <c r="F438" s="42" t="str">
        <f t="shared" si="6"/>
        <v>茨城県筑西市</v>
      </c>
    </row>
    <row r="439" spans="1:6" x14ac:dyDescent="0.4">
      <c r="A439" s="38" t="s">
        <v>3200</v>
      </c>
      <c r="B439" s="38" t="s">
        <v>47</v>
      </c>
      <c r="C439" s="38" t="s">
        <v>658</v>
      </c>
      <c r="D439" s="38" t="s">
        <v>3154</v>
      </c>
      <c r="E439" s="38" t="s">
        <v>3201</v>
      </c>
      <c r="F439" s="42" t="str">
        <f t="shared" si="6"/>
        <v>茨城県坂東市</v>
      </c>
    </row>
    <row r="440" spans="1:6" x14ac:dyDescent="0.4">
      <c r="A440" s="38" t="s">
        <v>3202</v>
      </c>
      <c r="B440" s="38" t="s">
        <v>47</v>
      </c>
      <c r="C440" s="38" t="s">
        <v>659</v>
      </c>
      <c r="D440" s="38" t="s">
        <v>3154</v>
      </c>
      <c r="E440" s="38" t="s">
        <v>3203</v>
      </c>
      <c r="F440" s="42" t="str">
        <f t="shared" si="6"/>
        <v>茨城県稲敷市</v>
      </c>
    </row>
    <row r="441" spans="1:6" x14ac:dyDescent="0.4">
      <c r="A441" s="38" t="s">
        <v>3204</v>
      </c>
      <c r="B441" s="38" t="s">
        <v>47</v>
      </c>
      <c r="C441" s="38" t="s">
        <v>660</v>
      </c>
      <c r="D441" s="38" t="s">
        <v>3154</v>
      </c>
      <c r="E441" s="38" t="s">
        <v>3205</v>
      </c>
      <c r="F441" s="42" t="str">
        <f t="shared" si="6"/>
        <v>茨城県かすみがうら市</v>
      </c>
    </row>
    <row r="442" spans="1:6" x14ac:dyDescent="0.4">
      <c r="A442" s="38" t="s">
        <v>3206</v>
      </c>
      <c r="B442" s="38" t="s">
        <v>47</v>
      </c>
      <c r="C442" s="38" t="s">
        <v>661</v>
      </c>
      <c r="D442" s="38" t="s">
        <v>3154</v>
      </c>
      <c r="E442" s="38" t="s">
        <v>3207</v>
      </c>
      <c r="F442" s="42" t="str">
        <f t="shared" si="6"/>
        <v>茨城県桜川市</v>
      </c>
    </row>
    <row r="443" spans="1:6" x14ac:dyDescent="0.4">
      <c r="A443" s="38" t="s">
        <v>3208</v>
      </c>
      <c r="B443" s="38" t="s">
        <v>47</v>
      </c>
      <c r="C443" s="38" t="s">
        <v>662</v>
      </c>
      <c r="D443" s="38" t="s">
        <v>3154</v>
      </c>
      <c r="E443" s="38" t="s">
        <v>3209</v>
      </c>
      <c r="F443" s="42" t="str">
        <f t="shared" si="6"/>
        <v>茨城県神栖市</v>
      </c>
    </row>
    <row r="444" spans="1:6" x14ac:dyDescent="0.4">
      <c r="A444" s="38" t="s">
        <v>3210</v>
      </c>
      <c r="B444" s="38" t="s">
        <v>47</v>
      </c>
      <c r="C444" s="38" t="s">
        <v>663</v>
      </c>
      <c r="D444" s="38" t="s">
        <v>3154</v>
      </c>
      <c r="E444" s="38" t="s">
        <v>3211</v>
      </c>
      <c r="F444" s="42" t="str">
        <f t="shared" si="6"/>
        <v>茨城県行方市</v>
      </c>
    </row>
    <row r="445" spans="1:6" x14ac:dyDescent="0.4">
      <c r="A445" s="38" t="s">
        <v>3212</v>
      </c>
      <c r="B445" s="38" t="s">
        <v>47</v>
      </c>
      <c r="C445" s="38" t="s">
        <v>664</v>
      </c>
      <c r="D445" s="38" t="s">
        <v>3154</v>
      </c>
      <c r="E445" s="38" t="s">
        <v>3213</v>
      </c>
      <c r="F445" s="42" t="str">
        <f t="shared" si="6"/>
        <v>茨城県鉾田市</v>
      </c>
    </row>
    <row r="446" spans="1:6" x14ac:dyDescent="0.4">
      <c r="A446" s="38" t="s">
        <v>3214</v>
      </c>
      <c r="B446" s="38" t="s">
        <v>47</v>
      </c>
      <c r="C446" s="38" t="s">
        <v>665</v>
      </c>
      <c r="D446" s="38" t="s">
        <v>3154</v>
      </c>
      <c r="E446" s="38" t="s">
        <v>3215</v>
      </c>
      <c r="F446" s="42" t="str">
        <f t="shared" si="6"/>
        <v>茨城県つくばみらい市</v>
      </c>
    </row>
    <row r="447" spans="1:6" x14ac:dyDescent="0.4">
      <c r="A447" s="38" t="s">
        <v>3216</v>
      </c>
      <c r="B447" s="38" t="s">
        <v>47</v>
      </c>
      <c r="C447" s="38" t="s">
        <v>666</v>
      </c>
      <c r="D447" s="38" t="s">
        <v>3154</v>
      </c>
      <c r="E447" s="38" t="s">
        <v>3217</v>
      </c>
      <c r="F447" s="42" t="str">
        <f t="shared" si="6"/>
        <v>茨城県小美玉市</v>
      </c>
    </row>
    <row r="448" spans="1:6" x14ac:dyDescent="0.4">
      <c r="A448" s="38" t="s">
        <v>3218</v>
      </c>
      <c r="B448" s="38" t="s">
        <v>47</v>
      </c>
      <c r="C448" s="38" t="s">
        <v>667</v>
      </c>
      <c r="D448" s="38" t="s">
        <v>3154</v>
      </c>
      <c r="E448" s="38" t="s">
        <v>3219</v>
      </c>
      <c r="F448" s="42" t="str">
        <f t="shared" si="6"/>
        <v>茨城県茨城町</v>
      </c>
    </row>
    <row r="449" spans="1:6" x14ac:dyDescent="0.4">
      <c r="A449" s="38" t="s">
        <v>3220</v>
      </c>
      <c r="B449" s="38" t="s">
        <v>47</v>
      </c>
      <c r="C449" s="38" t="s">
        <v>668</v>
      </c>
      <c r="D449" s="38" t="s">
        <v>3154</v>
      </c>
      <c r="E449" s="38" t="s">
        <v>3221</v>
      </c>
      <c r="F449" s="42" t="str">
        <f t="shared" si="6"/>
        <v>茨城県大洗町</v>
      </c>
    </row>
    <row r="450" spans="1:6" x14ac:dyDescent="0.4">
      <c r="A450" s="38" t="s">
        <v>3222</v>
      </c>
      <c r="B450" s="38" t="s">
        <v>47</v>
      </c>
      <c r="C450" s="38" t="s">
        <v>669</v>
      </c>
      <c r="D450" s="38" t="s">
        <v>3154</v>
      </c>
      <c r="E450" s="38" t="s">
        <v>3223</v>
      </c>
      <c r="F450" s="42" t="str">
        <f t="shared" si="6"/>
        <v>茨城県城里町</v>
      </c>
    </row>
    <row r="451" spans="1:6" x14ac:dyDescent="0.4">
      <c r="A451" s="38" t="s">
        <v>3224</v>
      </c>
      <c r="B451" s="38" t="s">
        <v>47</v>
      </c>
      <c r="C451" s="38" t="s">
        <v>670</v>
      </c>
      <c r="D451" s="38" t="s">
        <v>3154</v>
      </c>
      <c r="E451" s="38" t="s">
        <v>3225</v>
      </c>
      <c r="F451" s="42" t="str">
        <f t="shared" ref="F451:F514" si="7">B451&amp;C451</f>
        <v>茨城県東海村</v>
      </c>
    </row>
    <row r="452" spans="1:6" x14ac:dyDescent="0.4">
      <c r="A452" s="38" t="s">
        <v>3226</v>
      </c>
      <c r="B452" s="38" t="s">
        <v>47</v>
      </c>
      <c r="C452" s="38" t="s">
        <v>671</v>
      </c>
      <c r="D452" s="38" t="s">
        <v>3154</v>
      </c>
      <c r="E452" s="38" t="s">
        <v>3227</v>
      </c>
      <c r="F452" s="42" t="str">
        <f t="shared" si="7"/>
        <v>茨城県大子町</v>
      </c>
    </row>
    <row r="453" spans="1:6" x14ac:dyDescent="0.4">
      <c r="A453" s="38" t="s">
        <v>3228</v>
      </c>
      <c r="B453" s="38" t="s">
        <v>47</v>
      </c>
      <c r="C453" s="38" t="s">
        <v>672</v>
      </c>
      <c r="D453" s="38" t="s">
        <v>3154</v>
      </c>
      <c r="E453" s="38" t="s">
        <v>3229</v>
      </c>
      <c r="F453" s="42" t="str">
        <f t="shared" si="7"/>
        <v>茨城県美浦村</v>
      </c>
    </row>
    <row r="454" spans="1:6" x14ac:dyDescent="0.4">
      <c r="A454" s="38" t="s">
        <v>3230</v>
      </c>
      <c r="B454" s="38" t="s">
        <v>47</v>
      </c>
      <c r="C454" s="38" t="s">
        <v>673</v>
      </c>
      <c r="D454" s="38" t="s">
        <v>3154</v>
      </c>
      <c r="E454" s="38" t="s">
        <v>3231</v>
      </c>
      <c r="F454" s="42" t="str">
        <f t="shared" si="7"/>
        <v>茨城県阿見町</v>
      </c>
    </row>
    <row r="455" spans="1:6" x14ac:dyDescent="0.4">
      <c r="A455" s="38" t="s">
        <v>3232</v>
      </c>
      <c r="B455" s="38" t="s">
        <v>47</v>
      </c>
      <c r="C455" s="38" t="s">
        <v>674</v>
      </c>
      <c r="D455" s="38" t="s">
        <v>3154</v>
      </c>
      <c r="E455" s="38" t="s">
        <v>3233</v>
      </c>
      <c r="F455" s="42" t="str">
        <f t="shared" si="7"/>
        <v>茨城県河内町</v>
      </c>
    </row>
    <row r="456" spans="1:6" x14ac:dyDescent="0.4">
      <c r="A456" s="38" t="s">
        <v>3234</v>
      </c>
      <c r="B456" s="38" t="s">
        <v>47</v>
      </c>
      <c r="C456" s="38" t="s">
        <v>675</v>
      </c>
      <c r="D456" s="38" t="s">
        <v>3154</v>
      </c>
      <c r="E456" s="38" t="s">
        <v>3235</v>
      </c>
      <c r="F456" s="42" t="str">
        <f t="shared" si="7"/>
        <v>茨城県八千代町</v>
      </c>
    </row>
    <row r="457" spans="1:6" x14ac:dyDescent="0.4">
      <c r="A457" s="38" t="s">
        <v>3236</v>
      </c>
      <c r="B457" s="38" t="s">
        <v>47</v>
      </c>
      <c r="C457" s="38" t="s">
        <v>676</v>
      </c>
      <c r="D457" s="38" t="s">
        <v>3154</v>
      </c>
      <c r="E457" s="38" t="s">
        <v>3237</v>
      </c>
      <c r="F457" s="42" t="str">
        <f t="shared" si="7"/>
        <v>茨城県五霞町</v>
      </c>
    </row>
    <row r="458" spans="1:6" x14ac:dyDescent="0.4">
      <c r="A458" s="38" t="s">
        <v>3238</v>
      </c>
      <c r="B458" s="38" t="s">
        <v>47</v>
      </c>
      <c r="C458" s="38" t="s">
        <v>677</v>
      </c>
      <c r="D458" s="38" t="s">
        <v>3154</v>
      </c>
      <c r="E458" s="38" t="s">
        <v>3239</v>
      </c>
      <c r="F458" s="42" t="str">
        <f t="shared" si="7"/>
        <v>茨城県境町</v>
      </c>
    </row>
    <row r="459" spans="1:6" x14ac:dyDescent="0.4">
      <c r="A459" s="38" t="s">
        <v>3240</v>
      </c>
      <c r="B459" s="38" t="s">
        <v>47</v>
      </c>
      <c r="C459" s="38" t="s">
        <v>678</v>
      </c>
      <c r="D459" s="38" t="s">
        <v>3154</v>
      </c>
      <c r="E459" s="38" t="s">
        <v>3241</v>
      </c>
      <c r="F459" s="42" t="str">
        <f t="shared" si="7"/>
        <v>茨城県利根町</v>
      </c>
    </row>
    <row r="460" spans="1:6" x14ac:dyDescent="0.4">
      <c r="A460" s="35" t="s">
        <v>3242</v>
      </c>
      <c r="B460" s="35" t="s">
        <v>3243</v>
      </c>
      <c r="C460" s="36"/>
      <c r="D460" s="37" t="s">
        <v>3244</v>
      </c>
      <c r="E460" s="36"/>
      <c r="F460" s="42" t="str">
        <f t="shared" si="7"/>
        <v>栃木県</v>
      </c>
    </row>
    <row r="461" spans="1:6" x14ac:dyDescent="0.4">
      <c r="A461" s="38" t="s">
        <v>3245</v>
      </c>
      <c r="B461" s="38" t="s">
        <v>48</v>
      </c>
      <c r="C461" s="38" t="s">
        <v>679</v>
      </c>
      <c r="D461" s="38" t="s">
        <v>3246</v>
      </c>
      <c r="E461" s="38" t="s">
        <v>3247</v>
      </c>
      <c r="F461" s="42" t="str">
        <f t="shared" si="7"/>
        <v>栃木県宇都宮市</v>
      </c>
    </row>
    <row r="462" spans="1:6" x14ac:dyDescent="0.4">
      <c r="A462" s="38" t="s">
        <v>3248</v>
      </c>
      <c r="B462" s="38" t="s">
        <v>48</v>
      </c>
      <c r="C462" s="38" t="s">
        <v>680</v>
      </c>
      <c r="D462" s="38" t="s">
        <v>3246</v>
      </c>
      <c r="E462" s="38" t="s">
        <v>3249</v>
      </c>
      <c r="F462" s="42" t="str">
        <f t="shared" si="7"/>
        <v>栃木県足利市</v>
      </c>
    </row>
    <row r="463" spans="1:6" x14ac:dyDescent="0.4">
      <c r="A463" s="38" t="s">
        <v>3250</v>
      </c>
      <c r="B463" s="38" t="s">
        <v>48</v>
      </c>
      <c r="C463" s="38" t="s">
        <v>681</v>
      </c>
      <c r="D463" s="38" t="s">
        <v>3246</v>
      </c>
      <c r="E463" s="38" t="s">
        <v>3251</v>
      </c>
      <c r="F463" s="42" t="str">
        <f t="shared" si="7"/>
        <v>栃木県栃木市</v>
      </c>
    </row>
    <row r="464" spans="1:6" x14ac:dyDescent="0.4">
      <c r="A464" s="38" t="s">
        <v>3252</v>
      </c>
      <c r="B464" s="38" t="s">
        <v>48</v>
      </c>
      <c r="C464" s="38" t="s">
        <v>682</v>
      </c>
      <c r="D464" s="38" t="s">
        <v>3246</v>
      </c>
      <c r="E464" s="38" t="s">
        <v>3253</v>
      </c>
      <c r="F464" s="42" t="str">
        <f t="shared" si="7"/>
        <v>栃木県佐野市</v>
      </c>
    </row>
    <row r="465" spans="1:6" x14ac:dyDescent="0.4">
      <c r="A465" s="38" t="s">
        <v>3254</v>
      </c>
      <c r="B465" s="38" t="s">
        <v>48</v>
      </c>
      <c r="C465" s="38" t="s">
        <v>683</v>
      </c>
      <c r="D465" s="38" t="s">
        <v>3246</v>
      </c>
      <c r="E465" s="38" t="s">
        <v>3255</v>
      </c>
      <c r="F465" s="42" t="str">
        <f t="shared" si="7"/>
        <v>栃木県鹿沼市</v>
      </c>
    </row>
    <row r="466" spans="1:6" x14ac:dyDescent="0.4">
      <c r="A466" s="38" t="s">
        <v>3256</v>
      </c>
      <c r="B466" s="38" t="s">
        <v>48</v>
      </c>
      <c r="C466" s="38" t="s">
        <v>684</v>
      </c>
      <c r="D466" s="38" t="s">
        <v>3246</v>
      </c>
      <c r="E466" s="38" t="s">
        <v>3257</v>
      </c>
      <c r="F466" s="42" t="str">
        <f t="shared" si="7"/>
        <v>栃木県日光市</v>
      </c>
    </row>
    <row r="467" spans="1:6" x14ac:dyDescent="0.4">
      <c r="A467" s="38" t="s">
        <v>3258</v>
      </c>
      <c r="B467" s="38" t="s">
        <v>48</v>
      </c>
      <c r="C467" s="38" t="s">
        <v>685</v>
      </c>
      <c r="D467" s="38" t="s">
        <v>3246</v>
      </c>
      <c r="E467" s="38" t="s">
        <v>3259</v>
      </c>
      <c r="F467" s="42" t="str">
        <f t="shared" si="7"/>
        <v>栃木県小山市</v>
      </c>
    </row>
    <row r="468" spans="1:6" x14ac:dyDescent="0.4">
      <c r="A468" s="38" t="s">
        <v>3260</v>
      </c>
      <c r="B468" s="38" t="s">
        <v>48</v>
      </c>
      <c r="C468" s="38" t="s">
        <v>686</v>
      </c>
      <c r="D468" s="38" t="s">
        <v>3246</v>
      </c>
      <c r="E468" s="38" t="s">
        <v>3261</v>
      </c>
      <c r="F468" s="42" t="str">
        <f t="shared" si="7"/>
        <v>栃木県真岡市</v>
      </c>
    </row>
    <row r="469" spans="1:6" x14ac:dyDescent="0.4">
      <c r="A469" s="38" t="s">
        <v>3262</v>
      </c>
      <c r="B469" s="38" t="s">
        <v>48</v>
      </c>
      <c r="C469" s="38" t="s">
        <v>687</v>
      </c>
      <c r="D469" s="38" t="s">
        <v>3246</v>
      </c>
      <c r="E469" s="38" t="s">
        <v>3263</v>
      </c>
      <c r="F469" s="42" t="str">
        <f t="shared" si="7"/>
        <v>栃木県大田原市</v>
      </c>
    </row>
    <row r="470" spans="1:6" x14ac:dyDescent="0.4">
      <c r="A470" s="38" t="s">
        <v>3264</v>
      </c>
      <c r="B470" s="38" t="s">
        <v>48</v>
      </c>
      <c r="C470" s="38" t="s">
        <v>688</v>
      </c>
      <c r="D470" s="38" t="s">
        <v>3246</v>
      </c>
      <c r="E470" s="38" t="s">
        <v>3265</v>
      </c>
      <c r="F470" s="42" t="str">
        <f t="shared" si="7"/>
        <v>栃木県矢板市</v>
      </c>
    </row>
    <row r="471" spans="1:6" x14ac:dyDescent="0.4">
      <c r="A471" s="38" t="s">
        <v>3266</v>
      </c>
      <c r="B471" s="38" t="s">
        <v>48</v>
      </c>
      <c r="C471" s="38" t="s">
        <v>689</v>
      </c>
      <c r="D471" s="38" t="s">
        <v>3246</v>
      </c>
      <c r="E471" s="38" t="s">
        <v>3267</v>
      </c>
      <c r="F471" s="42" t="str">
        <f t="shared" si="7"/>
        <v>栃木県那須塩原市</v>
      </c>
    </row>
    <row r="472" spans="1:6" x14ac:dyDescent="0.4">
      <c r="A472" s="38" t="s">
        <v>3268</v>
      </c>
      <c r="B472" s="38" t="s">
        <v>48</v>
      </c>
      <c r="C472" s="38" t="s">
        <v>690</v>
      </c>
      <c r="D472" s="38" t="s">
        <v>3246</v>
      </c>
      <c r="E472" s="38" t="s">
        <v>3269</v>
      </c>
      <c r="F472" s="42" t="str">
        <f t="shared" si="7"/>
        <v>栃木県さくら市</v>
      </c>
    </row>
    <row r="473" spans="1:6" x14ac:dyDescent="0.4">
      <c r="A473" s="38" t="s">
        <v>3270</v>
      </c>
      <c r="B473" s="38" t="s">
        <v>48</v>
      </c>
      <c r="C473" s="38" t="s">
        <v>691</v>
      </c>
      <c r="D473" s="38" t="s">
        <v>3246</v>
      </c>
      <c r="E473" s="38" t="s">
        <v>3271</v>
      </c>
      <c r="F473" s="42" t="str">
        <f t="shared" si="7"/>
        <v>栃木県那須烏山市</v>
      </c>
    </row>
    <row r="474" spans="1:6" x14ac:dyDescent="0.4">
      <c r="A474" s="38" t="s">
        <v>3272</v>
      </c>
      <c r="B474" s="38" t="s">
        <v>48</v>
      </c>
      <c r="C474" s="38" t="s">
        <v>692</v>
      </c>
      <c r="D474" s="38" t="s">
        <v>3246</v>
      </c>
      <c r="E474" s="38" t="s">
        <v>3273</v>
      </c>
      <c r="F474" s="42" t="str">
        <f t="shared" si="7"/>
        <v>栃木県下野市</v>
      </c>
    </row>
    <row r="475" spans="1:6" x14ac:dyDescent="0.4">
      <c r="A475" s="38" t="s">
        <v>3274</v>
      </c>
      <c r="B475" s="38" t="s">
        <v>48</v>
      </c>
      <c r="C475" s="38" t="s">
        <v>693</v>
      </c>
      <c r="D475" s="38" t="s">
        <v>3246</v>
      </c>
      <c r="E475" s="38" t="s">
        <v>3275</v>
      </c>
      <c r="F475" s="42" t="str">
        <f t="shared" si="7"/>
        <v>栃木県上三川町</v>
      </c>
    </row>
    <row r="476" spans="1:6" x14ac:dyDescent="0.4">
      <c r="A476" s="38" t="s">
        <v>3276</v>
      </c>
      <c r="B476" s="38" t="s">
        <v>48</v>
      </c>
      <c r="C476" s="38" t="s">
        <v>694</v>
      </c>
      <c r="D476" s="38" t="s">
        <v>3246</v>
      </c>
      <c r="E476" s="38" t="s">
        <v>3277</v>
      </c>
      <c r="F476" s="42" t="str">
        <f t="shared" si="7"/>
        <v>栃木県益子町</v>
      </c>
    </row>
    <row r="477" spans="1:6" x14ac:dyDescent="0.4">
      <c r="A477" s="38" t="s">
        <v>3278</v>
      </c>
      <c r="B477" s="38" t="s">
        <v>48</v>
      </c>
      <c r="C477" s="38" t="s">
        <v>695</v>
      </c>
      <c r="D477" s="38" t="s">
        <v>3246</v>
      </c>
      <c r="E477" s="38" t="s">
        <v>3279</v>
      </c>
      <c r="F477" s="42" t="str">
        <f t="shared" si="7"/>
        <v>栃木県茂木町</v>
      </c>
    </row>
    <row r="478" spans="1:6" x14ac:dyDescent="0.4">
      <c r="A478" s="38" t="s">
        <v>3280</v>
      </c>
      <c r="B478" s="38" t="s">
        <v>48</v>
      </c>
      <c r="C478" s="38" t="s">
        <v>696</v>
      </c>
      <c r="D478" s="38" t="s">
        <v>3246</v>
      </c>
      <c r="E478" s="38" t="s">
        <v>3281</v>
      </c>
      <c r="F478" s="42" t="str">
        <f t="shared" si="7"/>
        <v>栃木県市貝町</v>
      </c>
    </row>
    <row r="479" spans="1:6" x14ac:dyDescent="0.4">
      <c r="A479" s="38" t="s">
        <v>3282</v>
      </c>
      <c r="B479" s="38" t="s">
        <v>48</v>
      </c>
      <c r="C479" s="38" t="s">
        <v>697</v>
      </c>
      <c r="D479" s="38" t="s">
        <v>3246</v>
      </c>
      <c r="E479" s="38" t="s">
        <v>3283</v>
      </c>
      <c r="F479" s="42" t="str">
        <f t="shared" si="7"/>
        <v>栃木県芳賀町</v>
      </c>
    </row>
    <row r="480" spans="1:6" x14ac:dyDescent="0.4">
      <c r="A480" s="38" t="s">
        <v>3284</v>
      </c>
      <c r="B480" s="38" t="s">
        <v>48</v>
      </c>
      <c r="C480" s="38" t="s">
        <v>698</v>
      </c>
      <c r="D480" s="38" t="s">
        <v>3246</v>
      </c>
      <c r="E480" s="38" t="s">
        <v>3285</v>
      </c>
      <c r="F480" s="42" t="str">
        <f t="shared" si="7"/>
        <v>栃木県壬生町</v>
      </c>
    </row>
    <row r="481" spans="1:6" x14ac:dyDescent="0.4">
      <c r="A481" s="38" t="s">
        <v>3286</v>
      </c>
      <c r="B481" s="38" t="s">
        <v>48</v>
      </c>
      <c r="C481" s="38" t="s">
        <v>699</v>
      </c>
      <c r="D481" s="38" t="s">
        <v>3246</v>
      </c>
      <c r="E481" s="38" t="s">
        <v>3287</v>
      </c>
      <c r="F481" s="42" t="str">
        <f t="shared" si="7"/>
        <v>栃木県野木町</v>
      </c>
    </row>
    <row r="482" spans="1:6" x14ac:dyDescent="0.4">
      <c r="A482" s="38" t="s">
        <v>3288</v>
      </c>
      <c r="B482" s="38" t="s">
        <v>48</v>
      </c>
      <c r="C482" s="38" t="s">
        <v>700</v>
      </c>
      <c r="D482" s="38" t="s">
        <v>3246</v>
      </c>
      <c r="E482" s="38" t="s">
        <v>3289</v>
      </c>
      <c r="F482" s="42" t="str">
        <f t="shared" si="7"/>
        <v>栃木県塩谷町</v>
      </c>
    </row>
    <row r="483" spans="1:6" x14ac:dyDescent="0.4">
      <c r="A483" s="38" t="s">
        <v>3290</v>
      </c>
      <c r="B483" s="38" t="s">
        <v>48</v>
      </c>
      <c r="C483" s="38" t="s">
        <v>701</v>
      </c>
      <c r="D483" s="38" t="s">
        <v>3246</v>
      </c>
      <c r="E483" s="38" t="s">
        <v>3291</v>
      </c>
      <c r="F483" s="42" t="str">
        <f t="shared" si="7"/>
        <v>栃木県高根沢町</v>
      </c>
    </row>
    <row r="484" spans="1:6" x14ac:dyDescent="0.4">
      <c r="A484" s="38" t="s">
        <v>3292</v>
      </c>
      <c r="B484" s="38" t="s">
        <v>48</v>
      </c>
      <c r="C484" s="38" t="s">
        <v>702</v>
      </c>
      <c r="D484" s="38" t="s">
        <v>3246</v>
      </c>
      <c r="E484" s="38" t="s">
        <v>3293</v>
      </c>
      <c r="F484" s="42" t="str">
        <f t="shared" si="7"/>
        <v>栃木県那須町</v>
      </c>
    </row>
    <row r="485" spans="1:6" x14ac:dyDescent="0.4">
      <c r="A485" s="38" t="s">
        <v>3294</v>
      </c>
      <c r="B485" s="38" t="s">
        <v>48</v>
      </c>
      <c r="C485" s="38" t="s">
        <v>703</v>
      </c>
      <c r="D485" s="38" t="s">
        <v>3246</v>
      </c>
      <c r="E485" s="38" t="s">
        <v>3295</v>
      </c>
      <c r="F485" s="42" t="str">
        <f t="shared" si="7"/>
        <v>栃木県那珂川町</v>
      </c>
    </row>
    <row r="486" spans="1:6" x14ac:dyDescent="0.4">
      <c r="A486" s="35" t="s">
        <v>3296</v>
      </c>
      <c r="B486" s="35" t="s">
        <v>3297</v>
      </c>
      <c r="C486" s="36"/>
      <c r="D486" s="37" t="s">
        <v>3298</v>
      </c>
      <c r="E486" s="36"/>
      <c r="F486" s="42" t="str">
        <f t="shared" si="7"/>
        <v>群馬県</v>
      </c>
    </row>
    <row r="487" spans="1:6" x14ac:dyDescent="0.4">
      <c r="A487" s="38" t="s">
        <v>3299</v>
      </c>
      <c r="B487" s="38" t="s">
        <v>49</v>
      </c>
      <c r="C487" s="38" t="s">
        <v>704</v>
      </c>
      <c r="D487" s="38" t="s">
        <v>3300</v>
      </c>
      <c r="E487" s="38" t="s">
        <v>3301</v>
      </c>
      <c r="F487" s="42" t="str">
        <f t="shared" si="7"/>
        <v>群馬県前橋市</v>
      </c>
    </row>
    <row r="488" spans="1:6" x14ac:dyDescent="0.4">
      <c r="A488" s="38" t="s">
        <v>3302</v>
      </c>
      <c r="B488" s="38" t="s">
        <v>49</v>
      </c>
      <c r="C488" s="38" t="s">
        <v>705</v>
      </c>
      <c r="D488" s="38" t="s">
        <v>3300</v>
      </c>
      <c r="E488" s="38" t="s">
        <v>3303</v>
      </c>
      <c r="F488" s="42" t="str">
        <f t="shared" si="7"/>
        <v>群馬県高崎市</v>
      </c>
    </row>
    <row r="489" spans="1:6" x14ac:dyDescent="0.4">
      <c r="A489" s="38" t="s">
        <v>3304</v>
      </c>
      <c r="B489" s="38" t="s">
        <v>49</v>
      </c>
      <c r="C489" s="38" t="s">
        <v>706</v>
      </c>
      <c r="D489" s="38" t="s">
        <v>3300</v>
      </c>
      <c r="E489" s="38" t="s">
        <v>3305</v>
      </c>
      <c r="F489" s="42" t="str">
        <f t="shared" si="7"/>
        <v>群馬県桐生市</v>
      </c>
    </row>
    <row r="490" spans="1:6" x14ac:dyDescent="0.4">
      <c r="A490" s="38" t="s">
        <v>3306</v>
      </c>
      <c r="B490" s="38" t="s">
        <v>49</v>
      </c>
      <c r="C490" s="38" t="s">
        <v>707</v>
      </c>
      <c r="D490" s="38" t="s">
        <v>3300</v>
      </c>
      <c r="E490" s="38" t="s">
        <v>3307</v>
      </c>
      <c r="F490" s="42" t="str">
        <f t="shared" si="7"/>
        <v>群馬県伊勢崎市</v>
      </c>
    </row>
    <row r="491" spans="1:6" x14ac:dyDescent="0.4">
      <c r="A491" s="38" t="s">
        <v>3308</v>
      </c>
      <c r="B491" s="38" t="s">
        <v>49</v>
      </c>
      <c r="C491" s="38" t="s">
        <v>708</v>
      </c>
      <c r="D491" s="38" t="s">
        <v>3300</v>
      </c>
      <c r="E491" s="38" t="s">
        <v>3309</v>
      </c>
      <c r="F491" s="42" t="str">
        <f t="shared" si="7"/>
        <v>群馬県太田市</v>
      </c>
    </row>
    <row r="492" spans="1:6" x14ac:dyDescent="0.4">
      <c r="A492" s="38" t="s">
        <v>3310</v>
      </c>
      <c r="B492" s="38" t="s">
        <v>49</v>
      </c>
      <c r="C492" s="38" t="s">
        <v>709</v>
      </c>
      <c r="D492" s="38" t="s">
        <v>3300</v>
      </c>
      <c r="E492" s="38" t="s">
        <v>3311</v>
      </c>
      <c r="F492" s="42" t="str">
        <f t="shared" si="7"/>
        <v>群馬県沼田市</v>
      </c>
    </row>
    <row r="493" spans="1:6" x14ac:dyDescent="0.4">
      <c r="A493" s="38" t="s">
        <v>3312</v>
      </c>
      <c r="B493" s="38" t="s">
        <v>49</v>
      </c>
      <c r="C493" s="38" t="s">
        <v>710</v>
      </c>
      <c r="D493" s="38" t="s">
        <v>3300</v>
      </c>
      <c r="E493" s="38" t="s">
        <v>3313</v>
      </c>
      <c r="F493" s="42" t="str">
        <f t="shared" si="7"/>
        <v>群馬県館林市</v>
      </c>
    </row>
    <row r="494" spans="1:6" x14ac:dyDescent="0.4">
      <c r="A494" s="38" t="s">
        <v>3314</v>
      </c>
      <c r="B494" s="38" t="s">
        <v>49</v>
      </c>
      <c r="C494" s="38" t="s">
        <v>711</v>
      </c>
      <c r="D494" s="38" t="s">
        <v>3300</v>
      </c>
      <c r="E494" s="38" t="s">
        <v>3315</v>
      </c>
      <c r="F494" s="42" t="str">
        <f t="shared" si="7"/>
        <v>群馬県渋川市</v>
      </c>
    </row>
    <row r="495" spans="1:6" x14ac:dyDescent="0.4">
      <c r="A495" s="38" t="s">
        <v>3316</v>
      </c>
      <c r="B495" s="38" t="s">
        <v>49</v>
      </c>
      <c r="C495" s="38" t="s">
        <v>712</v>
      </c>
      <c r="D495" s="38" t="s">
        <v>3300</v>
      </c>
      <c r="E495" s="38" t="s">
        <v>3317</v>
      </c>
      <c r="F495" s="42" t="str">
        <f t="shared" si="7"/>
        <v>群馬県藤岡市</v>
      </c>
    </row>
    <row r="496" spans="1:6" x14ac:dyDescent="0.4">
      <c r="A496" s="38" t="s">
        <v>3318</v>
      </c>
      <c r="B496" s="38" t="s">
        <v>49</v>
      </c>
      <c r="C496" s="38" t="s">
        <v>713</v>
      </c>
      <c r="D496" s="38" t="s">
        <v>3300</v>
      </c>
      <c r="E496" s="38" t="s">
        <v>3319</v>
      </c>
      <c r="F496" s="42" t="str">
        <f t="shared" si="7"/>
        <v>群馬県富岡市</v>
      </c>
    </row>
    <row r="497" spans="1:6" x14ac:dyDescent="0.4">
      <c r="A497" s="38" t="s">
        <v>3320</v>
      </c>
      <c r="B497" s="38" t="s">
        <v>49</v>
      </c>
      <c r="C497" s="38" t="s">
        <v>714</v>
      </c>
      <c r="D497" s="38" t="s">
        <v>3300</v>
      </c>
      <c r="E497" s="38" t="s">
        <v>3321</v>
      </c>
      <c r="F497" s="42" t="str">
        <f t="shared" si="7"/>
        <v>群馬県安中市</v>
      </c>
    </row>
    <row r="498" spans="1:6" x14ac:dyDescent="0.4">
      <c r="A498" s="38" t="s">
        <v>3322</v>
      </c>
      <c r="B498" s="38" t="s">
        <v>49</v>
      </c>
      <c r="C498" s="38" t="s">
        <v>715</v>
      </c>
      <c r="D498" s="38" t="s">
        <v>3300</v>
      </c>
      <c r="E498" s="38" t="s">
        <v>3323</v>
      </c>
      <c r="F498" s="42" t="str">
        <f t="shared" si="7"/>
        <v>群馬県みどり市</v>
      </c>
    </row>
    <row r="499" spans="1:6" x14ac:dyDescent="0.4">
      <c r="A499" s="38" t="s">
        <v>3324</v>
      </c>
      <c r="B499" s="38" t="s">
        <v>49</v>
      </c>
      <c r="C499" s="38" t="s">
        <v>716</v>
      </c>
      <c r="D499" s="38" t="s">
        <v>3300</v>
      </c>
      <c r="E499" s="38" t="s">
        <v>3325</v>
      </c>
      <c r="F499" s="42" t="str">
        <f t="shared" si="7"/>
        <v>群馬県榛東村</v>
      </c>
    </row>
    <row r="500" spans="1:6" x14ac:dyDescent="0.4">
      <c r="A500" s="38" t="s">
        <v>3326</v>
      </c>
      <c r="B500" s="38" t="s">
        <v>49</v>
      </c>
      <c r="C500" s="38" t="s">
        <v>717</v>
      </c>
      <c r="D500" s="38" t="s">
        <v>3300</v>
      </c>
      <c r="E500" s="38" t="s">
        <v>3327</v>
      </c>
      <c r="F500" s="42" t="str">
        <f t="shared" si="7"/>
        <v>群馬県吉岡町</v>
      </c>
    </row>
    <row r="501" spans="1:6" x14ac:dyDescent="0.4">
      <c r="A501" s="38" t="s">
        <v>3328</v>
      </c>
      <c r="B501" s="38" t="s">
        <v>49</v>
      </c>
      <c r="C501" s="38" t="s">
        <v>718</v>
      </c>
      <c r="D501" s="38" t="s">
        <v>3300</v>
      </c>
      <c r="E501" s="38" t="s">
        <v>3329</v>
      </c>
      <c r="F501" s="42" t="str">
        <f t="shared" si="7"/>
        <v>群馬県上野村</v>
      </c>
    </row>
    <row r="502" spans="1:6" x14ac:dyDescent="0.4">
      <c r="A502" s="38" t="s">
        <v>3330</v>
      </c>
      <c r="B502" s="38" t="s">
        <v>49</v>
      </c>
      <c r="C502" s="38" t="s">
        <v>719</v>
      </c>
      <c r="D502" s="38" t="s">
        <v>3300</v>
      </c>
      <c r="E502" s="38" t="s">
        <v>3331</v>
      </c>
      <c r="F502" s="42" t="str">
        <f t="shared" si="7"/>
        <v>群馬県神流町</v>
      </c>
    </row>
    <row r="503" spans="1:6" x14ac:dyDescent="0.4">
      <c r="A503" s="38" t="s">
        <v>3332</v>
      </c>
      <c r="B503" s="38" t="s">
        <v>49</v>
      </c>
      <c r="C503" s="38" t="s">
        <v>720</v>
      </c>
      <c r="D503" s="38" t="s">
        <v>3300</v>
      </c>
      <c r="E503" s="38" t="s">
        <v>3333</v>
      </c>
      <c r="F503" s="42" t="str">
        <f t="shared" si="7"/>
        <v>群馬県下仁田町</v>
      </c>
    </row>
    <row r="504" spans="1:6" x14ac:dyDescent="0.4">
      <c r="A504" s="38" t="s">
        <v>3334</v>
      </c>
      <c r="B504" s="38" t="s">
        <v>49</v>
      </c>
      <c r="C504" s="38" t="s">
        <v>721</v>
      </c>
      <c r="D504" s="38" t="s">
        <v>3300</v>
      </c>
      <c r="E504" s="38" t="s">
        <v>3335</v>
      </c>
      <c r="F504" s="42" t="str">
        <f t="shared" si="7"/>
        <v>群馬県南牧村</v>
      </c>
    </row>
    <row r="505" spans="1:6" x14ac:dyDescent="0.4">
      <c r="A505" s="38" t="s">
        <v>3336</v>
      </c>
      <c r="B505" s="38" t="s">
        <v>49</v>
      </c>
      <c r="C505" s="38" t="s">
        <v>722</v>
      </c>
      <c r="D505" s="38" t="s">
        <v>3300</v>
      </c>
      <c r="E505" s="38" t="s">
        <v>3337</v>
      </c>
      <c r="F505" s="42" t="str">
        <f t="shared" si="7"/>
        <v>群馬県甘楽町</v>
      </c>
    </row>
    <row r="506" spans="1:6" x14ac:dyDescent="0.4">
      <c r="A506" s="38" t="s">
        <v>3338</v>
      </c>
      <c r="B506" s="38" t="s">
        <v>49</v>
      </c>
      <c r="C506" s="38" t="s">
        <v>723</v>
      </c>
      <c r="D506" s="38" t="s">
        <v>3300</v>
      </c>
      <c r="E506" s="38" t="s">
        <v>3339</v>
      </c>
      <c r="F506" s="42" t="str">
        <f t="shared" si="7"/>
        <v>群馬県中之条町</v>
      </c>
    </row>
    <row r="507" spans="1:6" x14ac:dyDescent="0.4">
      <c r="A507" s="38" t="s">
        <v>3340</v>
      </c>
      <c r="B507" s="38" t="s">
        <v>49</v>
      </c>
      <c r="C507" s="38" t="s">
        <v>724</v>
      </c>
      <c r="D507" s="38" t="s">
        <v>3300</v>
      </c>
      <c r="E507" s="38" t="s">
        <v>3341</v>
      </c>
      <c r="F507" s="42" t="str">
        <f t="shared" si="7"/>
        <v>群馬県長野原町</v>
      </c>
    </row>
    <row r="508" spans="1:6" x14ac:dyDescent="0.4">
      <c r="A508" s="38" t="s">
        <v>3342</v>
      </c>
      <c r="B508" s="38" t="s">
        <v>49</v>
      </c>
      <c r="C508" s="38" t="s">
        <v>725</v>
      </c>
      <c r="D508" s="38" t="s">
        <v>3300</v>
      </c>
      <c r="E508" s="38" t="s">
        <v>3343</v>
      </c>
      <c r="F508" s="42" t="str">
        <f t="shared" si="7"/>
        <v>群馬県嬬恋村</v>
      </c>
    </row>
    <row r="509" spans="1:6" x14ac:dyDescent="0.4">
      <c r="A509" s="38" t="s">
        <v>3344</v>
      </c>
      <c r="B509" s="38" t="s">
        <v>49</v>
      </c>
      <c r="C509" s="38" t="s">
        <v>726</v>
      </c>
      <c r="D509" s="38" t="s">
        <v>3300</v>
      </c>
      <c r="E509" s="38" t="s">
        <v>3345</v>
      </c>
      <c r="F509" s="42" t="str">
        <f t="shared" si="7"/>
        <v>群馬県草津町</v>
      </c>
    </row>
    <row r="510" spans="1:6" x14ac:dyDescent="0.4">
      <c r="A510" s="38" t="s">
        <v>3346</v>
      </c>
      <c r="B510" s="38" t="s">
        <v>49</v>
      </c>
      <c r="C510" s="38" t="s">
        <v>727</v>
      </c>
      <c r="D510" s="38" t="s">
        <v>3300</v>
      </c>
      <c r="E510" s="38" t="s">
        <v>3347</v>
      </c>
      <c r="F510" s="42" t="str">
        <f t="shared" si="7"/>
        <v>群馬県高山村</v>
      </c>
    </row>
    <row r="511" spans="1:6" x14ac:dyDescent="0.4">
      <c r="A511" s="38" t="s">
        <v>3348</v>
      </c>
      <c r="B511" s="38" t="s">
        <v>49</v>
      </c>
      <c r="C511" s="38" t="s">
        <v>728</v>
      </c>
      <c r="D511" s="38" t="s">
        <v>3300</v>
      </c>
      <c r="E511" s="38" t="s">
        <v>3349</v>
      </c>
      <c r="F511" s="42" t="str">
        <f t="shared" si="7"/>
        <v>群馬県東吾妻町</v>
      </c>
    </row>
    <row r="512" spans="1:6" x14ac:dyDescent="0.4">
      <c r="A512" s="38" t="s">
        <v>3350</v>
      </c>
      <c r="B512" s="38" t="s">
        <v>49</v>
      </c>
      <c r="C512" s="38" t="s">
        <v>729</v>
      </c>
      <c r="D512" s="38" t="s">
        <v>3300</v>
      </c>
      <c r="E512" s="38" t="s">
        <v>3351</v>
      </c>
      <c r="F512" s="42" t="str">
        <f t="shared" si="7"/>
        <v>群馬県片品村</v>
      </c>
    </row>
    <row r="513" spans="1:6" x14ac:dyDescent="0.4">
      <c r="A513" s="38" t="s">
        <v>3352</v>
      </c>
      <c r="B513" s="38" t="s">
        <v>49</v>
      </c>
      <c r="C513" s="38" t="s">
        <v>730</v>
      </c>
      <c r="D513" s="38" t="s">
        <v>3300</v>
      </c>
      <c r="E513" s="38" t="s">
        <v>3353</v>
      </c>
      <c r="F513" s="42" t="str">
        <f t="shared" si="7"/>
        <v>群馬県川場村</v>
      </c>
    </row>
    <row r="514" spans="1:6" x14ac:dyDescent="0.4">
      <c r="A514" s="38" t="s">
        <v>3354</v>
      </c>
      <c r="B514" s="38" t="s">
        <v>49</v>
      </c>
      <c r="C514" s="38" t="s">
        <v>608</v>
      </c>
      <c r="D514" s="38" t="s">
        <v>3300</v>
      </c>
      <c r="E514" s="38" t="s">
        <v>3097</v>
      </c>
      <c r="F514" s="42" t="str">
        <f t="shared" si="7"/>
        <v>群馬県昭和村</v>
      </c>
    </row>
    <row r="515" spans="1:6" x14ac:dyDescent="0.4">
      <c r="A515" s="38" t="s">
        <v>3355</v>
      </c>
      <c r="B515" s="38" t="s">
        <v>49</v>
      </c>
      <c r="C515" s="38" t="s">
        <v>731</v>
      </c>
      <c r="D515" s="38" t="s">
        <v>3300</v>
      </c>
      <c r="E515" s="38" t="s">
        <v>3356</v>
      </c>
      <c r="F515" s="42" t="str">
        <f t="shared" ref="F515:F578" si="8">B515&amp;C515</f>
        <v>群馬県みなかみ町</v>
      </c>
    </row>
    <row r="516" spans="1:6" x14ac:dyDescent="0.4">
      <c r="A516" s="38" t="s">
        <v>3357</v>
      </c>
      <c r="B516" s="38" t="s">
        <v>49</v>
      </c>
      <c r="C516" s="38" t="s">
        <v>732</v>
      </c>
      <c r="D516" s="38" t="s">
        <v>3300</v>
      </c>
      <c r="E516" s="38" t="s">
        <v>3358</v>
      </c>
      <c r="F516" s="42" t="str">
        <f t="shared" si="8"/>
        <v>群馬県玉村町</v>
      </c>
    </row>
    <row r="517" spans="1:6" x14ac:dyDescent="0.4">
      <c r="A517" s="38" t="s">
        <v>3359</v>
      </c>
      <c r="B517" s="38" t="s">
        <v>49</v>
      </c>
      <c r="C517" s="38" t="s">
        <v>733</v>
      </c>
      <c r="D517" s="38" t="s">
        <v>3300</v>
      </c>
      <c r="E517" s="38" t="s">
        <v>3360</v>
      </c>
      <c r="F517" s="42" t="str">
        <f t="shared" si="8"/>
        <v>群馬県板倉町</v>
      </c>
    </row>
    <row r="518" spans="1:6" x14ac:dyDescent="0.4">
      <c r="A518" s="38" t="s">
        <v>3361</v>
      </c>
      <c r="B518" s="38" t="s">
        <v>49</v>
      </c>
      <c r="C518" s="38" t="s">
        <v>734</v>
      </c>
      <c r="D518" s="38" t="s">
        <v>3300</v>
      </c>
      <c r="E518" s="38" t="s">
        <v>3362</v>
      </c>
      <c r="F518" s="42" t="str">
        <f t="shared" si="8"/>
        <v>群馬県明和町</v>
      </c>
    </row>
    <row r="519" spans="1:6" x14ac:dyDescent="0.4">
      <c r="A519" s="38" t="s">
        <v>3363</v>
      </c>
      <c r="B519" s="38" t="s">
        <v>49</v>
      </c>
      <c r="C519" s="38" t="s">
        <v>735</v>
      </c>
      <c r="D519" s="38" t="s">
        <v>3300</v>
      </c>
      <c r="E519" s="38" t="s">
        <v>3364</v>
      </c>
      <c r="F519" s="42" t="str">
        <f t="shared" si="8"/>
        <v>群馬県千代田町</v>
      </c>
    </row>
    <row r="520" spans="1:6" x14ac:dyDescent="0.4">
      <c r="A520" s="38" t="s">
        <v>3365</v>
      </c>
      <c r="B520" s="38" t="s">
        <v>49</v>
      </c>
      <c r="C520" s="38" t="s">
        <v>736</v>
      </c>
      <c r="D520" s="38" t="s">
        <v>3300</v>
      </c>
      <c r="E520" s="38" t="s">
        <v>3366</v>
      </c>
      <c r="F520" s="42" t="str">
        <f t="shared" si="8"/>
        <v>群馬県大泉町</v>
      </c>
    </row>
    <row r="521" spans="1:6" x14ac:dyDescent="0.4">
      <c r="A521" s="38" t="s">
        <v>3367</v>
      </c>
      <c r="B521" s="38" t="s">
        <v>49</v>
      </c>
      <c r="C521" s="38" t="s">
        <v>737</v>
      </c>
      <c r="D521" s="38" t="s">
        <v>3300</v>
      </c>
      <c r="E521" s="38" t="s">
        <v>3368</v>
      </c>
      <c r="F521" s="42" t="str">
        <f t="shared" si="8"/>
        <v>群馬県邑楽町</v>
      </c>
    </row>
    <row r="522" spans="1:6" x14ac:dyDescent="0.4">
      <c r="A522" s="35" t="s">
        <v>3369</v>
      </c>
      <c r="B522" s="35" t="s">
        <v>3370</v>
      </c>
      <c r="C522" s="36"/>
      <c r="D522" s="37" t="s">
        <v>3371</v>
      </c>
      <c r="E522" s="36"/>
      <c r="F522" s="42" t="str">
        <f t="shared" si="8"/>
        <v>埼玉県</v>
      </c>
    </row>
    <row r="523" spans="1:6" x14ac:dyDescent="0.4">
      <c r="A523" s="38" t="s">
        <v>3372</v>
      </c>
      <c r="B523" s="38" t="s">
        <v>50</v>
      </c>
      <c r="C523" s="38" t="s">
        <v>3373</v>
      </c>
      <c r="D523" s="38" t="s">
        <v>3374</v>
      </c>
      <c r="E523" s="38" t="s">
        <v>3375</v>
      </c>
      <c r="F523" s="42" t="str">
        <f t="shared" si="8"/>
        <v>埼玉県さいたま市</v>
      </c>
    </row>
    <row r="524" spans="1:6" x14ac:dyDescent="0.4">
      <c r="A524" s="38" t="s">
        <v>3376</v>
      </c>
      <c r="B524" s="38" t="s">
        <v>50</v>
      </c>
      <c r="C524" s="38" t="s">
        <v>758</v>
      </c>
      <c r="D524" s="38" t="s">
        <v>3374</v>
      </c>
      <c r="E524" s="38" t="s">
        <v>3377</v>
      </c>
      <c r="F524" s="42" t="str">
        <f t="shared" si="8"/>
        <v>埼玉県川越市</v>
      </c>
    </row>
    <row r="525" spans="1:6" x14ac:dyDescent="0.4">
      <c r="A525" s="38" t="s">
        <v>3378</v>
      </c>
      <c r="B525" s="38" t="s">
        <v>50</v>
      </c>
      <c r="C525" s="38" t="s">
        <v>759</v>
      </c>
      <c r="D525" s="38" t="s">
        <v>3374</v>
      </c>
      <c r="E525" s="38" t="s">
        <v>3379</v>
      </c>
      <c r="F525" s="42" t="str">
        <f t="shared" si="8"/>
        <v>埼玉県熊谷市</v>
      </c>
    </row>
    <row r="526" spans="1:6" x14ac:dyDescent="0.4">
      <c r="A526" s="38" t="s">
        <v>3380</v>
      </c>
      <c r="B526" s="38" t="s">
        <v>50</v>
      </c>
      <c r="C526" s="38" t="s">
        <v>760</v>
      </c>
      <c r="D526" s="38" t="s">
        <v>3374</v>
      </c>
      <c r="E526" s="38" t="s">
        <v>3381</v>
      </c>
      <c r="F526" s="42" t="str">
        <f t="shared" si="8"/>
        <v>埼玉県川口市</v>
      </c>
    </row>
    <row r="527" spans="1:6" x14ac:dyDescent="0.4">
      <c r="A527" s="38" t="s">
        <v>3382</v>
      </c>
      <c r="B527" s="38" t="s">
        <v>50</v>
      </c>
      <c r="C527" s="38" t="s">
        <v>761</v>
      </c>
      <c r="D527" s="38" t="s">
        <v>3374</v>
      </c>
      <c r="E527" s="38" t="s">
        <v>3383</v>
      </c>
      <c r="F527" s="42" t="str">
        <f t="shared" si="8"/>
        <v>埼玉県行田市</v>
      </c>
    </row>
    <row r="528" spans="1:6" x14ac:dyDescent="0.4">
      <c r="A528" s="38" t="s">
        <v>3384</v>
      </c>
      <c r="B528" s="38" t="s">
        <v>50</v>
      </c>
      <c r="C528" s="38" t="s">
        <v>762</v>
      </c>
      <c r="D528" s="38" t="s">
        <v>3374</v>
      </c>
      <c r="E528" s="38" t="s">
        <v>3385</v>
      </c>
      <c r="F528" s="42" t="str">
        <f t="shared" si="8"/>
        <v>埼玉県秩父市</v>
      </c>
    </row>
    <row r="529" spans="1:6" x14ac:dyDescent="0.4">
      <c r="A529" s="38" t="s">
        <v>3386</v>
      </c>
      <c r="B529" s="38" t="s">
        <v>50</v>
      </c>
      <c r="C529" s="38" t="s">
        <v>763</v>
      </c>
      <c r="D529" s="38" t="s">
        <v>3374</v>
      </c>
      <c r="E529" s="38" t="s">
        <v>3387</v>
      </c>
      <c r="F529" s="42" t="str">
        <f t="shared" si="8"/>
        <v>埼玉県所沢市</v>
      </c>
    </row>
    <row r="530" spans="1:6" x14ac:dyDescent="0.4">
      <c r="A530" s="38" t="s">
        <v>3388</v>
      </c>
      <c r="B530" s="38" t="s">
        <v>50</v>
      </c>
      <c r="C530" s="38" t="s">
        <v>764</v>
      </c>
      <c r="D530" s="38" t="s">
        <v>3374</v>
      </c>
      <c r="E530" s="38" t="s">
        <v>3389</v>
      </c>
      <c r="F530" s="42" t="str">
        <f t="shared" si="8"/>
        <v>埼玉県飯能市</v>
      </c>
    </row>
    <row r="531" spans="1:6" x14ac:dyDescent="0.4">
      <c r="A531" s="38" t="s">
        <v>3390</v>
      </c>
      <c r="B531" s="38" t="s">
        <v>50</v>
      </c>
      <c r="C531" s="38" t="s">
        <v>765</v>
      </c>
      <c r="D531" s="38" t="s">
        <v>3374</v>
      </c>
      <c r="E531" s="38" t="s">
        <v>3391</v>
      </c>
      <c r="F531" s="42" t="str">
        <f t="shared" si="8"/>
        <v>埼玉県加須市</v>
      </c>
    </row>
    <row r="532" spans="1:6" x14ac:dyDescent="0.4">
      <c r="A532" s="38" t="s">
        <v>3392</v>
      </c>
      <c r="B532" s="38" t="s">
        <v>50</v>
      </c>
      <c r="C532" s="38" t="s">
        <v>766</v>
      </c>
      <c r="D532" s="38" t="s">
        <v>3374</v>
      </c>
      <c r="E532" s="38" t="s">
        <v>3393</v>
      </c>
      <c r="F532" s="42" t="str">
        <f t="shared" si="8"/>
        <v>埼玉県本庄市</v>
      </c>
    </row>
    <row r="533" spans="1:6" x14ac:dyDescent="0.4">
      <c r="A533" s="38" t="s">
        <v>3394</v>
      </c>
      <c r="B533" s="38" t="s">
        <v>50</v>
      </c>
      <c r="C533" s="38" t="s">
        <v>767</v>
      </c>
      <c r="D533" s="38" t="s">
        <v>3374</v>
      </c>
      <c r="E533" s="38" t="s">
        <v>3395</v>
      </c>
      <c r="F533" s="42" t="str">
        <f t="shared" si="8"/>
        <v>埼玉県東松山市</v>
      </c>
    </row>
    <row r="534" spans="1:6" x14ac:dyDescent="0.4">
      <c r="A534" s="38" t="s">
        <v>3396</v>
      </c>
      <c r="B534" s="38" t="s">
        <v>50</v>
      </c>
      <c r="C534" s="38" t="s">
        <v>768</v>
      </c>
      <c r="D534" s="38" t="s">
        <v>3374</v>
      </c>
      <c r="E534" s="38" t="s">
        <v>3397</v>
      </c>
      <c r="F534" s="42" t="str">
        <f t="shared" si="8"/>
        <v>埼玉県春日部市</v>
      </c>
    </row>
    <row r="535" spans="1:6" x14ac:dyDescent="0.4">
      <c r="A535" s="38" t="s">
        <v>3398</v>
      </c>
      <c r="B535" s="38" t="s">
        <v>50</v>
      </c>
      <c r="C535" s="38" t="s">
        <v>769</v>
      </c>
      <c r="D535" s="38" t="s">
        <v>3374</v>
      </c>
      <c r="E535" s="38" t="s">
        <v>3399</v>
      </c>
      <c r="F535" s="42" t="str">
        <f t="shared" si="8"/>
        <v>埼玉県狭山市</v>
      </c>
    </row>
    <row r="536" spans="1:6" x14ac:dyDescent="0.4">
      <c r="A536" s="38" t="s">
        <v>3400</v>
      </c>
      <c r="B536" s="38" t="s">
        <v>50</v>
      </c>
      <c r="C536" s="38" t="s">
        <v>770</v>
      </c>
      <c r="D536" s="38" t="s">
        <v>3374</v>
      </c>
      <c r="E536" s="38" t="s">
        <v>3401</v>
      </c>
      <c r="F536" s="42" t="str">
        <f t="shared" si="8"/>
        <v>埼玉県羽生市</v>
      </c>
    </row>
    <row r="537" spans="1:6" x14ac:dyDescent="0.4">
      <c r="A537" s="38" t="s">
        <v>3402</v>
      </c>
      <c r="B537" s="38" t="s">
        <v>50</v>
      </c>
      <c r="C537" s="38" t="s">
        <v>771</v>
      </c>
      <c r="D537" s="38" t="s">
        <v>3374</v>
      </c>
      <c r="E537" s="38" t="s">
        <v>3403</v>
      </c>
      <c r="F537" s="42" t="str">
        <f t="shared" si="8"/>
        <v>埼玉県鴻巣市</v>
      </c>
    </row>
    <row r="538" spans="1:6" x14ac:dyDescent="0.4">
      <c r="A538" s="38" t="s">
        <v>3404</v>
      </c>
      <c r="B538" s="38" t="s">
        <v>50</v>
      </c>
      <c r="C538" s="38" t="s">
        <v>772</v>
      </c>
      <c r="D538" s="38" t="s">
        <v>3374</v>
      </c>
      <c r="E538" s="38" t="s">
        <v>3405</v>
      </c>
      <c r="F538" s="42" t="str">
        <f t="shared" si="8"/>
        <v>埼玉県深谷市</v>
      </c>
    </row>
    <row r="539" spans="1:6" x14ac:dyDescent="0.4">
      <c r="A539" s="38" t="s">
        <v>3406</v>
      </c>
      <c r="B539" s="38" t="s">
        <v>50</v>
      </c>
      <c r="C539" s="38" t="s">
        <v>773</v>
      </c>
      <c r="D539" s="38" t="s">
        <v>3374</v>
      </c>
      <c r="E539" s="38" t="s">
        <v>3407</v>
      </c>
      <c r="F539" s="42" t="str">
        <f t="shared" si="8"/>
        <v>埼玉県上尾市</v>
      </c>
    </row>
    <row r="540" spans="1:6" x14ac:dyDescent="0.4">
      <c r="A540" s="38" t="s">
        <v>3408</v>
      </c>
      <c r="B540" s="38" t="s">
        <v>50</v>
      </c>
      <c r="C540" s="38" t="s">
        <v>774</v>
      </c>
      <c r="D540" s="38" t="s">
        <v>3374</v>
      </c>
      <c r="E540" s="38" t="s">
        <v>3409</v>
      </c>
      <c r="F540" s="42" t="str">
        <f t="shared" si="8"/>
        <v>埼玉県草加市</v>
      </c>
    </row>
    <row r="541" spans="1:6" x14ac:dyDescent="0.4">
      <c r="A541" s="38" t="s">
        <v>3410</v>
      </c>
      <c r="B541" s="38" t="s">
        <v>50</v>
      </c>
      <c r="C541" s="38" t="s">
        <v>775</v>
      </c>
      <c r="D541" s="38" t="s">
        <v>3374</v>
      </c>
      <c r="E541" s="38" t="s">
        <v>3411</v>
      </c>
      <c r="F541" s="42" t="str">
        <f t="shared" si="8"/>
        <v>埼玉県越谷市</v>
      </c>
    </row>
    <row r="542" spans="1:6" x14ac:dyDescent="0.4">
      <c r="A542" s="38" t="s">
        <v>3412</v>
      </c>
      <c r="B542" s="38" t="s">
        <v>50</v>
      </c>
      <c r="C542" s="38" t="s">
        <v>776</v>
      </c>
      <c r="D542" s="38" t="s">
        <v>3374</v>
      </c>
      <c r="E542" s="38" t="s">
        <v>3413</v>
      </c>
      <c r="F542" s="42" t="str">
        <f t="shared" si="8"/>
        <v>埼玉県蕨市</v>
      </c>
    </row>
    <row r="543" spans="1:6" x14ac:dyDescent="0.4">
      <c r="A543" s="38" t="s">
        <v>3414</v>
      </c>
      <c r="B543" s="38" t="s">
        <v>50</v>
      </c>
      <c r="C543" s="38" t="s">
        <v>777</v>
      </c>
      <c r="D543" s="38" t="s">
        <v>3374</v>
      </c>
      <c r="E543" s="38" t="s">
        <v>3415</v>
      </c>
      <c r="F543" s="42" t="str">
        <f t="shared" si="8"/>
        <v>埼玉県戸田市</v>
      </c>
    </row>
    <row r="544" spans="1:6" x14ac:dyDescent="0.4">
      <c r="A544" s="38" t="s">
        <v>3416</v>
      </c>
      <c r="B544" s="38" t="s">
        <v>50</v>
      </c>
      <c r="C544" s="38" t="s">
        <v>778</v>
      </c>
      <c r="D544" s="38" t="s">
        <v>3374</v>
      </c>
      <c r="E544" s="38" t="s">
        <v>3417</v>
      </c>
      <c r="F544" s="42" t="str">
        <f t="shared" si="8"/>
        <v>埼玉県入間市</v>
      </c>
    </row>
    <row r="545" spans="1:6" x14ac:dyDescent="0.4">
      <c r="A545" s="38" t="s">
        <v>3418</v>
      </c>
      <c r="B545" s="38" t="s">
        <v>50</v>
      </c>
      <c r="C545" s="38" t="s">
        <v>779</v>
      </c>
      <c r="D545" s="38" t="s">
        <v>3374</v>
      </c>
      <c r="E545" s="38" t="s">
        <v>3419</v>
      </c>
      <c r="F545" s="42" t="str">
        <f t="shared" si="8"/>
        <v>埼玉県朝霞市</v>
      </c>
    </row>
    <row r="546" spans="1:6" x14ac:dyDescent="0.4">
      <c r="A546" s="38" t="s">
        <v>3420</v>
      </c>
      <c r="B546" s="38" t="s">
        <v>50</v>
      </c>
      <c r="C546" s="38" t="s">
        <v>780</v>
      </c>
      <c r="D546" s="38" t="s">
        <v>3374</v>
      </c>
      <c r="E546" s="38" t="s">
        <v>3421</v>
      </c>
      <c r="F546" s="42" t="str">
        <f t="shared" si="8"/>
        <v>埼玉県志木市</v>
      </c>
    </row>
    <row r="547" spans="1:6" x14ac:dyDescent="0.4">
      <c r="A547" s="38" t="s">
        <v>3422</v>
      </c>
      <c r="B547" s="38" t="s">
        <v>50</v>
      </c>
      <c r="C547" s="38" t="s">
        <v>781</v>
      </c>
      <c r="D547" s="38" t="s">
        <v>3374</v>
      </c>
      <c r="E547" s="38" t="s">
        <v>3423</v>
      </c>
      <c r="F547" s="42" t="str">
        <f t="shared" si="8"/>
        <v>埼玉県和光市</v>
      </c>
    </row>
    <row r="548" spans="1:6" x14ac:dyDescent="0.4">
      <c r="A548" s="38" t="s">
        <v>3424</v>
      </c>
      <c r="B548" s="38" t="s">
        <v>50</v>
      </c>
      <c r="C548" s="38" t="s">
        <v>782</v>
      </c>
      <c r="D548" s="38" t="s">
        <v>3374</v>
      </c>
      <c r="E548" s="38" t="s">
        <v>3425</v>
      </c>
      <c r="F548" s="42" t="str">
        <f t="shared" si="8"/>
        <v>埼玉県新座市</v>
      </c>
    </row>
    <row r="549" spans="1:6" x14ac:dyDescent="0.4">
      <c r="A549" s="38" t="s">
        <v>3426</v>
      </c>
      <c r="B549" s="38" t="s">
        <v>50</v>
      </c>
      <c r="C549" s="38" t="s">
        <v>783</v>
      </c>
      <c r="D549" s="38" t="s">
        <v>3374</v>
      </c>
      <c r="E549" s="38" t="s">
        <v>3427</v>
      </c>
      <c r="F549" s="42" t="str">
        <f t="shared" si="8"/>
        <v>埼玉県桶川市</v>
      </c>
    </row>
    <row r="550" spans="1:6" x14ac:dyDescent="0.4">
      <c r="A550" s="38" t="s">
        <v>3428</v>
      </c>
      <c r="B550" s="38" t="s">
        <v>50</v>
      </c>
      <c r="C550" s="38" t="s">
        <v>784</v>
      </c>
      <c r="D550" s="38" t="s">
        <v>3374</v>
      </c>
      <c r="E550" s="38" t="s">
        <v>3429</v>
      </c>
      <c r="F550" s="42" t="str">
        <f t="shared" si="8"/>
        <v>埼玉県久喜市</v>
      </c>
    </row>
    <row r="551" spans="1:6" x14ac:dyDescent="0.4">
      <c r="A551" s="38" t="s">
        <v>3430</v>
      </c>
      <c r="B551" s="38" t="s">
        <v>50</v>
      </c>
      <c r="C551" s="38" t="s">
        <v>785</v>
      </c>
      <c r="D551" s="38" t="s">
        <v>3374</v>
      </c>
      <c r="E551" s="38" t="s">
        <v>3431</v>
      </c>
      <c r="F551" s="42" t="str">
        <f t="shared" si="8"/>
        <v>埼玉県北本市</v>
      </c>
    </row>
    <row r="552" spans="1:6" x14ac:dyDescent="0.4">
      <c r="A552" s="38" t="s">
        <v>3432</v>
      </c>
      <c r="B552" s="38" t="s">
        <v>50</v>
      </c>
      <c r="C552" s="38" t="s">
        <v>786</v>
      </c>
      <c r="D552" s="38" t="s">
        <v>3374</v>
      </c>
      <c r="E552" s="38" t="s">
        <v>3433</v>
      </c>
      <c r="F552" s="42" t="str">
        <f t="shared" si="8"/>
        <v>埼玉県八潮市</v>
      </c>
    </row>
    <row r="553" spans="1:6" x14ac:dyDescent="0.4">
      <c r="A553" s="38" t="s">
        <v>3434</v>
      </c>
      <c r="B553" s="38" t="s">
        <v>50</v>
      </c>
      <c r="C553" s="38" t="s">
        <v>787</v>
      </c>
      <c r="D553" s="38" t="s">
        <v>3374</v>
      </c>
      <c r="E553" s="38" t="s">
        <v>3435</v>
      </c>
      <c r="F553" s="42" t="str">
        <f t="shared" si="8"/>
        <v>埼玉県富士見市</v>
      </c>
    </row>
    <row r="554" spans="1:6" x14ac:dyDescent="0.4">
      <c r="A554" s="38" t="s">
        <v>3436</v>
      </c>
      <c r="B554" s="38" t="s">
        <v>50</v>
      </c>
      <c r="C554" s="38" t="s">
        <v>788</v>
      </c>
      <c r="D554" s="38" t="s">
        <v>3374</v>
      </c>
      <c r="E554" s="38" t="s">
        <v>3437</v>
      </c>
      <c r="F554" s="42" t="str">
        <f t="shared" si="8"/>
        <v>埼玉県三郷市</v>
      </c>
    </row>
    <row r="555" spans="1:6" x14ac:dyDescent="0.4">
      <c r="A555" s="38" t="s">
        <v>3438</v>
      </c>
      <c r="B555" s="38" t="s">
        <v>50</v>
      </c>
      <c r="C555" s="38" t="s">
        <v>789</v>
      </c>
      <c r="D555" s="38" t="s">
        <v>3374</v>
      </c>
      <c r="E555" s="38" t="s">
        <v>3439</v>
      </c>
      <c r="F555" s="42" t="str">
        <f t="shared" si="8"/>
        <v>埼玉県蓮田市</v>
      </c>
    </row>
    <row r="556" spans="1:6" x14ac:dyDescent="0.4">
      <c r="A556" s="38" t="s">
        <v>3440</v>
      </c>
      <c r="B556" s="38" t="s">
        <v>50</v>
      </c>
      <c r="C556" s="38" t="s">
        <v>790</v>
      </c>
      <c r="D556" s="38" t="s">
        <v>3374</v>
      </c>
      <c r="E556" s="38" t="s">
        <v>3441</v>
      </c>
      <c r="F556" s="42" t="str">
        <f t="shared" si="8"/>
        <v>埼玉県坂戸市</v>
      </c>
    </row>
    <row r="557" spans="1:6" x14ac:dyDescent="0.4">
      <c r="A557" s="38" t="s">
        <v>3442</v>
      </c>
      <c r="B557" s="38" t="s">
        <v>50</v>
      </c>
      <c r="C557" s="38" t="s">
        <v>791</v>
      </c>
      <c r="D557" s="38" t="s">
        <v>3374</v>
      </c>
      <c r="E557" s="38" t="s">
        <v>3443</v>
      </c>
      <c r="F557" s="42" t="str">
        <f t="shared" si="8"/>
        <v>埼玉県幸手市</v>
      </c>
    </row>
    <row r="558" spans="1:6" x14ac:dyDescent="0.4">
      <c r="A558" s="38" t="s">
        <v>3444</v>
      </c>
      <c r="B558" s="38" t="s">
        <v>50</v>
      </c>
      <c r="C558" s="38" t="s">
        <v>792</v>
      </c>
      <c r="D558" s="38" t="s">
        <v>3374</v>
      </c>
      <c r="E558" s="38" t="s">
        <v>3445</v>
      </c>
      <c r="F558" s="42" t="str">
        <f t="shared" si="8"/>
        <v>埼玉県鶴ヶ島市</v>
      </c>
    </row>
    <row r="559" spans="1:6" x14ac:dyDescent="0.4">
      <c r="A559" s="38" t="s">
        <v>3446</v>
      </c>
      <c r="B559" s="38" t="s">
        <v>50</v>
      </c>
      <c r="C559" s="38" t="s">
        <v>793</v>
      </c>
      <c r="D559" s="38" t="s">
        <v>3374</v>
      </c>
      <c r="E559" s="38" t="s">
        <v>3447</v>
      </c>
      <c r="F559" s="42" t="str">
        <f t="shared" si="8"/>
        <v>埼玉県日高市</v>
      </c>
    </row>
    <row r="560" spans="1:6" x14ac:dyDescent="0.4">
      <c r="A560" s="38" t="s">
        <v>3448</v>
      </c>
      <c r="B560" s="38" t="s">
        <v>50</v>
      </c>
      <c r="C560" s="38" t="s">
        <v>794</v>
      </c>
      <c r="D560" s="38" t="s">
        <v>3374</v>
      </c>
      <c r="E560" s="38" t="s">
        <v>3449</v>
      </c>
      <c r="F560" s="42" t="str">
        <f t="shared" si="8"/>
        <v>埼玉県吉川市</v>
      </c>
    </row>
    <row r="561" spans="1:6" x14ac:dyDescent="0.4">
      <c r="A561" s="38" t="s">
        <v>3450</v>
      </c>
      <c r="B561" s="38" t="s">
        <v>50</v>
      </c>
      <c r="C561" s="38" t="s">
        <v>795</v>
      </c>
      <c r="D561" s="38" t="s">
        <v>3374</v>
      </c>
      <c r="E561" s="38" t="s">
        <v>3451</v>
      </c>
      <c r="F561" s="42" t="str">
        <f t="shared" si="8"/>
        <v>埼玉県ふじみ野市</v>
      </c>
    </row>
    <row r="562" spans="1:6" x14ac:dyDescent="0.4">
      <c r="A562" s="38" t="s">
        <v>3452</v>
      </c>
      <c r="B562" s="38" t="s">
        <v>3370</v>
      </c>
      <c r="C562" s="38" t="s">
        <v>3453</v>
      </c>
      <c r="D562" s="38" t="s">
        <v>3371</v>
      </c>
      <c r="E562" s="38" t="s">
        <v>3454</v>
      </c>
      <c r="F562" s="42" t="str">
        <f t="shared" si="8"/>
        <v>埼玉県白岡市</v>
      </c>
    </row>
    <row r="563" spans="1:6" x14ac:dyDescent="0.4">
      <c r="A563" s="38" t="s">
        <v>3455</v>
      </c>
      <c r="B563" s="38" t="s">
        <v>3370</v>
      </c>
      <c r="C563" s="38" t="s">
        <v>797</v>
      </c>
      <c r="D563" s="38" t="s">
        <v>3374</v>
      </c>
      <c r="E563" s="38" t="s">
        <v>3456</v>
      </c>
      <c r="F563" s="42" t="str">
        <f t="shared" si="8"/>
        <v>埼玉県伊奈町</v>
      </c>
    </row>
    <row r="564" spans="1:6" x14ac:dyDescent="0.4">
      <c r="A564" s="38" t="s">
        <v>3457</v>
      </c>
      <c r="B564" s="38" t="s">
        <v>50</v>
      </c>
      <c r="C564" s="38" t="s">
        <v>798</v>
      </c>
      <c r="D564" s="38" t="s">
        <v>3374</v>
      </c>
      <c r="E564" s="38" t="s">
        <v>3458</v>
      </c>
      <c r="F564" s="42" t="str">
        <f t="shared" si="8"/>
        <v>埼玉県三芳町</v>
      </c>
    </row>
    <row r="565" spans="1:6" x14ac:dyDescent="0.4">
      <c r="A565" s="38" t="s">
        <v>3459</v>
      </c>
      <c r="B565" s="38" t="s">
        <v>50</v>
      </c>
      <c r="C565" s="38" t="s">
        <v>799</v>
      </c>
      <c r="D565" s="38" t="s">
        <v>3374</v>
      </c>
      <c r="E565" s="38" t="s">
        <v>3460</v>
      </c>
      <c r="F565" s="42" t="str">
        <f t="shared" si="8"/>
        <v>埼玉県毛呂山町</v>
      </c>
    </row>
    <row r="566" spans="1:6" x14ac:dyDescent="0.4">
      <c r="A566" s="38" t="s">
        <v>3461</v>
      </c>
      <c r="B566" s="38" t="s">
        <v>50</v>
      </c>
      <c r="C566" s="38" t="s">
        <v>800</v>
      </c>
      <c r="D566" s="38" t="s">
        <v>3374</v>
      </c>
      <c r="E566" s="38" t="s">
        <v>3462</v>
      </c>
      <c r="F566" s="42" t="str">
        <f t="shared" si="8"/>
        <v>埼玉県越生町</v>
      </c>
    </row>
    <row r="567" spans="1:6" x14ac:dyDescent="0.4">
      <c r="A567" s="38" t="s">
        <v>3463</v>
      </c>
      <c r="B567" s="38" t="s">
        <v>50</v>
      </c>
      <c r="C567" s="38" t="s">
        <v>801</v>
      </c>
      <c r="D567" s="38" t="s">
        <v>3374</v>
      </c>
      <c r="E567" s="38" t="s">
        <v>3464</v>
      </c>
      <c r="F567" s="42" t="str">
        <f t="shared" si="8"/>
        <v>埼玉県滑川町</v>
      </c>
    </row>
    <row r="568" spans="1:6" x14ac:dyDescent="0.4">
      <c r="A568" s="38" t="s">
        <v>3465</v>
      </c>
      <c r="B568" s="38" t="s">
        <v>50</v>
      </c>
      <c r="C568" s="38" t="s">
        <v>802</v>
      </c>
      <c r="D568" s="38" t="s">
        <v>3374</v>
      </c>
      <c r="E568" s="38" t="s">
        <v>3466</v>
      </c>
      <c r="F568" s="42" t="str">
        <f t="shared" si="8"/>
        <v>埼玉県嵐山町</v>
      </c>
    </row>
    <row r="569" spans="1:6" x14ac:dyDescent="0.4">
      <c r="A569" s="38" t="s">
        <v>3467</v>
      </c>
      <c r="B569" s="38" t="s">
        <v>50</v>
      </c>
      <c r="C569" s="38" t="s">
        <v>803</v>
      </c>
      <c r="D569" s="38" t="s">
        <v>3374</v>
      </c>
      <c r="E569" s="38" t="s">
        <v>3468</v>
      </c>
      <c r="F569" s="42" t="str">
        <f t="shared" si="8"/>
        <v>埼玉県小川町</v>
      </c>
    </row>
    <row r="570" spans="1:6" x14ac:dyDescent="0.4">
      <c r="A570" s="38" t="s">
        <v>3469</v>
      </c>
      <c r="B570" s="38" t="s">
        <v>50</v>
      </c>
      <c r="C570" s="38" t="s">
        <v>804</v>
      </c>
      <c r="D570" s="38" t="s">
        <v>3374</v>
      </c>
      <c r="E570" s="38" t="s">
        <v>3470</v>
      </c>
      <c r="F570" s="42" t="str">
        <f t="shared" si="8"/>
        <v>埼玉県川島町</v>
      </c>
    </row>
    <row r="571" spans="1:6" x14ac:dyDescent="0.4">
      <c r="A571" s="38" t="s">
        <v>3471</v>
      </c>
      <c r="B571" s="38" t="s">
        <v>50</v>
      </c>
      <c r="C571" s="38" t="s">
        <v>805</v>
      </c>
      <c r="D571" s="38" t="s">
        <v>3374</v>
      </c>
      <c r="E571" s="38" t="s">
        <v>3472</v>
      </c>
      <c r="F571" s="42" t="str">
        <f t="shared" si="8"/>
        <v>埼玉県吉見町</v>
      </c>
    </row>
    <row r="572" spans="1:6" x14ac:dyDescent="0.4">
      <c r="A572" s="38" t="s">
        <v>3473</v>
      </c>
      <c r="B572" s="38" t="s">
        <v>50</v>
      </c>
      <c r="C572" s="38" t="s">
        <v>806</v>
      </c>
      <c r="D572" s="38" t="s">
        <v>3374</v>
      </c>
      <c r="E572" s="38" t="s">
        <v>3474</v>
      </c>
      <c r="F572" s="42" t="str">
        <f t="shared" si="8"/>
        <v>埼玉県鳩山町</v>
      </c>
    </row>
    <row r="573" spans="1:6" x14ac:dyDescent="0.4">
      <c r="A573" s="38" t="s">
        <v>3475</v>
      </c>
      <c r="B573" s="38" t="s">
        <v>50</v>
      </c>
      <c r="C573" s="38" t="s">
        <v>807</v>
      </c>
      <c r="D573" s="38" t="s">
        <v>3374</v>
      </c>
      <c r="E573" s="38" t="s">
        <v>3476</v>
      </c>
      <c r="F573" s="42" t="str">
        <f t="shared" si="8"/>
        <v>埼玉県ときがわ町</v>
      </c>
    </row>
    <row r="574" spans="1:6" x14ac:dyDescent="0.4">
      <c r="A574" s="38" t="s">
        <v>3477</v>
      </c>
      <c r="B574" s="38" t="s">
        <v>50</v>
      </c>
      <c r="C574" s="38" t="s">
        <v>808</v>
      </c>
      <c r="D574" s="38" t="s">
        <v>3374</v>
      </c>
      <c r="E574" s="38" t="s">
        <v>3478</v>
      </c>
      <c r="F574" s="42" t="str">
        <f t="shared" si="8"/>
        <v>埼玉県横瀬町</v>
      </c>
    </row>
    <row r="575" spans="1:6" x14ac:dyDescent="0.4">
      <c r="A575" s="38" t="s">
        <v>3479</v>
      </c>
      <c r="B575" s="38" t="s">
        <v>50</v>
      </c>
      <c r="C575" s="38" t="s">
        <v>809</v>
      </c>
      <c r="D575" s="38" t="s">
        <v>3374</v>
      </c>
      <c r="E575" s="38" t="s">
        <v>3480</v>
      </c>
      <c r="F575" s="42" t="str">
        <f t="shared" si="8"/>
        <v>埼玉県皆野町</v>
      </c>
    </row>
    <row r="576" spans="1:6" x14ac:dyDescent="0.4">
      <c r="A576" s="38" t="s">
        <v>3481</v>
      </c>
      <c r="B576" s="38" t="s">
        <v>50</v>
      </c>
      <c r="C576" s="38" t="s">
        <v>810</v>
      </c>
      <c r="D576" s="38" t="s">
        <v>3374</v>
      </c>
      <c r="E576" s="38" t="s">
        <v>3482</v>
      </c>
      <c r="F576" s="42" t="str">
        <f t="shared" si="8"/>
        <v>埼玉県長瀞町</v>
      </c>
    </row>
    <row r="577" spans="1:6" x14ac:dyDescent="0.4">
      <c r="A577" s="38" t="s">
        <v>3483</v>
      </c>
      <c r="B577" s="38" t="s">
        <v>50</v>
      </c>
      <c r="C577" s="38" t="s">
        <v>811</v>
      </c>
      <c r="D577" s="38" t="s">
        <v>3374</v>
      </c>
      <c r="E577" s="38" t="s">
        <v>3484</v>
      </c>
      <c r="F577" s="42" t="str">
        <f t="shared" si="8"/>
        <v>埼玉県小鹿野町</v>
      </c>
    </row>
    <row r="578" spans="1:6" x14ac:dyDescent="0.4">
      <c r="A578" s="38" t="s">
        <v>3485</v>
      </c>
      <c r="B578" s="38" t="s">
        <v>50</v>
      </c>
      <c r="C578" s="38" t="s">
        <v>812</v>
      </c>
      <c r="D578" s="38" t="s">
        <v>3374</v>
      </c>
      <c r="E578" s="38" t="s">
        <v>3486</v>
      </c>
      <c r="F578" s="42" t="str">
        <f t="shared" si="8"/>
        <v>埼玉県東秩父村</v>
      </c>
    </row>
    <row r="579" spans="1:6" x14ac:dyDescent="0.4">
      <c r="A579" s="38" t="s">
        <v>3487</v>
      </c>
      <c r="B579" s="38" t="s">
        <v>50</v>
      </c>
      <c r="C579" s="38" t="s">
        <v>515</v>
      </c>
      <c r="D579" s="38" t="s">
        <v>3374</v>
      </c>
      <c r="E579" s="38" t="s">
        <v>2897</v>
      </c>
      <c r="F579" s="42" t="str">
        <f t="shared" ref="F579:F642" si="9">B579&amp;C579</f>
        <v>埼玉県美里町</v>
      </c>
    </row>
    <row r="580" spans="1:6" x14ac:dyDescent="0.4">
      <c r="A580" s="38" t="s">
        <v>3488</v>
      </c>
      <c r="B580" s="38" t="s">
        <v>50</v>
      </c>
      <c r="C580" s="38" t="s">
        <v>813</v>
      </c>
      <c r="D580" s="38" t="s">
        <v>3374</v>
      </c>
      <c r="E580" s="38" t="s">
        <v>3489</v>
      </c>
      <c r="F580" s="42" t="str">
        <f t="shared" si="9"/>
        <v>埼玉県神川町</v>
      </c>
    </row>
    <row r="581" spans="1:6" x14ac:dyDescent="0.4">
      <c r="A581" s="38" t="s">
        <v>3490</v>
      </c>
      <c r="B581" s="38" t="s">
        <v>50</v>
      </c>
      <c r="C581" s="38" t="s">
        <v>814</v>
      </c>
      <c r="D581" s="38" t="s">
        <v>3374</v>
      </c>
      <c r="E581" s="38" t="s">
        <v>3491</v>
      </c>
      <c r="F581" s="42" t="str">
        <f t="shared" si="9"/>
        <v>埼玉県上里町</v>
      </c>
    </row>
    <row r="582" spans="1:6" x14ac:dyDescent="0.4">
      <c r="A582" s="38" t="s">
        <v>3492</v>
      </c>
      <c r="B582" s="38" t="s">
        <v>50</v>
      </c>
      <c r="C582" s="38" t="s">
        <v>815</v>
      </c>
      <c r="D582" s="38" t="s">
        <v>3374</v>
      </c>
      <c r="E582" s="38" t="s">
        <v>3493</v>
      </c>
      <c r="F582" s="42" t="str">
        <f t="shared" si="9"/>
        <v>埼玉県寄居町</v>
      </c>
    </row>
    <row r="583" spans="1:6" x14ac:dyDescent="0.4">
      <c r="A583" s="38" t="s">
        <v>3494</v>
      </c>
      <c r="B583" s="38" t="s">
        <v>50</v>
      </c>
      <c r="C583" s="38" t="s">
        <v>816</v>
      </c>
      <c r="D583" s="38" t="s">
        <v>3374</v>
      </c>
      <c r="E583" s="38" t="s">
        <v>3495</v>
      </c>
      <c r="F583" s="42" t="str">
        <f t="shared" si="9"/>
        <v>埼玉県宮代町</v>
      </c>
    </row>
    <row r="584" spans="1:6" x14ac:dyDescent="0.4">
      <c r="A584" s="38" t="s">
        <v>3496</v>
      </c>
      <c r="B584" s="38" t="s">
        <v>50</v>
      </c>
      <c r="C584" s="38" t="s">
        <v>817</v>
      </c>
      <c r="D584" s="38" t="s">
        <v>3374</v>
      </c>
      <c r="E584" s="38" t="s">
        <v>3497</v>
      </c>
      <c r="F584" s="42" t="str">
        <f t="shared" si="9"/>
        <v>埼玉県杉戸町</v>
      </c>
    </row>
    <row r="585" spans="1:6" x14ac:dyDescent="0.4">
      <c r="A585" s="38" t="s">
        <v>3498</v>
      </c>
      <c r="B585" s="38" t="s">
        <v>50</v>
      </c>
      <c r="C585" s="38" t="s">
        <v>818</v>
      </c>
      <c r="D585" s="38" t="s">
        <v>3374</v>
      </c>
      <c r="E585" s="38" t="s">
        <v>3499</v>
      </c>
      <c r="F585" s="42" t="str">
        <f t="shared" si="9"/>
        <v>埼玉県松伏町</v>
      </c>
    </row>
    <row r="586" spans="1:6" x14ac:dyDescent="0.4">
      <c r="A586" s="35" t="s">
        <v>3500</v>
      </c>
      <c r="B586" s="35" t="s">
        <v>3501</v>
      </c>
      <c r="C586" s="36"/>
      <c r="D586" s="37" t="s">
        <v>3502</v>
      </c>
      <c r="E586" s="36"/>
      <c r="F586" s="42" t="str">
        <f t="shared" si="9"/>
        <v>千葉県</v>
      </c>
    </row>
    <row r="587" spans="1:6" x14ac:dyDescent="0.4">
      <c r="A587" s="38" t="s">
        <v>3503</v>
      </c>
      <c r="B587" s="38" t="s">
        <v>51</v>
      </c>
      <c r="C587" s="38" t="s">
        <v>3504</v>
      </c>
      <c r="D587" s="38" t="s">
        <v>3505</v>
      </c>
      <c r="E587" s="38" t="s">
        <v>3506</v>
      </c>
      <c r="F587" s="42" t="str">
        <f t="shared" si="9"/>
        <v>千葉県千葉市</v>
      </c>
    </row>
    <row r="588" spans="1:6" x14ac:dyDescent="0.4">
      <c r="A588" s="38" t="s">
        <v>3507</v>
      </c>
      <c r="B588" s="38" t="s">
        <v>51</v>
      </c>
      <c r="C588" s="38" t="s">
        <v>831</v>
      </c>
      <c r="D588" s="38" t="s">
        <v>3505</v>
      </c>
      <c r="E588" s="38" t="s">
        <v>3508</v>
      </c>
      <c r="F588" s="42" t="str">
        <f t="shared" si="9"/>
        <v>千葉県銚子市</v>
      </c>
    </row>
    <row r="589" spans="1:6" x14ac:dyDescent="0.4">
      <c r="A589" s="38" t="s">
        <v>3509</v>
      </c>
      <c r="B589" s="38" t="s">
        <v>51</v>
      </c>
      <c r="C589" s="38" t="s">
        <v>832</v>
      </c>
      <c r="D589" s="38" t="s">
        <v>3505</v>
      </c>
      <c r="E589" s="38" t="s">
        <v>3510</v>
      </c>
      <c r="F589" s="42" t="str">
        <f t="shared" si="9"/>
        <v>千葉県市川市</v>
      </c>
    </row>
    <row r="590" spans="1:6" x14ac:dyDescent="0.4">
      <c r="A590" s="38" t="s">
        <v>3511</v>
      </c>
      <c r="B590" s="38" t="s">
        <v>51</v>
      </c>
      <c r="C590" s="38" t="s">
        <v>833</v>
      </c>
      <c r="D590" s="38" t="s">
        <v>3505</v>
      </c>
      <c r="E590" s="38" t="s">
        <v>3512</v>
      </c>
      <c r="F590" s="42" t="str">
        <f t="shared" si="9"/>
        <v>千葉県船橋市</v>
      </c>
    </row>
    <row r="591" spans="1:6" x14ac:dyDescent="0.4">
      <c r="A591" s="38" t="s">
        <v>3513</v>
      </c>
      <c r="B591" s="38" t="s">
        <v>51</v>
      </c>
      <c r="C591" s="38" t="s">
        <v>834</v>
      </c>
      <c r="D591" s="38" t="s">
        <v>3505</v>
      </c>
      <c r="E591" s="38" t="s">
        <v>3514</v>
      </c>
      <c r="F591" s="42" t="str">
        <f t="shared" si="9"/>
        <v>千葉県館山市</v>
      </c>
    </row>
    <row r="592" spans="1:6" x14ac:dyDescent="0.4">
      <c r="A592" s="38" t="s">
        <v>3515</v>
      </c>
      <c r="B592" s="38" t="s">
        <v>51</v>
      </c>
      <c r="C592" s="38" t="s">
        <v>835</v>
      </c>
      <c r="D592" s="38" t="s">
        <v>3505</v>
      </c>
      <c r="E592" s="38" t="s">
        <v>3516</v>
      </c>
      <c r="F592" s="42" t="str">
        <f t="shared" si="9"/>
        <v>千葉県木更津市</v>
      </c>
    </row>
    <row r="593" spans="1:6" x14ac:dyDescent="0.4">
      <c r="A593" s="38" t="s">
        <v>3517</v>
      </c>
      <c r="B593" s="38" t="s">
        <v>51</v>
      </c>
      <c r="C593" s="38" t="s">
        <v>836</v>
      </c>
      <c r="D593" s="38" t="s">
        <v>3505</v>
      </c>
      <c r="E593" s="38" t="s">
        <v>3518</v>
      </c>
      <c r="F593" s="42" t="str">
        <f t="shared" si="9"/>
        <v>千葉県松戸市</v>
      </c>
    </row>
    <row r="594" spans="1:6" x14ac:dyDescent="0.4">
      <c r="A594" s="38" t="s">
        <v>3519</v>
      </c>
      <c r="B594" s="38" t="s">
        <v>51</v>
      </c>
      <c r="C594" s="38" t="s">
        <v>837</v>
      </c>
      <c r="D594" s="38" t="s">
        <v>3505</v>
      </c>
      <c r="E594" s="38" t="s">
        <v>3520</v>
      </c>
      <c r="F594" s="42" t="str">
        <f t="shared" si="9"/>
        <v>千葉県野田市</v>
      </c>
    </row>
    <row r="595" spans="1:6" x14ac:dyDescent="0.4">
      <c r="A595" s="38" t="s">
        <v>3521</v>
      </c>
      <c r="B595" s="38" t="s">
        <v>51</v>
      </c>
      <c r="C595" s="38" t="s">
        <v>838</v>
      </c>
      <c r="D595" s="38" t="s">
        <v>3505</v>
      </c>
      <c r="E595" s="38" t="s">
        <v>3522</v>
      </c>
      <c r="F595" s="42" t="str">
        <f t="shared" si="9"/>
        <v>千葉県茂原市</v>
      </c>
    </row>
    <row r="596" spans="1:6" x14ac:dyDescent="0.4">
      <c r="A596" s="38" t="s">
        <v>3523</v>
      </c>
      <c r="B596" s="38" t="s">
        <v>51</v>
      </c>
      <c r="C596" s="38" t="s">
        <v>839</v>
      </c>
      <c r="D596" s="38" t="s">
        <v>3505</v>
      </c>
      <c r="E596" s="38" t="s">
        <v>3524</v>
      </c>
      <c r="F596" s="42" t="str">
        <f t="shared" si="9"/>
        <v>千葉県成田市</v>
      </c>
    </row>
    <row r="597" spans="1:6" x14ac:dyDescent="0.4">
      <c r="A597" s="38" t="s">
        <v>3525</v>
      </c>
      <c r="B597" s="38" t="s">
        <v>51</v>
      </c>
      <c r="C597" s="38" t="s">
        <v>840</v>
      </c>
      <c r="D597" s="38" t="s">
        <v>3505</v>
      </c>
      <c r="E597" s="38" t="s">
        <v>3269</v>
      </c>
      <c r="F597" s="42" t="str">
        <f t="shared" si="9"/>
        <v>千葉県佐倉市</v>
      </c>
    </row>
    <row r="598" spans="1:6" x14ac:dyDescent="0.4">
      <c r="A598" s="38" t="s">
        <v>3526</v>
      </c>
      <c r="B598" s="38" t="s">
        <v>51</v>
      </c>
      <c r="C598" s="38" t="s">
        <v>841</v>
      </c>
      <c r="D598" s="38" t="s">
        <v>3505</v>
      </c>
      <c r="E598" s="38" t="s">
        <v>3527</v>
      </c>
      <c r="F598" s="42" t="str">
        <f t="shared" si="9"/>
        <v>千葉県東金市</v>
      </c>
    </row>
    <row r="599" spans="1:6" x14ac:dyDescent="0.4">
      <c r="A599" s="38" t="s">
        <v>3528</v>
      </c>
      <c r="B599" s="38" t="s">
        <v>51</v>
      </c>
      <c r="C599" s="38" t="s">
        <v>842</v>
      </c>
      <c r="D599" s="38" t="s">
        <v>3505</v>
      </c>
      <c r="E599" s="38" t="s">
        <v>3529</v>
      </c>
      <c r="F599" s="42" t="str">
        <f t="shared" si="9"/>
        <v>千葉県旭市</v>
      </c>
    </row>
    <row r="600" spans="1:6" x14ac:dyDescent="0.4">
      <c r="A600" s="38" t="s">
        <v>3530</v>
      </c>
      <c r="B600" s="38" t="s">
        <v>51</v>
      </c>
      <c r="C600" s="38" t="s">
        <v>843</v>
      </c>
      <c r="D600" s="38" t="s">
        <v>3505</v>
      </c>
      <c r="E600" s="38" t="s">
        <v>3531</v>
      </c>
      <c r="F600" s="42" t="str">
        <f t="shared" si="9"/>
        <v>千葉県習志野市</v>
      </c>
    </row>
    <row r="601" spans="1:6" x14ac:dyDescent="0.4">
      <c r="A601" s="38" t="s">
        <v>3532</v>
      </c>
      <c r="B601" s="38" t="s">
        <v>51</v>
      </c>
      <c r="C601" s="38" t="s">
        <v>844</v>
      </c>
      <c r="D601" s="38" t="s">
        <v>3505</v>
      </c>
      <c r="E601" s="38" t="s">
        <v>3533</v>
      </c>
      <c r="F601" s="42" t="str">
        <f t="shared" si="9"/>
        <v>千葉県柏市</v>
      </c>
    </row>
    <row r="602" spans="1:6" x14ac:dyDescent="0.4">
      <c r="A602" s="38" t="s">
        <v>3534</v>
      </c>
      <c r="B602" s="38" t="s">
        <v>51</v>
      </c>
      <c r="C602" s="38" t="s">
        <v>845</v>
      </c>
      <c r="D602" s="38" t="s">
        <v>3505</v>
      </c>
      <c r="E602" s="38" t="s">
        <v>3535</v>
      </c>
      <c r="F602" s="42" t="str">
        <f t="shared" si="9"/>
        <v>千葉県勝浦市</v>
      </c>
    </row>
    <row r="603" spans="1:6" x14ac:dyDescent="0.4">
      <c r="A603" s="38" t="s">
        <v>3536</v>
      </c>
      <c r="B603" s="38" t="s">
        <v>51</v>
      </c>
      <c r="C603" s="38" t="s">
        <v>846</v>
      </c>
      <c r="D603" s="38" t="s">
        <v>3505</v>
      </c>
      <c r="E603" s="38" t="s">
        <v>3537</v>
      </c>
      <c r="F603" s="42" t="str">
        <f t="shared" si="9"/>
        <v>千葉県市原市</v>
      </c>
    </row>
    <row r="604" spans="1:6" x14ac:dyDescent="0.4">
      <c r="A604" s="38" t="s">
        <v>3538</v>
      </c>
      <c r="B604" s="38" t="s">
        <v>51</v>
      </c>
      <c r="C604" s="38" t="s">
        <v>847</v>
      </c>
      <c r="D604" s="38" t="s">
        <v>3505</v>
      </c>
      <c r="E604" s="38" t="s">
        <v>3539</v>
      </c>
      <c r="F604" s="42" t="str">
        <f t="shared" si="9"/>
        <v>千葉県流山市</v>
      </c>
    </row>
    <row r="605" spans="1:6" x14ac:dyDescent="0.4">
      <c r="A605" s="38" t="s">
        <v>3540</v>
      </c>
      <c r="B605" s="38" t="s">
        <v>51</v>
      </c>
      <c r="C605" s="38" t="s">
        <v>848</v>
      </c>
      <c r="D605" s="38" t="s">
        <v>3505</v>
      </c>
      <c r="E605" s="38" t="s">
        <v>3541</v>
      </c>
      <c r="F605" s="42" t="str">
        <f t="shared" si="9"/>
        <v>千葉県八千代市</v>
      </c>
    </row>
    <row r="606" spans="1:6" x14ac:dyDescent="0.4">
      <c r="A606" s="38" t="s">
        <v>3542</v>
      </c>
      <c r="B606" s="38" t="s">
        <v>51</v>
      </c>
      <c r="C606" s="38" t="s">
        <v>849</v>
      </c>
      <c r="D606" s="38" t="s">
        <v>3505</v>
      </c>
      <c r="E606" s="38" t="s">
        <v>3543</v>
      </c>
      <c r="F606" s="42" t="str">
        <f t="shared" si="9"/>
        <v>千葉県我孫子市</v>
      </c>
    </row>
    <row r="607" spans="1:6" x14ac:dyDescent="0.4">
      <c r="A607" s="38" t="s">
        <v>3544</v>
      </c>
      <c r="B607" s="38" t="s">
        <v>51</v>
      </c>
      <c r="C607" s="38" t="s">
        <v>850</v>
      </c>
      <c r="D607" s="38" t="s">
        <v>3505</v>
      </c>
      <c r="E607" s="38" t="s">
        <v>3545</v>
      </c>
      <c r="F607" s="42" t="str">
        <f t="shared" si="9"/>
        <v>千葉県鴨川市</v>
      </c>
    </row>
    <row r="608" spans="1:6" x14ac:dyDescent="0.4">
      <c r="A608" s="38" t="s">
        <v>3546</v>
      </c>
      <c r="B608" s="38" t="s">
        <v>51</v>
      </c>
      <c r="C608" s="38" t="s">
        <v>851</v>
      </c>
      <c r="D608" s="38" t="s">
        <v>3505</v>
      </c>
      <c r="E608" s="38" t="s">
        <v>3547</v>
      </c>
      <c r="F608" s="42" t="str">
        <f t="shared" si="9"/>
        <v>千葉県鎌ケ谷市</v>
      </c>
    </row>
    <row r="609" spans="1:6" x14ac:dyDescent="0.4">
      <c r="A609" s="38" t="s">
        <v>3548</v>
      </c>
      <c r="B609" s="38" t="s">
        <v>51</v>
      </c>
      <c r="C609" s="38" t="s">
        <v>852</v>
      </c>
      <c r="D609" s="38" t="s">
        <v>3505</v>
      </c>
      <c r="E609" s="38" t="s">
        <v>3549</v>
      </c>
      <c r="F609" s="42" t="str">
        <f t="shared" si="9"/>
        <v>千葉県君津市</v>
      </c>
    </row>
    <row r="610" spans="1:6" x14ac:dyDescent="0.4">
      <c r="A610" s="38" t="s">
        <v>3550</v>
      </c>
      <c r="B610" s="38" t="s">
        <v>51</v>
      </c>
      <c r="C610" s="38" t="s">
        <v>853</v>
      </c>
      <c r="D610" s="38" t="s">
        <v>3505</v>
      </c>
      <c r="E610" s="38" t="s">
        <v>3551</v>
      </c>
      <c r="F610" s="42" t="str">
        <f t="shared" si="9"/>
        <v>千葉県富津市</v>
      </c>
    </row>
    <row r="611" spans="1:6" x14ac:dyDescent="0.4">
      <c r="A611" s="38" t="s">
        <v>3552</v>
      </c>
      <c r="B611" s="38" t="s">
        <v>51</v>
      </c>
      <c r="C611" s="38" t="s">
        <v>854</v>
      </c>
      <c r="D611" s="38" t="s">
        <v>3505</v>
      </c>
      <c r="E611" s="38" t="s">
        <v>3553</v>
      </c>
      <c r="F611" s="42" t="str">
        <f t="shared" si="9"/>
        <v>千葉県浦安市</v>
      </c>
    </row>
    <row r="612" spans="1:6" x14ac:dyDescent="0.4">
      <c r="A612" s="38" t="s">
        <v>3554</v>
      </c>
      <c r="B612" s="38" t="s">
        <v>51</v>
      </c>
      <c r="C612" s="38" t="s">
        <v>855</v>
      </c>
      <c r="D612" s="38" t="s">
        <v>3505</v>
      </c>
      <c r="E612" s="38" t="s">
        <v>3555</v>
      </c>
      <c r="F612" s="42" t="str">
        <f t="shared" si="9"/>
        <v>千葉県四街道市</v>
      </c>
    </row>
    <row r="613" spans="1:6" x14ac:dyDescent="0.4">
      <c r="A613" s="38" t="s">
        <v>3556</v>
      </c>
      <c r="B613" s="38" t="s">
        <v>51</v>
      </c>
      <c r="C613" s="38" t="s">
        <v>856</v>
      </c>
      <c r="D613" s="38" t="s">
        <v>3505</v>
      </c>
      <c r="E613" s="38" t="s">
        <v>3557</v>
      </c>
      <c r="F613" s="42" t="str">
        <f t="shared" si="9"/>
        <v>千葉県袖ケ浦市</v>
      </c>
    </row>
    <row r="614" spans="1:6" x14ac:dyDescent="0.4">
      <c r="A614" s="38" t="s">
        <v>3558</v>
      </c>
      <c r="B614" s="38" t="s">
        <v>51</v>
      </c>
      <c r="C614" s="38" t="s">
        <v>857</v>
      </c>
      <c r="D614" s="38" t="s">
        <v>3505</v>
      </c>
      <c r="E614" s="38" t="s">
        <v>3559</v>
      </c>
      <c r="F614" s="42" t="str">
        <f t="shared" si="9"/>
        <v>千葉県八街市</v>
      </c>
    </row>
    <row r="615" spans="1:6" x14ac:dyDescent="0.4">
      <c r="A615" s="38" t="s">
        <v>3560</v>
      </c>
      <c r="B615" s="38" t="s">
        <v>51</v>
      </c>
      <c r="C615" s="38" t="s">
        <v>858</v>
      </c>
      <c r="D615" s="38" t="s">
        <v>3505</v>
      </c>
      <c r="E615" s="38" t="s">
        <v>3561</v>
      </c>
      <c r="F615" s="42" t="str">
        <f t="shared" si="9"/>
        <v>千葉県印西市</v>
      </c>
    </row>
    <row r="616" spans="1:6" x14ac:dyDescent="0.4">
      <c r="A616" s="38" t="s">
        <v>3562</v>
      </c>
      <c r="B616" s="38" t="s">
        <v>51</v>
      </c>
      <c r="C616" s="38" t="s">
        <v>859</v>
      </c>
      <c r="D616" s="38" t="s">
        <v>3505</v>
      </c>
      <c r="E616" s="38" t="s">
        <v>3563</v>
      </c>
      <c r="F616" s="42" t="str">
        <f t="shared" si="9"/>
        <v>千葉県白井市</v>
      </c>
    </row>
    <row r="617" spans="1:6" x14ac:dyDescent="0.4">
      <c r="A617" s="38" t="s">
        <v>3564</v>
      </c>
      <c r="B617" s="38" t="s">
        <v>51</v>
      </c>
      <c r="C617" s="38" t="s">
        <v>860</v>
      </c>
      <c r="D617" s="38" t="s">
        <v>3505</v>
      </c>
      <c r="E617" s="38" t="s">
        <v>3565</v>
      </c>
      <c r="F617" s="42" t="str">
        <f t="shared" si="9"/>
        <v>千葉県富里市</v>
      </c>
    </row>
    <row r="618" spans="1:6" x14ac:dyDescent="0.4">
      <c r="A618" s="38" t="s">
        <v>3566</v>
      </c>
      <c r="B618" s="38" t="s">
        <v>51</v>
      </c>
      <c r="C618" s="38" t="s">
        <v>861</v>
      </c>
      <c r="D618" s="38" t="s">
        <v>3505</v>
      </c>
      <c r="E618" s="38" t="s">
        <v>3567</v>
      </c>
      <c r="F618" s="42" t="str">
        <f t="shared" si="9"/>
        <v>千葉県南房総市</v>
      </c>
    </row>
    <row r="619" spans="1:6" x14ac:dyDescent="0.4">
      <c r="A619" s="38" t="s">
        <v>3568</v>
      </c>
      <c r="B619" s="38" t="s">
        <v>51</v>
      </c>
      <c r="C619" s="38" t="s">
        <v>862</v>
      </c>
      <c r="D619" s="38" t="s">
        <v>3505</v>
      </c>
      <c r="E619" s="38" t="s">
        <v>3569</v>
      </c>
      <c r="F619" s="42" t="str">
        <f t="shared" si="9"/>
        <v>千葉県匝瑳市</v>
      </c>
    </row>
    <row r="620" spans="1:6" x14ac:dyDescent="0.4">
      <c r="A620" s="38" t="s">
        <v>3570</v>
      </c>
      <c r="B620" s="38" t="s">
        <v>51</v>
      </c>
      <c r="C620" s="38" t="s">
        <v>863</v>
      </c>
      <c r="D620" s="38" t="s">
        <v>3505</v>
      </c>
      <c r="E620" s="38" t="s">
        <v>3571</v>
      </c>
      <c r="F620" s="42" t="str">
        <f t="shared" si="9"/>
        <v>千葉県香取市</v>
      </c>
    </row>
    <row r="621" spans="1:6" x14ac:dyDescent="0.4">
      <c r="A621" s="38" t="s">
        <v>3572</v>
      </c>
      <c r="B621" s="38" t="s">
        <v>51</v>
      </c>
      <c r="C621" s="38" t="s">
        <v>864</v>
      </c>
      <c r="D621" s="38" t="s">
        <v>3505</v>
      </c>
      <c r="E621" s="38" t="s">
        <v>3573</v>
      </c>
      <c r="F621" s="42" t="str">
        <f t="shared" si="9"/>
        <v>千葉県山武市</v>
      </c>
    </row>
    <row r="622" spans="1:6" x14ac:dyDescent="0.4">
      <c r="A622" s="38" t="s">
        <v>3574</v>
      </c>
      <c r="B622" s="38" t="s">
        <v>51</v>
      </c>
      <c r="C622" s="38" t="s">
        <v>865</v>
      </c>
      <c r="D622" s="38" t="s">
        <v>3505</v>
      </c>
      <c r="E622" s="38" t="s">
        <v>3575</v>
      </c>
      <c r="F622" s="42" t="str">
        <f t="shared" si="9"/>
        <v>千葉県いすみ市</v>
      </c>
    </row>
    <row r="623" spans="1:6" x14ac:dyDescent="0.4">
      <c r="A623" s="38" t="s">
        <v>3576</v>
      </c>
      <c r="B623" s="38" t="s">
        <v>51</v>
      </c>
      <c r="C623" s="38" t="s">
        <v>3577</v>
      </c>
      <c r="D623" s="38" t="s">
        <v>3505</v>
      </c>
      <c r="E623" s="38" t="s">
        <v>3578</v>
      </c>
      <c r="F623" s="42" t="str">
        <f t="shared" si="9"/>
        <v>千葉県大網白里市</v>
      </c>
    </row>
    <row r="624" spans="1:6" x14ac:dyDescent="0.4">
      <c r="A624" s="38" t="s">
        <v>3579</v>
      </c>
      <c r="B624" s="38" t="s">
        <v>51</v>
      </c>
      <c r="C624" s="38" t="s">
        <v>867</v>
      </c>
      <c r="D624" s="38" t="s">
        <v>3505</v>
      </c>
      <c r="E624" s="38" t="s">
        <v>3580</v>
      </c>
      <c r="F624" s="42" t="str">
        <f t="shared" si="9"/>
        <v>千葉県酒々井町</v>
      </c>
    </row>
    <row r="625" spans="1:6" x14ac:dyDescent="0.4">
      <c r="A625" s="38" t="s">
        <v>3581</v>
      </c>
      <c r="B625" s="38" t="s">
        <v>51</v>
      </c>
      <c r="C625" s="38" t="s">
        <v>868</v>
      </c>
      <c r="D625" s="38" t="s">
        <v>3505</v>
      </c>
      <c r="E625" s="38" t="s">
        <v>3582</v>
      </c>
      <c r="F625" s="42" t="str">
        <f t="shared" si="9"/>
        <v>千葉県栄町</v>
      </c>
    </row>
    <row r="626" spans="1:6" x14ac:dyDescent="0.4">
      <c r="A626" s="38" t="s">
        <v>3583</v>
      </c>
      <c r="B626" s="38" t="s">
        <v>51</v>
      </c>
      <c r="C626" s="38" t="s">
        <v>869</v>
      </c>
      <c r="D626" s="38" t="s">
        <v>3505</v>
      </c>
      <c r="E626" s="38" t="s">
        <v>3584</v>
      </c>
      <c r="F626" s="42" t="str">
        <f t="shared" si="9"/>
        <v>千葉県神崎町</v>
      </c>
    </row>
    <row r="627" spans="1:6" x14ac:dyDescent="0.4">
      <c r="A627" s="38" t="s">
        <v>3585</v>
      </c>
      <c r="B627" s="38" t="s">
        <v>51</v>
      </c>
      <c r="C627" s="38" t="s">
        <v>870</v>
      </c>
      <c r="D627" s="38" t="s">
        <v>3505</v>
      </c>
      <c r="E627" s="38" t="s">
        <v>3586</v>
      </c>
      <c r="F627" s="42" t="str">
        <f t="shared" si="9"/>
        <v>千葉県多古町</v>
      </c>
    </row>
    <row r="628" spans="1:6" x14ac:dyDescent="0.4">
      <c r="A628" s="38" t="s">
        <v>3587</v>
      </c>
      <c r="B628" s="38" t="s">
        <v>51</v>
      </c>
      <c r="C628" s="38" t="s">
        <v>871</v>
      </c>
      <c r="D628" s="38" t="s">
        <v>3505</v>
      </c>
      <c r="E628" s="38" t="s">
        <v>3588</v>
      </c>
      <c r="F628" s="42" t="str">
        <f t="shared" si="9"/>
        <v>千葉県東庄町</v>
      </c>
    </row>
    <row r="629" spans="1:6" x14ac:dyDescent="0.4">
      <c r="A629" s="38" t="s">
        <v>3589</v>
      </c>
      <c r="B629" s="38" t="s">
        <v>51</v>
      </c>
      <c r="C629" s="38" t="s">
        <v>872</v>
      </c>
      <c r="D629" s="38" t="s">
        <v>3505</v>
      </c>
      <c r="E629" s="38" t="s">
        <v>3590</v>
      </c>
      <c r="F629" s="42" t="str">
        <f t="shared" si="9"/>
        <v>千葉県九十九里町</v>
      </c>
    </row>
    <row r="630" spans="1:6" x14ac:dyDescent="0.4">
      <c r="A630" s="38" t="s">
        <v>3591</v>
      </c>
      <c r="B630" s="38" t="s">
        <v>51</v>
      </c>
      <c r="C630" s="38" t="s">
        <v>873</v>
      </c>
      <c r="D630" s="38" t="s">
        <v>3505</v>
      </c>
      <c r="E630" s="38" t="s">
        <v>3592</v>
      </c>
      <c r="F630" s="42" t="str">
        <f t="shared" si="9"/>
        <v>千葉県芝山町</v>
      </c>
    </row>
    <row r="631" spans="1:6" x14ac:dyDescent="0.4">
      <c r="A631" s="38" t="s">
        <v>3593</v>
      </c>
      <c r="B631" s="38" t="s">
        <v>51</v>
      </c>
      <c r="C631" s="38" t="s">
        <v>874</v>
      </c>
      <c r="D631" s="38" t="s">
        <v>3505</v>
      </c>
      <c r="E631" s="38" t="s">
        <v>3594</v>
      </c>
      <c r="F631" s="42" t="str">
        <f t="shared" si="9"/>
        <v>千葉県横芝光町</v>
      </c>
    </row>
    <row r="632" spans="1:6" x14ac:dyDescent="0.4">
      <c r="A632" s="38" t="s">
        <v>3595</v>
      </c>
      <c r="B632" s="38" t="s">
        <v>51</v>
      </c>
      <c r="C632" s="38" t="s">
        <v>875</v>
      </c>
      <c r="D632" s="38" t="s">
        <v>3505</v>
      </c>
      <c r="E632" s="38" t="s">
        <v>3596</v>
      </c>
      <c r="F632" s="42" t="str">
        <f t="shared" si="9"/>
        <v>千葉県一宮町</v>
      </c>
    </row>
    <row r="633" spans="1:6" x14ac:dyDescent="0.4">
      <c r="A633" s="38" t="s">
        <v>3597</v>
      </c>
      <c r="B633" s="38" t="s">
        <v>51</v>
      </c>
      <c r="C633" s="38" t="s">
        <v>876</v>
      </c>
      <c r="D633" s="38" t="s">
        <v>3505</v>
      </c>
      <c r="E633" s="38" t="s">
        <v>3598</v>
      </c>
      <c r="F633" s="42" t="str">
        <f t="shared" si="9"/>
        <v>千葉県睦沢町</v>
      </c>
    </row>
    <row r="634" spans="1:6" x14ac:dyDescent="0.4">
      <c r="A634" s="38" t="s">
        <v>3599</v>
      </c>
      <c r="B634" s="38" t="s">
        <v>51</v>
      </c>
      <c r="C634" s="38" t="s">
        <v>877</v>
      </c>
      <c r="D634" s="38" t="s">
        <v>3505</v>
      </c>
      <c r="E634" s="38" t="s">
        <v>3600</v>
      </c>
      <c r="F634" s="42" t="str">
        <f t="shared" si="9"/>
        <v>千葉県長生村</v>
      </c>
    </row>
    <row r="635" spans="1:6" x14ac:dyDescent="0.4">
      <c r="A635" s="38" t="s">
        <v>3601</v>
      </c>
      <c r="B635" s="38" t="s">
        <v>51</v>
      </c>
      <c r="C635" s="38" t="s">
        <v>878</v>
      </c>
      <c r="D635" s="38" t="s">
        <v>3505</v>
      </c>
      <c r="E635" s="38" t="s">
        <v>3602</v>
      </c>
      <c r="F635" s="42" t="str">
        <f t="shared" si="9"/>
        <v>千葉県白子町</v>
      </c>
    </row>
    <row r="636" spans="1:6" x14ac:dyDescent="0.4">
      <c r="A636" s="38" t="s">
        <v>3603</v>
      </c>
      <c r="B636" s="38" t="s">
        <v>51</v>
      </c>
      <c r="C636" s="38" t="s">
        <v>879</v>
      </c>
      <c r="D636" s="38" t="s">
        <v>3505</v>
      </c>
      <c r="E636" s="38" t="s">
        <v>3604</v>
      </c>
      <c r="F636" s="42" t="str">
        <f t="shared" si="9"/>
        <v>千葉県長柄町</v>
      </c>
    </row>
    <row r="637" spans="1:6" x14ac:dyDescent="0.4">
      <c r="A637" s="38" t="s">
        <v>3605</v>
      </c>
      <c r="B637" s="38" t="s">
        <v>51</v>
      </c>
      <c r="C637" s="38" t="s">
        <v>880</v>
      </c>
      <c r="D637" s="38" t="s">
        <v>3505</v>
      </c>
      <c r="E637" s="38" t="s">
        <v>3606</v>
      </c>
      <c r="F637" s="42" t="str">
        <f t="shared" si="9"/>
        <v>千葉県長南町</v>
      </c>
    </row>
    <row r="638" spans="1:6" x14ac:dyDescent="0.4">
      <c r="A638" s="38" t="s">
        <v>3607</v>
      </c>
      <c r="B638" s="38" t="s">
        <v>51</v>
      </c>
      <c r="C638" s="38" t="s">
        <v>881</v>
      </c>
      <c r="D638" s="38" t="s">
        <v>3505</v>
      </c>
      <c r="E638" s="38" t="s">
        <v>3608</v>
      </c>
      <c r="F638" s="42" t="str">
        <f t="shared" si="9"/>
        <v>千葉県大多喜町</v>
      </c>
    </row>
    <row r="639" spans="1:6" x14ac:dyDescent="0.4">
      <c r="A639" s="38" t="s">
        <v>3609</v>
      </c>
      <c r="B639" s="38" t="s">
        <v>51</v>
      </c>
      <c r="C639" s="38" t="s">
        <v>882</v>
      </c>
      <c r="D639" s="38" t="s">
        <v>3505</v>
      </c>
      <c r="E639" s="38" t="s">
        <v>3610</v>
      </c>
      <c r="F639" s="42" t="str">
        <f t="shared" si="9"/>
        <v>千葉県御宿町</v>
      </c>
    </row>
    <row r="640" spans="1:6" x14ac:dyDescent="0.4">
      <c r="A640" s="38" t="s">
        <v>3611</v>
      </c>
      <c r="B640" s="38" t="s">
        <v>51</v>
      </c>
      <c r="C640" s="38" t="s">
        <v>883</v>
      </c>
      <c r="D640" s="38" t="s">
        <v>3505</v>
      </c>
      <c r="E640" s="38" t="s">
        <v>3612</v>
      </c>
      <c r="F640" s="42" t="str">
        <f t="shared" si="9"/>
        <v>千葉県鋸南町</v>
      </c>
    </row>
    <row r="641" spans="1:6" x14ac:dyDescent="0.4">
      <c r="A641" s="35" t="s">
        <v>3613</v>
      </c>
      <c r="B641" s="35" t="s">
        <v>3614</v>
      </c>
      <c r="C641" s="36"/>
      <c r="D641" s="37" t="s">
        <v>3615</v>
      </c>
      <c r="E641" s="36"/>
      <c r="F641" s="42" t="str">
        <f t="shared" si="9"/>
        <v>東京都</v>
      </c>
    </row>
    <row r="642" spans="1:6" x14ac:dyDescent="0.4">
      <c r="A642" s="38" t="s">
        <v>3616</v>
      </c>
      <c r="B642" s="38" t="s">
        <v>52</v>
      </c>
      <c r="C642" s="38" t="s">
        <v>884</v>
      </c>
      <c r="D642" s="38" t="s">
        <v>3617</v>
      </c>
      <c r="E642" s="38" t="s">
        <v>3618</v>
      </c>
      <c r="F642" s="42" t="str">
        <f t="shared" si="9"/>
        <v>東京都千代田区</v>
      </c>
    </row>
    <row r="643" spans="1:6" x14ac:dyDescent="0.4">
      <c r="A643" s="38" t="s">
        <v>3619</v>
      </c>
      <c r="B643" s="38" t="s">
        <v>52</v>
      </c>
      <c r="C643" s="38" t="s">
        <v>885</v>
      </c>
      <c r="D643" s="38" t="s">
        <v>3617</v>
      </c>
      <c r="E643" s="38" t="s">
        <v>3620</v>
      </c>
      <c r="F643" s="42" t="str">
        <f t="shared" ref="F643:F706" si="10">B643&amp;C643</f>
        <v>東京都中央区</v>
      </c>
    </row>
    <row r="644" spans="1:6" x14ac:dyDescent="0.4">
      <c r="A644" s="38" t="s">
        <v>3621</v>
      </c>
      <c r="B644" s="38" t="s">
        <v>52</v>
      </c>
      <c r="C644" s="38" t="s">
        <v>886</v>
      </c>
      <c r="D644" s="38" t="s">
        <v>3617</v>
      </c>
      <c r="E644" s="38" t="s">
        <v>3622</v>
      </c>
      <c r="F644" s="42" t="str">
        <f t="shared" si="10"/>
        <v>東京都港区</v>
      </c>
    </row>
    <row r="645" spans="1:6" x14ac:dyDescent="0.4">
      <c r="A645" s="38" t="s">
        <v>3623</v>
      </c>
      <c r="B645" s="38" t="s">
        <v>52</v>
      </c>
      <c r="C645" s="38" t="s">
        <v>887</v>
      </c>
      <c r="D645" s="38" t="s">
        <v>3617</v>
      </c>
      <c r="E645" s="38" t="s">
        <v>3624</v>
      </c>
      <c r="F645" s="42" t="str">
        <f t="shared" si="10"/>
        <v>東京都新宿区</v>
      </c>
    </row>
    <row r="646" spans="1:6" x14ac:dyDescent="0.4">
      <c r="A646" s="38" t="s">
        <v>3625</v>
      </c>
      <c r="B646" s="38" t="s">
        <v>52</v>
      </c>
      <c r="C646" s="38" t="s">
        <v>888</v>
      </c>
      <c r="D646" s="38" t="s">
        <v>3617</v>
      </c>
      <c r="E646" s="38" t="s">
        <v>3626</v>
      </c>
      <c r="F646" s="42" t="str">
        <f t="shared" si="10"/>
        <v>東京都文京区</v>
      </c>
    </row>
    <row r="647" spans="1:6" x14ac:dyDescent="0.4">
      <c r="A647" s="38" t="s">
        <v>3627</v>
      </c>
      <c r="B647" s="38" t="s">
        <v>52</v>
      </c>
      <c r="C647" s="38" t="s">
        <v>889</v>
      </c>
      <c r="D647" s="38" t="s">
        <v>3617</v>
      </c>
      <c r="E647" s="38" t="s">
        <v>3628</v>
      </c>
      <c r="F647" s="42" t="str">
        <f t="shared" si="10"/>
        <v>東京都台東区</v>
      </c>
    </row>
    <row r="648" spans="1:6" x14ac:dyDescent="0.4">
      <c r="A648" s="38" t="s">
        <v>3629</v>
      </c>
      <c r="B648" s="38" t="s">
        <v>52</v>
      </c>
      <c r="C648" s="38" t="s">
        <v>890</v>
      </c>
      <c r="D648" s="38" t="s">
        <v>3617</v>
      </c>
      <c r="E648" s="38" t="s">
        <v>3630</v>
      </c>
      <c r="F648" s="42" t="str">
        <f t="shared" si="10"/>
        <v>東京都墨田区</v>
      </c>
    </row>
    <row r="649" spans="1:6" x14ac:dyDescent="0.4">
      <c r="A649" s="38" t="s">
        <v>3631</v>
      </c>
      <c r="B649" s="38" t="s">
        <v>52</v>
      </c>
      <c r="C649" s="38" t="s">
        <v>891</v>
      </c>
      <c r="D649" s="38" t="s">
        <v>3617</v>
      </c>
      <c r="E649" s="38" t="s">
        <v>3632</v>
      </c>
      <c r="F649" s="42" t="str">
        <f t="shared" si="10"/>
        <v>東京都江東区</v>
      </c>
    </row>
    <row r="650" spans="1:6" x14ac:dyDescent="0.4">
      <c r="A650" s="38" t="s">
        <v>3633</v>
      </c>
      <c r="B650" s="38" t="s">
        <v>52</v>
      </c>
      <c r="C650" s="38" t="s">
        <v>892</v>
      </c>
      <c r="D650" s="38" t="s">
        <v>3617</v>
      </c>
      <c r="E650" s="38" t="s">
        <v>3634</v>
      </c>
      <c r="F650" s="42" t="str">
        <f t="shared" si="10"/>
        <v>東京都品川区</v>
      </c>
    </row>
    <row r="651" spans="1:6" x14ac:dyDescent="0.4">
      <c r="A651" s="38" t="s">
        <v>3635</v>
      </c>
      <c r="B651" s="38" t="s">
        <v>52</v>
      </c>
      <c r="C651" s="38" t="s">
        <v>893</v>
      </c>
      <c r="D651" s="38" t="s">
        <v>3617</v>
      </c>
      <c r="E651" s="38" t="s">
        <v>3636</v>
      </c>
      <c r="F651" s="42" t="str">
        <f t="shared" si="10"/>
        <v>東京都目黒区</v>
      </c>
    </row>
    <row r="652" spans="1:6" x14ac:dyDescent="0.4">
      <c r="A652" s="38" t="s">
        <v>3637</v>
      </c>
      <c r="B652" s="38" t="s">
        <v>52</v>
      </c>
      <c r="C652" s="38" t="s">
        <v>894</v>
      </c>
      <c r="D652" s="38" t="s">
        <v>3617</v>
      </c>
      <c r="E652" s="38" t="s">
        <v>3638</v>
      </c>
      <c r="F652" s="42" t="str">
        <f t="shared" si="10"/>
        <v>東京都大田区</v>
      </c>
    </row>
    <row r="653" spans="1:6" x14ac:dyDescent="0.4">
      <c r="A653" s="38" t="s">
        <v>3639</v>
      </c>
      <c r="B653" s="38" t="s">
        <v>52</v>
      </c>
      <c r="C653" s="38" t="s">
        <v>895</v>
      </c>
      <c r="D653" s="38" t="s">
        <v>3617</v>
      </c>
      <c r="E653" s="38" t="s">
        <v>3640</v>
      </c>
      <c r="F653" s="42" t="str">
        <f t="shared" si="10"/>
        <v>東京都世田谷区</v>
      </c>
    </row>
    <row r="654" spans="1:6" x14ac:dyDescent="0.4">
      <c r="A654" s="38" t="s">
        <v>3641</v>
      </c>
      <c r="B654" s="38" t="s">
        <v>52</v>
      </c>
      <c r="C654" s="38" t="s">
        <v>896</v>
      </c>
      <c r="D654" s="38" t="s">
        <v>3617</v>
      </c>
      <c r="E654" s="38" t="s">
        <v>3642</v>
      </c>
      <c r="F654" s="42" t="str">
        <f t="shared" si="10"/>
        <v>東京都渋谷区</v>
      </c>
    </row>
    <row r="655" spans="1:6" x14ac:dyDescent="0.4">
      <c r="A655" s="38" t="s">
        <v>3643</v>
      </c>
      <c r="B655" s="38" t="s">
        <v>52</v>
      </c>
      <c r="C655" s="38" t="s">
        <v>897</v>
      </c>
      <c r="D655" s="38" t="s">
        <v>3617</v>
      </c>
      <c r="E655" s="38" t="s">
        <v>3644</v>
      </c>
      <c r="F655" s="42" t="str">
        <f t="shared" si="10"/>
        <v>東京都中野区</v>
      </c>
    </row>
    <row r="656" spans="1:6" x14ac:dyDescent="0.4">
      <c r="A656" s="38" t="s">
        <v>3645</v>
      </c>
      <c r="B656" s="38" t="s">
        <v>52</v>
      </c>
      <c r="C656" s="38" t="s">
        <v>898</v>
      </c>
      <c r="D656" s="38" t="s">
        <v>3617</v>
      </c>
      <c r="E656" s="38" t="s">
        <v>3646</v>
      </c>
      <c r="F656" s="42" t="str">
        <f t="shared" si="10"/>
        <v>東京都杉並区</v>
      </c>
    </row>
    <row r="657" spans="1:6" x14ac:dyDescent="0.4">
      <c r="A657" s="38" t="s">
        <v>3647</v>
      </c>
      <c r="B657" s="38" t="s">
        <v>52</v>
      </c>
      <c r="C657" s="38" t="s">
        <v>899</v>
      </c>
      <c r="D657" s="38" t="s">
        <v>3617</v>
      </c>
      <c r="E657" s="38" t="s">
        <v>3648</v>
      </c>
      <c r="F657" s="42" t="str">
        <f t="shared" si="10"/>
        <v>東京都豊島区</v>
      </c>
    </row>
    <row r="658" spans="1:6" x14ac:dyDescent="0.4">
      <c r="A658" s="38" t="s">
        <v>3649</v>
      </c>
      <c r="B658" s="38" t="s">
        <v>52</v>
      </c>
      <c r="C658" s="38" t="s">
        <v>900</v>
      </c>
      <c r="D658" s="38" t="s">
        <v>3617</v>
      </c>
      <c r="E658" s="38" t="s">
        <v>3650</v>
      </c>
      <c r="F658" s="42" t="str">
        <f t="shared" si="10"/>
        <v>東京都北区</v>
      </c>
    </row>
    <row r="659" spans="1:6" x14ac:dyDescent="0.4">
      <c r="A659" s="38" t="s">
        <v>3651</v>
      </c>
      <c r="B659" s="38" t="s">
        <v>52</v>
      </c>
      <c r="C659" s="38" t="s">
        <v>901</v>
      </c>
      <c r="D659" s="38" t="s">
        <v>3617</v>
      </c>
      <c r="E659" s="38" t="s">
        <v>3652</v>
      </c>
      <c r="F659" s="42" t="str">
        <f t="shared" si="10"/>
        <v>東京都荒川区</v>
      </c>
    </row>
    <row r="660" spans="1:6" x14ac:dyDescent="0.4">
      <c r="A660" s="38" t="s">
        <v>3653</v>
      </c>
      <c r="B660" s="38" t="s">
        <v>52</v>
      </c>
      <c r="C660" s="38" t="s">
        <v>902</v>
      </c>
      <c r="D660" s="38" t="s">
        <v>3617</v>
      </c>
      <c r="E660" s="38" t="s">
        <v>3654</v>
      </c>
      <c r="F660" s="42" t="str">
        <f t="shared" si="10"/>
        <v>東京都板橋区</v>
      </c>
    </row>
    <row r="661" spans="1:6" x14ac:dyDescent="0.4">
      <c r="A661" s="38" t="s">
        <v>3655</v>
      </c>
      <c r="B661" s="38" t="s">
        <v>52</v>
      </c>
      <c r="C661" s="38" t="s">
        <v>903</v>
      </c>
      <c r="D661" s="38" t="s">
        <v>3617</v>
      </c>
      <c r="E661" s="38" t="s">
        <v>3656</v>
      </c>
      <c r="F661" s="42" t="str">
        <f t="shared" si="10"/>
        <v>東京都練馬区</v>
      </c>
    </row>
    <row r="662" spans="1:6" x14ac:dyDescent="0.4">
      <c r="A662" s="38" t="s">
        <v>3657</v>
      </c>
      <c r="B662" s="38" t="s">
        <v>52</v>
      </c>
      <c r="C662" s="38" t="s">
        <v>904</v>
      </c>
      <c r="D662" s="38" t="s">
        <v>3617</v>
      </c>
      <c r="E662" s="38" t="s">
        <v>3658</v>
      </c>
      <c r="F662" s="42" t="str">
        <f t="shared" si="10"/>
        <v>東京都足立区</v>
      </c>
    </row>
    <row r="663" spans="1:6" x14ac:dyDescent="0.4">
      <c r="A663" s="38" t="s">
        <v>3659</v>
      </c>
      <c r="B663" s="38" t="s">
        <v>52</v>
      </c>
      <c r="C663" s="38" t="s">
        <v>905</v>
      </c>
      <c r="D663" s="38" t="s">
        <v>3617</v>
      </c>
      <c r="E663" s="38" t="s">
        <v>3660</v>
      </c>
      <c r="F663" s="42" t="str">
        <f t="shared" si="10"/>
        <v>東京都葛飾区</v>
      </c>
    </row>
    <row r="664" spans="1:6" x14ac:dyDescent="0.4">
      <c r="A664" s="38" t="s">
        <v>3661</v>
      </c>
      <c r="B664" s="38" t="s">
        <v>52</v>
      </c>
      <c r="C664" s="38" t="s">
        <v>906</v>
      </c>
      <c r="D664" s="38" t="s">
        <v>3617</v>
      </c>
      <c r="E664" s="38" t="s">
        <v>3662</v>
      </c>
      <c r="F664" s="42" t="str">
        <f t="shared" si="10"/>
        <v>東京都江戸川区</v>
      </c>
    </row>
    <row r="665" spans="1:6" x14ac:dyDescent="0.4">
      <c r="A665" s="38" t="s">
        <v>3663</v>
      </c>
      <c r="B665" s="38" t="s">
        <v>52</v>
      </c>
      <c r="C665" s="38" t="s">
        <v>907</v>
      </c>
      <c r="D665" s="38" t="s">
        <v>3617</v>
      </c>
      <c r="E665" s="38" t="s">
        <v>3664</v>
      </c>
      <c r="F665" s="42" t="str">
        <f t="shared" si="10"/>
        <v>東京都八王子市</v>
      </c>
    </row>
    <row r="666" spans="1:6" x14ac:dyDescent="0.4">
      <c r="A666" s="38" t="s">
        <v>3665</v>
      </c>
      <c r="B666" s="38" t="s">
        <v>52</v>
      </c>
      <c r="C666" s="38" t="s">
        <v>908</v>
      </c>
      <c r="D666" s="38" t="s">
        <v>3617</v>
      </c>
      <c r="E666" s="38" t="s">
        <v>3666</v>
      </c>
      <c r="F666" s="42" t="str">
        <f t="shared" si="10"/>
        <v>東京都立川市</v>
      </c>
    </row>
    <row r="667" spans="1:6" x14ac:dyDescent="0.4">
      <c r="A667" s="38" t="s">
        <v>3667</v>
      </c>
      <c r="B667" s="38" t="s">
        <v>52</v>
      </c>
      <c r="C667" s="38" t="s">
        <v>909</v>
      </c>
      <c r="D667" s="38" t="s">
        <v>3617</v>
      </c>
      <c r="E667" s="38" t="s">
        <v>3668</v>
      </c>
      <c r="F667" s="42" t="str">
        <f t="shared" si="10"/>
        <v>東京都武蔵野市</v>
      </c>
    </row>
    <row r="668" spans="1:6" x14ac:dyDescent="0.4">
      <c r="A668" s="38" t="s">
        <v>3669</v>
      </c>
      <c r="B668" s="38" t="s">
        <v>52</v>
      </c>
      <c r="C668" s="38" t="s">
        <v>910</v>
      </c>
      <c r="D668" s="38" t="s">
        <v>3617</v>
      </c>
      <c r="E668" s="38" t="s">
        <v>3670</v>
      </c>
      <c r="F668" s="42" t="str">
        <f t="shared" si="10"/>
        <v>東京都三鷹市</v>
      </c>
    </row>
    <row r="669" spans="1:6" x14ac:dyDescent="0.4">
      <c r="A669" s="38" t="s">
        <v>3671</v>
      </c>
      <c r="B669" s="38" t="s">
        <v>52</v>
      </c>
      <c r="C669" s="38" t="s">
        <v>911</v>
      </c>
      <c r="D669" s="38" t="s">
        <v>3617</v>
      </c>
      <c r="E669" s="38" t="s">
        <v>3672</v>
      </c>
      <c r="F669" s="42" t="str">
        <f t="shared" si="10"/>
        <v>東京都青梅市</v>
      </c>
    </row>
    <row r="670" spans="1:6" x14ac:dyDescent="0.4">
      <c r="A670" s="38" t="s">
        <v>3673</v>
      </c>
      <c r="B670" s="38" t="s">
        <v>52</v>
      </c>
      <c r="C670" s="38" t="s">
        <v>912</v>
      </c>
      <c r="D670" s="38" t="s">
        <v>3617</v>
      </c>
      <c r="E670" s="38" t="s">
        <v>3674</v>
      </c>
      <c r="F670" s="42" t="str">
        <f t="shared" si="10"/>
        <v>東京都府中市</v>
      </c>
    </row>
    <row r="671" spans="1:6" x14ac:dyDescent="0.4">
      <c r="A671" s="38" t="s">
        <v>3675</v>
      </c>
      <c r="B671" s="38" t="s">
        <v>52</v>
      </c>
      <c r="C671" s="38" t="s">
        <v>913</v>
      </c>
      <c r="D671" s="38" t="s">
        <v>3617</v>
      </c>
      <c r="E671" s="38" t="s">
        <v>3676</v>
      </c>
      <c r="F671" s="42" t="str">
        <f t="shared" si="10"/>
        <v>東京都昭島市</v>
      </c>
    </row>
    <row r="672" spans="1:6" x14ac:dyDescent="0.4">
      <c r="A672" s="38" t="s">
        <v>3677</v>
      </c>
      <c r="B672" s="38" t="s">
        <v>52</v>
      </c>
      <c r="C672" s="38" t="s">
        <v>914</v>
      </c>
      <c r="D672" s="38" t="s">
        <v>3617</v>
      </c>
      <c r="E672" s="38" t="s">
        <v>3678</v>
      </c>
      <c r="F672" s="42" t="str">
        <f t="shared" si="10"/>
        <v>東京都調布市</v>
      </c>
    </row>
    <row r="673" spans="1:8" x14ac:dyDescent="0.4">
      <c r="A673" s="38" t="s">
        <v>3679</v>
      </c>
      <c r="B673" s="38" t="s">
        <v>52</v>
      </c>
      <c r="C673" s="38" t="s">
        <v>915</v>
      </c>
      <c r="D673" s="38" t="s">
        <v>3617</v>
      </c>
      <c r="E673" s="38" t="s">
        <v>3680</v>
      </c>
      <c r="F673" s="42" t="str">
        <f t="shared" si="10"/>
        <v>東京都町田市</v>
      </c>
    </row>
    <row r="674" spans="1:8" x14ac:dyDescent="0.4">
      <c r="A674" s="38" t="s">
        <v>3681</v>
      </c>
      <c r="B674" s="38" t="s">
        <v>52</v>
      </c>
      <c r="C674" s="38" t="s">
        <v>916</v>
      </c>
      <c r="D674" s="38" t="s">
        <v>3617</v>
      </c>
      <c r="E674" s="38" t="s">
        <v>3682</v>
      </c>
      <c r="F674" s="42" t="str">
        <f t="shared" si="10"/>
        <v>東京都小金井市</v>
      </c>
    </row>
    <row r="675" spans="1:8" x14ac:dyDescent="0.4">
      <c r="A675" s="38" t="s">
        <v>3683</v>
      </c>
      <c r="B675" s="38" t="s">
        <v>52</v>
      </c>
      <c r="C675" s="38" t="s">
        <v>917</v>
      </c>
      <c r="D675" s="38" t="s">
        <v>3617</v>
      </c>
      <c r="E675" s="38" t="s">
        <v>3684</v>
      </c>
      <c r="F675" s="42" t="str">
        <f t="shared" si="10"/>
        <v>東京都小平市</v>
      </c>
    </row>
    <row r="676" spans="1:8" x14ac:dyDescent="0.4">
      <c r="A676" s="38" t="s">
        <v>3685</v>
      </c>
      <c r="B676" s="38" t="s">
        <v>52</v>
      </c>
      <c r="C676" s="38" t="s">
        <v>918</v>
      </c>
      <c r="D676" s="38" t="s">
        <v>3617</v>
      </c>
      <c r="E676" s="38" t="s">
        <v>3686</v>
      </c>
      <c r="F676" s="42" t="str">
        <f t="shared" si="10"/>
        <v>東京都日野市</v>
      </c>
    </row>
    <row r="677" spans="1:8" x14ac:dyDescent="0.4">
      <c r="A677" s="38" t="s">
        <v>3687</v>
      </c>
      <c r="B677" s="38" t="s">
        <v>52</v>
      </c>
      <c r="C677" s="38" t="s">
        <v>919</v>
      </c>
      <c r="D677" s="38" t="s">
        <v>3617</v>
      </c>
      <c r="E677" s="38" t="s">
        <v>3688</v>
      </c>
      <c r="F677" s="42" t="str">
        <f t="shared" si="10"/>
        <v>東京都東村山市</v>
      </c>
    </row>
    <row r="678" spans="1:8" x14ac:dyDescent="0.4">
      <c r="A678" s="38" t="s">
        <v>3689</v>
      </c>
      <c r="B678" s="38" t="s">
        <v>52</v>
      </c>
      <c r="C678" s="38" t="s">
        <v>920</v>
      </c>
      <c r="D678" s="38" t="s">
        <v>3617</v>
      </c>
      <c r="E678" s="38" t="s">
        <v>3690</v>
      </c>
      <c r="F678" s="42" t="str">
        <f t="shared" si="10"/>
        <v>東京都国分寺市</v>
      </c>
    </row>
    <row r="679" spans="1:8" x14ac:dyDescent="0.4">
      <c r="A679" s="38" t="s">
        <v>3691</v>
      </c>
      <c r="B679" s="38" t="s">
        <v>52</v>
      </c>
      <c r="C679" s="38" t="s">
        <v>921</v>
      </c>
      <c r="D679" s="38" t="s">
        <v>3617</v>
      </c>
      <c r="E679" s="38" t="s">
        <v>3692</v>
      </c>
      <c r="F679" s="42" t="str">
        <f t="shared" si="10"/>
        <v>東京都国立市</v>
      </c>
    </row>
    <row r="680" spans="1:8" x14ac:dyDescent="0.4">
      <c r="A680" s="38" t="s">
        <v>3693</v>
      </c>
      <c r="B680" s="38" t="s">
        <v>52</v>
      </c>
      <c r="C680" s="38" t="s">
        <v>922</v>
      </c>
      <c r="D680" s="38" t="s">
        <v>3617</v>
      </c>
      <c r="E680" s="38" t="s">
        <v>3694</v>
      </c>
      <c r="F680" s="42" t="str">
        <f t="shared" si="10"/>
        <v>東京都福生市</v>
      </c>
      <c r="G680" s="39"/>
      <c r="H680" s="40"/>
    </row>
    <row r="681" spans="1:8" x14ac:dyDescent="0.4">
      <c r="A681" s="38" t="s">
        <v>3695</v>
      </c>
      <c r="B681" s="38" t="s">
        <v>52</v>
      </c>
      <c r="C681" s="38" t="s">
        <v>923</v>
      </c>
      <c r="D681" s="38" t="s">
        <v>3617</v>
      </c>
      <c r="E681" s="38" t="s">
        <v>3696</v>
      </c>
      <c r="F681" s="42" t="str">
        <f t="shared" si="10"/>
        <v>東京都狛江市</v>
      </c>
    </row>
    <row r="682" spans="1:8" x14ac:dyDescent="0.4">
      <c r="A682" s="38" t="s">
        <v>3697</v>
      </c>
      <c r="B682" s="38" t="s">
        <v>52</v>
      </c>
      <c r="C682" s="38" t="s">
        <v>924</v>
      </c>
      <c r="D682" s="38" t="s">
        <v>3617</v>
      </c>
      <c r="E682" s="38" t="s">
        <v>3698</v>
      </c>
      <c r="F682" s="42" t="str">
        <f t="shared" si="10"/>
        <v>東京都東大和市</v>
      </c>
    </row>
    <row r="683" spans="1:8" x14ac:dyDescent="0.4">
      <c r="A683" s="38" t="s">
        <v>3699</v>
      </c>
      <c r="B683" s="38" t="s">
        <v>52</v>
      </c>
      <c r="C683" s="38" t="s">
        <v>925</v>
      </c>
      <c r="D683" s="38" t="s">
        <v>3617</v>
      </c>
      <c r="E683" s="38" t="s">
        <v>3700</v>
      </c>
      <c r="F683" s="42" t="str">
        <f t="shared" si="10"/>
        <v>東京都清瀬市</v>
      </c>
    </row>
    <row r="684" spans="1:8" x14ac:dyDescent="0.4">
      <c r="A684" s="38" t="s">
        <v>3701</v>
      </c>
      <c r="B684" s="38" t="s">
        <v>52</v>
      </c>
      <c r="C684" s="38" t="s">
        <v>926</v>
      </c>
      <c r="D684" s="38" t="s">
        <v>3617</v>
      </c>
      <c r="E684" s="38" t="s">
        <v>3702</v>
      </c>
      <c r="F684" s="42" t="str">
        <f t="shared" si="10"/>
        <v>東京都東久留米市</v>
      </c>
    </row>
    <row r="685" spans="1:8" x14ac:dyDescent="0.4">
      <c r="A685" s="38" t="s">
        <v>3703</v>
      </c>
      <c r="B685" s="38" t="s">
        <v>52</v>
      </c>
      <c r="C685" s="38" t="s">
        <v>927</v>
      </c>
      <c r="D685" s="38" t="s">
        <v>3617</v>
      </c>
      <c r="E685" s="38" t="s">
        <v>3704</v>
      </c>
      <c r="F685" s="42" t="str">
        <f t="shared" si="10"/>
        <v>東京都武蔵村山市</v>
      </c>
    </row>
    <row r="686" spans="1:8" x14ac:dyDescent="0.4">
      <c r="A686" s="38" t="s">
        <v>3705</v>
      </c>
      <c r="B686" s="38" t="s">
        <v>52</v>
      </c>
      <c r="C686" s="38" t="s">
        <v>928</v>
      </c>
      <c r="D686" s="38" t="s">
        <v>3617</v>
      </c>
      <c r="E686" s="38" t="s">
        <v>3706</v>
      </c>
      <c r="F686" s="42" t="str">
        <f t="shared" si="10"/>
        <v>東京都多摩市</v>
      </c>
    </row>
    <row r="687" spans="1:8" x14ac:dyDescent="0.4">
      <c r="A687" s="38" t="s">
        <v>3707</v>
      </c>
      <c r="B687" s="38" t="s">
        <v>52</v>
      </c>
      <c r="C687" s="38" t="s">
        <v>929</v>
      </c>
      <c r="D687" s="38" t="s">
        <v>3617</v>
      </c>
      <c r="E687" s="38" t="s">
        <v>3708</v>
      </c>
      <c r="F687" s="42" t="str">
        <f t="shared" si="10"/>
        <v>東京都稲城市</v>
      </c>
    </row>
    <row r="688" spans="1:8" x14ac:dyDescent="0.4">
      <c r="A688" s="38" t="s">
        <v>3709</v>
      </c>
      <c r="B688" s="38" t="s">
        <v>52</v>
      </c>
      <c r="C688" s="38" t="s">
        <v>930</v>
      </c>
      <c r="D688" s="38" t="s">
        <v>3617</v>
      </c>
      <c r="E688" s="38" t="s">
        <v>3710</v>
      </c>
      <c r="F688" s="42" t="str">
        <f t="shared" si="10"/>
        <v>東京都羽村市</v>
      </c>
    </row>
    <row r="689" spans="1:6" x14ac:dyDescent="0.4">
      <c r="A689" s="38" t="s">
        <v>3711</v>
      </c>
      <c r="B689" s="38" t="s">
        <v>52</v>
      </c>
      <c r="C689" s="38" t="s">
        <v>931</v>
      </c>
      <c r="D689" s="38" t="s">
        <v>3617</v>
      </c>
      <c r="E689" s="38" t="s">
        <v>3712</v>
      </c>
      <c r="F689" s="42" t="str">
        <f t="shared" si="10"/>
        <v>東京都あきる野市</v>
      </c>
    </row>
    <row r="690" spans="1:6" x14ac:dyDescent="0.4">
      <c r="A690" s="38" t="s">
        <v>3713</v>
      </c>
      <c r="B690" s="38" t="s">
        <v>52</v>
      </c>
      <c r="C690" s="38" t="s">
        <v>932</v>
      </c>
      <c r="D690" s="38" t="s">
        <v>3617</v>
      </c>
      <c r="E690" s="38" t="s">
        <v>3714</v>
      </c>
      <c r="F690" s="42" t="str">
        <f t="shared" si="10"/>
        <v>東京都西東京市</v>
      </c>
    </row>
    <row r="691" spans="1:6" x14ac:dyDescent="0.4">
      <c r="A691" s="38" t="s">
        <v>3715</v>
      </c>
      <c r="B691" s="38" t="s">
        <v>52</v>
      </c>
      <c r="C691" s="38" t="s">
        <v>933</v>
      </c>
      <c r="D691" s="38" t="s">
        <v>3617</v>
      </c>
      <c r="E691" s="38" t="s">
        <v>3716</v>
      </c>
      <c r="F691" s="42" t="str">
        <f t="shared" si="10"/>
        <v>東京都瑞穂町</v>
      </c>
    </row>
    <row r="692" spans="1:6" x14ac:dyDescent="0.4">
      <c r="A692" s="38" t="s">
        <v>3717</v>
      </c>
      <c r="B692" s="38" t="s">
        <v>52</v>
      </c>
      <c r="C692" s="38" t="s">
        <v>934</v>
      </c>
      <c r="D692" s="38" t="s">
        <v>3617</v>
      </c>
      <c r="E692" s="38" t="s">
        <v>3718</v>
      </c>
      <c r="F692" s="42" t="str">
        <f t="shared" si="10"/>
        <v>東京都日の出町</v>
      </c>
    </row>
    <row r="693" spans="1:6" x14ac:dyDescent="0.4">
      <c r="A693" s="38" t="s">
        <v>3719</v>
      </c>
      <c r="B693" s="38" t="s">
        <v>52</v>
      </c>
      <c r="C693" s="38" t="s">
        <v>935</v>
      </c>
      <c r="D693" s="38" t="s">
        <v>3617</v>
      </c>
      <c r="E693" s="38" t="s">
        <v>3720</v>
      </c>
      <c r="F693" s="42" t="str">
        <f t="shared" si="10"/>
        <v>東京都檜原村</v>
      </c>
    </row>
    <row r="694" spans="1:6" x14ac:dyDescent="0.4">
      <c r="A694" s="38" t="s">
        <v>3721</v>
      </c>
      <c r="B694" s="38" t="s">
        <v>52</v>
      </c>
      <c r="C694" s="38" t="s">
        <v>936</v>
      </c>
      <c r="D694" s="38" t="s">
        <v>3617</v>
      </c>
      <c r="E694" s="38" t="s">
        <v>3722</v>
      </c>
      <c r="F694" s="42" t="str">
        <f t="shared" si="10"/>
        <v>東京都奥多摩町</v>
      </c>
    </row>
    <row r="695" spans="1:6" x14ac:dyDescent="0.4">
      <c r="A695" s="38" t="s">
        <v>3723</v>
      </c>
      <c r="B695" s="38" t="s">
        <v>52</v>
      </c>
      <c r="C695" s="38" t="s">
        <v>937</v>
      </c>
      <c r="D695" s="38" t="s">
        <v>3617</v>
      </c>
      <c r="E695" s="38" t="s">
        <v>3724</v>
      </c>
      <c r="F695" s="42" t="str">
        <f t="shared" si="10"/>
        <v>東京都大島町</v>
      </c>
    </row>
    <row r="696" spans="1:6" x14ac:dyDescent="0.4">
      <c r="A696" s="38" t="s">
        <v>3725</v>
      </c>
      <c r="B696" s="38" t="s">
        <v>52</v>
      </c>
      <c r="C696" s="38" t="s">
        <v>938</v>
      </c>
      <c r="D696" s="38" t="s">
        <v>3617</v>
      </c>
      <c r="E696" s="38" t="s">
        <v>3726</v>
      </c>
      <c r="F696" s="42" t="str">
        <f t="shared" si="10"/>
        <v>東京都利島村</v>
      </c>
    </row>
    <row r="697" spans="1:6" x14ac:dyDescent="0.4">
      <c r="A697" s="38" t="s">
        <v>3727</v>
      </c>
      <c r="B697" s="38" t="s">
        <v>52</v>
      </c>
      <c r="C697" s="38" t="s">
        <v>939</v>
      </c>
      <c r="D697" s="38" t="s">
        <v>3617</v>
      </c>
      <c r="E697" s="38" t="s">
        <v>3728</v>
      </c>
      <c r="F697" s="42" t="str">
        <f t="shared" si="10"/>
        <v>東京都新島村</v>
      </c>
    </row>
    <row r="698" spans="1:6" x14ac:dyDescent="0.4">
      <c r="A698" s="38" t="s">
        <v>3729</v>
      </c>
      <c r="B698" s="38" t="s">
        <v>52</v>
      </c>
      <c r="C698" s="38" t="s">
        <v>940</v>
      </c>
      <c r="D698" s="38" t="s">
        <v>3617</v>
      </c>
      <c r="E698" s="38" t="s">
        <v>3730</v>
      </c>
      <c r="F698" s="42" t="str">
        <f t="shared" si="10"/>
        <v>東京都神津島村</v>
      </c>
    </row>
    <row r="699" spans="1:6" x14ac:dyDescent="0.4">
      <c r="A699" s="38" t="s">
        <v>3731</v>
      </c>
      <c r="B699" s="38" t="s">
        <v>52</v>
      </c>
      <c r="C699" s="38" t="s">
        <v>941</v>
      </c>
      <c r="D699" s="38" t="s">
        <v>3617</v>
      </c>
      <c r="E699" s="38" t="s">
        <v>3732</v>
      </c>
      <c r="F699" s="42" t="str">
        <f t="shared" si="10"/>
        <v>東京都三宅村</v>
      </c>
    </row>
    <row r="700" spans="1:6" x14ac:dyDescent="0.4">
      <c r="A700" s="38" t="s">
        <v>3733</v>
      </c>
      <c r="B700" s="38" t="s">
        <v>52</v>
      </c>
      <c r="C700" s="38" t="s">
        <v>942</v>
      </c>
      <c r="D700" s="38" t="s">
        <v>3617</v>
      </c>
      <c r="E700" s="38" t="s">
        <v>3734</v>
      </c>
      <c r="F700" s="42" t="str">
        <f t="shared" si="10"/>
        <v>東京都御蔵島村</v>
      </c>
    </row>
    <row r="701" spans="1:6" x14ac:dyDescent="0.4">
      <c r="A701" s="38" t="s">
        <v>3735</v>
      </c>
      <c r="B701" s="38" t="s">
        <v>52</v>
      </c>
      <c r="C701" s="38" t="s">
        <v>943</v>
      </c>
      <c r="D701" s="38" t="s">
        <v>3617</v>
      </c>
      <c r="E701" s="38" t="s">
        <v>3736</v>
      </c>
      <c r="F701" s="42" t="str">
        <f t="shared" si="10"/>
        <v>東京都八丈町</v>
      </c>
    </row>
    <row r="702" spans="1:6" x14ac:dyDescent="0.4">
      <c r="A702" s="38" t="s">
        <v>3737</v>
      </c>
      <c r="B702" s="38" t="s">
        <v>52</v>
      </c>
      <c r="C702" s="38" t="s">
        <v>944</v>
      </c>
      <c r="D702" s="38" t="s">
        <v>3617</v>
      </c>
      <c r="E702" s="38" t="s">
        <v>3738</v>
      </c>
      <c r="F702" s="42" t="str">
        <f t="shared" si="10"/>
        <v>東京都青ヶ島村</v>
      </c>
    </row>
    <row r="703" spans="1:6" x14ac:dyDescent="0.4">
      <c r="A703" s="38" t="s">
        <v>3739</v>
      </c>
      <c r="B703" s="38" t="s">
        <v>52</v>
      </c>
      <c r="C703" s="38" t="s">
        <v>945</v>
      </c>
      <c r="D703" s="38" t="s">
        <v>3617</v>
      </c>
      <c r="E703" s="38" t="s">
        <v>3740</v>
      </c>
      <c r="F703" s="42" t="str">
        <f t="shared" si="10"/>
        <v>東京都小笠原村</v>
      </c>
    </row>
    <row r="704" spans="1:6" x14ac:dyDescent="0.4">
      <c r="A704" s="35" t="s">
        <v>3741</v>
      </c>
      <c r="B704" s="35" t="s">
        <v>3742</v>
      </c>
      <c r="C704" s="36"/>
      <c r="D704" s="37" t="s">
        <v>3743</v>
      </c>
      <c r="E704" s="36"/>
      <c r="F704" s="42" t="str">
        <f t="shared" si="10"/>
        <v>神奈川県</v>
      </c>
    </row>
    <row r="705" spans="1:6" x14ac:dyDescent="0.4">
      <c r="A705" s="38" t="s">
        <v>3744</v>
      </c>
      <c r="B705" s="38" t="s">
        <v>53</v>
      </c>
      <c r="C705" s="38" t="s">
        <v>3745</v>
      </c>
      <c r="D705" s="38" t="s">
        <v>3746</v>
      </c>
      <c r="E705" s="38" t="s">
        <v>3747</v>
      </c>
      <c r="F705" s="42" t="str">
        <f t="shared" si="10"/>
        <v>神奈川県横浜市</v>
      </c>
    </row>
    <row r="706" spans="1:6" x14ac:dyDescent="0.4">
      <c r="A706" s="38" t="s">
        <v>3748</v>
      </c>
      <c r="B706" s="38" t="s">
        <v>53</v>
      </c>
      <c r="C706" s="38" t="s">
        <v>3749</v>
      </c>
      <c r="D706" s="38" t="s">
        <v>3746</v>
      </c>
      <c r="E706" s="38" t="s">
        <v>3750</v>
      </c>
      <c r="F706" s="42" t="str">
        <f t="shared" si="10"/>
        <v>神奈川県川崎市</v>
      </c>
    </row>
    <row r="707" spans="1:6" x14ac:dyDescent="0.4">
      <c r="A707" s="38" t="s">
        <v>3751</v>
      </c>
      <c r="B707" s="38" t="s">
        <v>53</v>
      </c>
      <c r="C707" s="38" t="s">
        <v>3752</v>
      </c>
      <c r="D707" s="38" t="s">
        <v>3746</v>
      </c>
      <c r="E707" s="38" t="s">
        <v>3753</v>
      </c>
      <c r="F707" s="42" t="str">
        <f t="shared" ref="F707:F770" si="11">B707&amp;C707</f>
        <v>神奈川県相模原市</v>
      </c>
    </row>
    <row r="708" spans="1:6" x14ac:dyDescent="0.4">
      <c r="A708" s="38" t="s">
        <v>3754</v>
      </c>
      <c r="B708" s="38" t="s">
        <v>53</v>
      </c>
      <c r="C708" s="38" t="s">
        <v>1002</v>
      </c>
      <c r="D708" s="38" t="s">
        <v>3746</v>
      </c>
      <c r="E708" s="38" t="s">
        <v>3755</v>
      </c>
      <c r="F708" s="42" t="str">
        <f t="shared" si="11"/>
        <v>神奈川県横須賀市</v>
      </c>
    </row>
    <row r="709" spans="1:6" x14ac:dyDescent="0.4">
      <c r="A709" s="38" t="s">
        <v>3756</v>
      </c>
      <c r="B709" s="38" t="s">
        <v>53</v>
      </c>
      <c r="C709" s="38" t="s">
        <v>1003</v>
      </c>
      <c r="D709" s="38" t="s">
        <v>3746</v>
      </c>
      <c r="E709" s="38" t="s">
        <v>3757</v>
      </c>
      <c r="F709" s="42" t="str">
        <f t="shared" si="11"/>
        <v>神奈川県平塚市</v>
      </c>
    </row>
    <row r="710" spans="1:6" x14ac:dyDescent="0.4">
      <c r="A710" s="38" t="s">
        <v>3758</v>
      </c>
      <c r="B710" s="38" t="s">
        <v>53</v>
      </c>
      <c r="C710" s="38" t="s">
        <v>1004</v>
      </c>
      <c r="D710" s="38" t="s">
        <v>3746</v>
      </c>
      <c r="E710" s="38" t="s">
        <v>3759</v>
      </c>
      <c r="F710" s="42" t="str">
        <f t="shared" si="11"/>
        <v>神奈川県鎌倉市</v>
      </c>
    </row>
    <row r="711" spans="1:6" x14ac:dyDescent="0.4">
      <c r="A711" s="38" t="s">
        <v>3760</v>
      </c>
      <c r="B711" s="38" t="s">
        <v>53</v>
      </c>
      <c r="C711" s="38" t="s">
        <v>1005</v>
      </c>
      <c r="D711" s="38" t="s">
        <v>3746</v>
      </c>
      <c r="E711" s="38" t="s">
        <v>3761</v>
      </c>
      <c r="F711" s="42" t="str">
        <f t="shared" si="11"/>
        <v>神奈川県藤沢市</v>
      </c>
    </row>
    <row r="712" spans="1:6" x14ac:dyDescent="0.4">
      <c r="A712" s="38" t="s">
        <v>3762</v>
      </c>
      <c r="B712" s="38" t="s">
        <v>53</v>
      </c>
      <c r="C712" s="38" t="s">
        <v>1006</v>
      </c>
      <c r="D712" s="38" t="s">
        <v>3746</v>
      </c>
      <c r="E712" s="38" t="s">
        <v>3763</v>
      </c>
      <c r="F712" s="42" t="str">
        <f t="shared" si="11"/>
        <v>神奈川県小田原市</v>
      </c>
    </row>
    <row r="713" spans="1:6" x14ac:dyDescent="0.4">
      <c r="A713" s="38" t="s">
        <v>3764</v>
      </c>
      <c r="B713" s="38" t="s">
        <v>53</v>
      </c>
      <c r="C713" s="38" t="s">
        <v>1007</v>
      </c>
      <c r="D713" s="38" t="s">
        <v>3746</v>
      </c>
      <c r="E713" s="38" t="s">
        <v>3765</v>
      </c>
      <c r="F713" s="42" t="str">
        <f t="shared" si="11"/>
        <v>神奈川県茅ヶ崎市</v>
      </c>
    </row>
    <row r="714" spans="1:6" x14ac:dyDescent="0.4">
      <c r="A714" s="38" t="s">
        <v>3766</v>
      </c>
      <c r="B714" s="38" t="s">
        <v>53</v>
      </c>
      <c r="C714" s="38" t="s">
        <v>1008</v>
      </c>
      <c r="D714" s="38" t="s">
        <v>3746</v>
      </c>
      <c r="E714" s="38" t="s">
        <v>3767</v>
      </c>
      <c r="F714" s="42" t="str">
        <f t="shared" si="11"/>
        <v>神奈川県逗子市</v>
      </c>
    </row>
    <row r="715" spans="1:6" x14ac:dyDescent="0.4">
      <c r="A715" s="38" t="s">
        <v>3768</v>
      </c>
      <c r="B715" s="38" t="s">
        <v>53</v>
      </c>
      <c r="C715" s="38" t="s">
        <v>1009</v>
      </c>
      <c r="D715" s="38" t="s">
        <v>3746</v>
      </c>
      <c r="E715" s="38" t="s">
        <v>3769</v>
      </c>
      <c r="F715" s="42" t="str">
        <f t="shared" si="11"/>
        <v>神奈川県三浦市</v>
      </c>
    </row>
    <row r="716" spans="1:6" x14ac:dyDescent="0.4">
      <c r="A716" s="38" t="s">
        <v>3770</v>
      </c>
      <c r="B716" s="38" t="s">
        <v>53</v>
      </c>
      <c r="C716" s="38" t="s">
        <v>1010</v>
      </c>
      <c r="D716" s="38" t="s">
        <v>3746</v>
      </c>
      <c r="E716" s="38" t="s">
        <v>3771</v>
      </c>
      <c r="F716" s="42" t="str">
        <f t="shared" si="11"/>
        <v>神奈川県秦野市</v>
      </c>
    </row>
    <row r="717" spans="1:6" x14ac:dyDescent="0.4">
      <c r="A717" s="38" t="s">
        <v>3772</v>
      </c>
      <c r="B717" s="38" t="s">
        <v>53</v>
      </c>
      <c r="C717" s="38" t="s">
        <v>1011</v>
      </c>
      <c r="D717" s="38" t="s">
        <v>3746</v>
      </c>
      <c r="E717" s="38" t="s">
        <v>3773</v>
      </c>
      <c r="F717" s="42" t="str">
        <f t="shared" si="11"/>
        <v>神奈川県厚木市</v>
      </c>
    </row>
    <row r="718" spans="1:6" x14ac:dyDescent="0.4">
      <c r="A718" s="38" t="s">
        <v>3774</v>
      </c>
      <c r="B718" s="38" t="s">
        <v>53</v>
      </c>
      <c r="C718" s="38" t="s">
        <v>1012</v>
      </c>
      <c r="D718" s="38" t="s">
        <v>3746</v>
      </c>
      <c r="E718" s="38" t="s">
        <v>3775</v>
      </c>
      <c r="F718" s="42" t="str">
        <f t="shared" si="11"/>
        <v>神奈川県大和市</v>
      </c>
    </row>
    <row r="719" spans="1:6" x14ac:dyDescent="0.4">
      <c r="A719" s="38" t="s">
        <v>3776</v>
      </c>
      <c r="B719" s="38" t="s">
        <v>53</v>
      </c>
      <c r="C719" s="38" t="s">
        <v>1013</v>
      </c>
      <c r="D719" s="38" t="s">
        <v>3746</v>
      </c>
      <c r="E719" s="38" t="s">
        <v>3777</v>
      </c>
      <c r="F719" s="42" t="str">
        <f t="shared" si="11"/>
        <v>神奈川県伊勢原市</v>
      </c>
    </row>
    <row r="720" spans="1:6" x14ac:dyDescent="0.4">
      <c r="A720" s="38" t="s">
        <v>3778</v>
      </c>
      <c r="B720" s="38" t="s">
        <v>53</v>
      </c>
      <c r="C720" s="38" t="s">
        <v>1014</v>
      </c>
      <c r="D720" s="38" t="s">
        <v>3746</v>
      </c>
      <c r="E720" s="38" t="s">
        <v>3779</v>
      </c>
      <c r="F720" s="42" t="str">
        <f t="shared" si="11"/>
        <v>神奈川県海老名市</v>
      </c>
    </row>
    <row r="721" spans="1:6" x14ac:dyDescent="0.4">
      <c r="A721" s="38" t="s">
        <v>3780</v>
      </c>
      <c r="B721" s="38" t="s">
        <v>53</v>
      </c>
      <c r="C721" s="38" t="s">
        <v>1015</v>
      </c>
      <c r="D721" s="38" t="s">
        <v>3746</v>
      </c>
      <c r="E721" s="38" t="s">
        <v>3781</v>
      </c>
      <c r="F721" s="42" t="str">
        <f t="shared" si="11"/>
        <v>神奈川県座間市</v>
      </c>
    </row>
    <row r="722" spans="1:6" x14ac:dyDescent="0.4">
      <c r="A722" s="38" t="s">
        <v>3782</v>
      </c>
      <c r="B722" s="38" t="s">
        <v>53</v>
      </c>
      <c r="C722" s="38" t="s">
        <v>1016</v>
      </c>
      <c r="D722" s="38" t="s">
        <v>3746</v>
      </c>
      <c r="E722" s="38" t="s">
        <v>3783</v>
      </c>
      <c r="F722" s="42" t="str">
        <f t="shared" si="11"/>
        <v>神奈川県南足柄市</v>
      </c>
    </row>
    <row r="723" spans="1:6" x14ac:dyDescent="0.4">
      <c r="A723" s="38" t="s">
        <v>3784</v>
      </c>
      <c r="B723" s="38" t="s">
        <v>53</v>
      </c>
      <c r="C723" s="38" t="s">
        <v>1017</v>
      </c>
      <c r="D723" s="38" t="s">
        <v>3746</v>
      </c>
      <c r="E723" s="38" t="s">
        <v>3785</v>
      </c>
      <c r="F723" s="42" t="str">
        <f t="shared" si="11"/>
        <v>神奈川県綾瀬市</v>
      </c>
    </row>
    <row r="724" spans="1:6" x14ac:dyDescent="0.4">
      <c r="A724" s="38" t="s">
        <v>3786</v>
      </c>
      <c r="B724" s="38" t="s">
        <v>53</v>
      </c>
      <c r="C724" s="38" t="s">
        <v>1018</v>
      </c>
      <c r="D724" s="38" t="s">
        <v>3746</v>
      </c>
      <c r="E724" s="38" t="s">
        <v>3787</v>
      </c>
      <c r="F724" s="42" t="str">
        <f t="shared" si="11"/>
        <v>神奈川県葉山町</v>
      </c>
    </row>
    <row r="725" spans="1:6" x14ac:dyDescent="0.4">
      <c r="A725" s="38" t="s">
        <v>3788</v>
      </c>
      <c r="B725" s="38" t="s">
        <v>53</v>
      </c>
      <c r="C725" s="38" t="s">
        <v>1019</v>
      </c>
      <c r="D725" s="38" t="s">
        <v>3746</v>
      </c>
      <c r="E725" s="38" t="s">
        <v>3789</v>
      </c>
      <c r="F725" s="42" t="str">
        <f t="shared" si="11"/>
        <v>神奈川県寒川町</v>
      </c>
    </row>
    <row r="726" spans="1:6" x14ac:dyDescent="0.4">
      <c r="A726" s="38" t="s">
        <v>3790</v>
      </c>
      <c r="B726" s="38" t="s">
        <v>53</v>
      </c>
      <c r="C726" s="38" t="s">
        <v>1020</v>
      </c>
      <c r="D726" s="38" t="s">
        <v>3746</v>
      </c>
      <c r="E726" s="38" t="s">
        <v>3791</v>
      </c>
      <c r="F726" s="42" t="str">
        <f t="shared" si="11"/>
        <v>神奈川県大磯町</v>
      </c>
    </row>
    <row r="727" spans="1:6" x14ac:dyDescent="0.4">
      <c r="A727" s="38" t="s">
        <v>3792</v>
      </c>
      <c r="B727" s="38" t="s">
        <v>53</v>
      </c>
      <c r="C727" s="38" t="s">
        <v>1021</v>
      </c>
      <c r="D727" s="38" t="s">
        <v>3746</v>
      </c>
      <c r="E727" s="38" t="s">
        <v>3793</v>
      </c>
      <c r="F727" s="42" t="str">
        <f t="shared" si="11"/>
        <v>神奈川県二宮町</v>
      </c>
    </row>
    <row r="728" spans="1:6" x14ac:dyDescent="0.4">
      <c r="A728" s="38" t="s">
        <v>3794</v>
      </c>
      <c r="B728" s="38" t="s">
        <v>53</v>
      </c>
      <c r="C728" s="38" t="s">
        <v>1022</v>
      </c>
      <c r="D728" s="38" t="s">
        <v>3746</v>
      </c>
      <c r="E728" s="38" t="s">
        <v>3795</v>
      </c>
      <c r="F728" s="42" t="str">
        <f t="shared" si="11"/>
        <v>神奈川県中井町</v>
      </c>
    </row>
    <row r="729" spans="1:6" x14ac:dyDescent="0.4">
      <c r="A729" s="38" t="s">
        <v>3796</v>
      </c>
      <c r="B729" s="38" t="s">
        <v>53</v>
      </c>
      <c r="C729" s="38" t="s">
        <v>1023</v>
      </c>
      <c r="D729" s="38" t="s">
        <v>3746</v>
      </c>
      <c r="E729" s="38" t="s">
        <v>3797</v>
      </c>
      <c r="F729" s="42" t="str">
        <f t="shared" si="11"/>
        <v>神奈川県大井町</v>
      </c>
    </row>
    <row r="730" spans="1:6" x14ac:dyDescent="0.4">
      <c r="A730" s="38" t="s">
        <v>3798</v>
      </c>
      <c r="B730" s="38" t="s">
        <v>53</v>
      </c>
      <c r="C730" s="38" t="s">
        <v>1024</v>
      </c>
      <c r="D730" s="38" t="s">
        <v>3746</v>
      </c>
      <c r="E730" s="38" t="s">
        <v>3799</v>
      </c>
      <c r="F730" s="42" t="str">
        <f t="shared" si="11"/>
        <v>神奈川県松田町</v>
      </c>
    </row>
    <row r="731" spans="1:6" x14ac:dyDescent="0.4">
      <c r="A731" s="38" t="s">
        <v>3800</v>
      </c>
      <c r="B731" s="38" t="s">
        <v>53</v>
      </c>
      <c r="C731" s="38" t="s">
        <v>1025</v>
      </c>
      <c r="D731" s="38" t="s">
        <v>3746</v>
      </c>
      <c r="E731" s="38" t="s">
        <v>3801</v>
      </c>
      <c r="F731" s="42" t="str">
        <f t="shared" si="11"/>
        <v>神奈川県山北町</v>
      </c>
    </row>
    <row r="732" spans="1:6" x14ac:dyDescent="0.4">
      <c r="A732" s="38" t="s">
        <v>3802</v>
      </c>
      <c r="B732" s="38" t="s">
        <v>53</v>
      </c>
      <c r="C732" s="38" t="s">
        <v>1026</v>
      </c>
      <c r="D732" s="38" t="s">
        <v>3746</v>
      </c>
      <c r="E732" s="38" t="s">
        <v>3803</v>
      </c>
      <c r="F732" s="42" t="str">
        <f t="shared" si="11"/>
        <v>神奈川県開成町</v>
      </c>
    </row>
    <row r="733" spans="1:6" x14ac:dyDescent="0.4">
      <c r="A733" s="38" t="s">
        <v>3804</v>
      </c>
      <c r="B733" s="38" t="s">
        <v>53</v>
      </c>
      <c r="C733" s="38" t="s">
        <v>1027</v>
      </c>
      <c r="D733" s="38" t="s">
        <v>3746</v>
      </c>
      <c r="E733" s="38" t="s">
        <v>3805</v>
      </c>
      <c r="F733" s="42" t="str">
        <f t="shared" si="11"/>
        <v>神奈川県箱根町</v>
      </c>
    </row>
    <row r="734" spans="1:6" x14ac:dyDescent="0.4">
      <c r="A734" s="38" t="s">
        <v>3806</v>
      </c>
      <c r="B734" s="38" t="s">
        <v>53</v>
      </c>
      <c r="C734" s="38" t="s">
        <v>1028</v>
      </c>
      <c r="D734" s="38" t="s">
        <v>3746</v>
      </c>
      <c r="E734" s="38" t="s">
        <v>3807</v>
      </c>
      <c r="F734" s="42" t="str">
        <f t="shared" si="11"/>
        <v>神奈川県真鶴町</v>
      </c>
    </row>
    <row r="735" spans="1:6" x14ac:dyDescent="0.4">
      <c r="A735" s="38" t="s">
        <v>3808</v>
      </c>
      <c r="B735" s="38" t="s">
        <v>53</v>
      </c>
      <c r="C735" s="38" t="s">
        <v>1029</v>
      </c>
      <c r="D735" s="38" t="s">
        <v>3746</v>
      </c>
      <c r="E735" s="38" t="s">
        <v>3809</v>
      </c>
      <c r="F735" s="42" t="str">
        <f t="shared" si="11"/>
        <v>神奈川県湯河原町</v>
      </c>
    </row>
    <row r="736" spans="1:6" x14ac:dyDescent="0.4">
      <c r="A736" s="38" t="s">
        <v>3810</v>
      </c>
      <c r="B736" s="38" t="s">
        <v>53</v>
      </c>
      <c r="C736" s="38" t="s">
        <v>1030</v>
      </c>
      <c r="D736" s="38" t="s">
        <v>3746</v>
      </c>
      <c r="E736" s="38" t="s">
        <v>3811</v>
      </c>
      <c r="F736" s="42" t="str">
        <f t="shared" si="11"/>
        <v>神奈川県愛川町</v>
      </c>
    </row>
    <row r="737" spans="1:6" x14ac:dyDescent="0.4">
      <c r="A737" s="38" t="s">
        <v>3812</v>
      </c>
      <c r="B737" s="38" t="s">
        <v>53</v>
      </c>
      <c r="C737" s="38" t="s">
        <v>1031</v>
      </c>
      <c r="D737" s="38" t="s">
        <v>3746</v>
      </c>
      <c r="E737" s="38" t="s">
        <v>3813</v>
      </c>
      <c r="F737" s="42" t="str">
        <f t="shared" si="11"/>
        <v>神奈川県清川村</v>
      </c>
    </row>
    <row r="738" spans="1:6" x14ac:dyDescent="0.4">
      <c r="A738" s="35" t="s">
        <v>3814</v>
      </c>
      <c r="B738" s="35" t="s">
        <v>3815</v>
      </c>
      <c r="C738" s="36"/>
      <c r="D738" s="37" t="s">
        <v>3816</v>
      </c>
      <c r="E738" s="36"/>
      <c r="F738" s="42" t="str">
        <f t="shared" si="11"/>
        <v>新潟県</v>
      </c>
    </row>
    <row r="739" spans="1:6" x14ac:dyDescent="0.4">
      <c r="A739" s="38" t="s">
        <v>3817</v>
      </c>
      <c r="B739" s="38" t="s">
        <v>54</v>
      </c>
      <c r="C739" s="38" t="s">
        <v>3818</v>
      </c>
      <c r="D739" s="38" t="s">
        <v>3819</v>
      </c>
      <c r="E739" s="38" t="s">
        <v>3820</v>
      </c>
      <c r="F739" s="42" t="str">
        <f t="shared" si="11"/>
        <v>新潟県新潟市</v>
      </c>
    </row>
    <row r="740" spans="1:6" x14ac:dyDescent="0.4">
      <c r="A740" s="38" t="s">
        <v>3821</v>
      </c>
      <c r="B740" s="38" t="s">
        <v>54</v>
      </c>
      <c r="C740" s="38" t="s">
        <v>1048</v>
      </c>
      <c r="D740" s="38" t="s">
        <v>3819</v>
      </c>
      <c r="E740" s="38" t="s">
        <v>3822</v>
      </c>
      <c r="F740" s="42" t="str">
        <f t="shared" si="11"/>
        <v>新潟県長岡市</v>
      </c>
    </row>
    <row r="741" spans="1:6" x14ac:dyDescent="0.4">
      <c r="A741" s="38" t="s">
        <v>3823</v>
      </c>
      <c r="B741" s="38" t="s">
        <v>54</v>
      </c>
      <c r="C741" s="38" t="s">
        <v>1049</v>
      </c>
      <c r="D741" s="38" t="s">
        <v>3819</v>
      </c>
      <c r="E741" s="38" t="s">
        <v>3824</v>
      </c>
      <c r="F741" s="42" t="str">
        <f t="shared" si="11"/>
        <v>新潟県三条市</v>
      </c>
    </row>
    <row r="742" spans="1:6" x14ac:dyDescent="0.4">
      <c r="A742" s="38" t="s">
        <v>3825</v>
      </c>
      <c r="B742" s="38" t="s">
        <v>54</v>
      </c>
      <c r="C742" s="38" t="s">
        <v>1050</v>
      </c>
      <c r="D742" s="38" t="s">
        <v>3819</v>
      </c>
      <c r="E742" s="38" t="s">
        <v>3826</v>
      </c>
      <c r="F742" s="42" t="str">
        <f t="shared" si="11"/>
        <v>新潟県柏崎市</v>
      </c>
    </row>
    <row r="743" spans="1:6" x14ac:dyDescent="0.4">
      <c r="A743" s="38" t="s">
        <v>3827</v>
      </c>
      <c r="B743" s="38" t="s">
        <v>54</v>
      </c>
      <c r="C743" s="38" t="s">
        <v>1051</v>
      </c>
      <c r="D743" s="38" t="s">
        <v>3819</v>
      </c>
      <c r="E743" s="38" t="s">
        <v>3828</v>
      </c>
      <c r="F743" s="42" t="str">
        <f t="shared" si="11"/>
        <v>新潟県新発田市</v>
      </c>
    </row>
    <row r="744" spans="1:6" x14ac:dyDescent="0.4">
      <c r="A744" s="38" t="s">
        <v>3829</v>
      </c>
      <c r="B744" s="38" t="s">
        <v>54</v>
      </c>
      <c r="C744" s="38" t="s">
        <v>1052</v>
      </c>
      <c r="D744" s="38" t="s">
        <v>3819</v>
      </c>
      <c r="E744" s="38" t="s">
        <v>3830</v>
      </c>
      <c r="F744" s="42" t="str">
        <f t="shared" si="11"/>
        <v>新潟県小千谷市</v>
      </c>
    </row>
    <row r="745" spans="1:6" x14ac:dyDescent="0.4">
      <c r="A745" s="38" t="s">
        <v>3831</v>
      </c>
      <c r="B745" s="38" t="s">
        <v>54</v>
      </c>
      <c r="C745" s="38" t="s">
        <v>1053</v>
      </c>
      <c r="D745" s="38" t="s">
        <v>3819</v>
      </c>
      <c r="E745" s="38" t="s">
        <v>3832</v>
      </c>
      <c r="F745" s="42" t="str">
        <f t="shared" si="11"/>
        <v>新潟県加茂市</v>
      </c>
    </row>
    <row r="746" spans="1:6" x14ac:dyDescent="0.4">
      <c r="A746" s="38" t="s">
        <v>3833</v>
      </c>
      <c r="B746" s="38" t="s">
        <v>54</v>
      </c>
      <c r="C746" s="38" t="s">
        <v>1054</v>
      </c>
      <c r="D746" s="38" t="s">
        <v>3819</v>
      </c>
      <c r="E746" s="38" t="s">
        <v>3834</v>
      </c>
      <c r="F746" s="42" t="str">
        <f t="shared" si="11"/>
        <v>新潟県十日町市</v>
      </c>
    </row>
    <row r="747" spans="1:6" x14ac:dyDescent="0.4">
      <c r="A747" s="38" t="s">
        <v>3835</v>
      </c>
      <c r="B747" s="38" t="s">
        <v>54</v>
      </c>
      <c r="C747" s="38" t="s">
        <v>1055</v>
      </c>
      <c r="D747" s="38" t="s">
        <v>3819</v>
      </c>
      <c r="E747" s="38" t="s">
        <v>3836</v>
      </c>
      <c r="F747" s="42" t="str">
        <f t="shared" si="11"/>
        <v>新潟県見附市</v>
      </c>
    </row>
    <row r="748" spans="1:6" x14ac:dyDescent="0.4">
      <c r="A748" s="38" t="s">
        <v>3837</v>
      </c>
      <c r="B748" s="38" t="s">
        <v>54</v>
      </c>
      <c r="C748" s="38" t="s">
        <v>1056</v>
      </c>
      <c r="D748" s="38" t="s">
        <v>3819</v>
      </c>
      <c r="E748" s="38" t="s">
        <v>3838</v>
      </c>
      <c r="F748" s="42" t="str">
        <f t="shared" si="11"/>
        <v>新潟県村上市</v>
      </c>
    </row>
    <row r="749" spans="1:6" x14ac:dyDescent="0.4">
      <c r="A749" s="38" t="s">
        <v>3839</v>
      </c>
      <c r="B749" s="38" t="s">
        <v>54</v>
      </c>
      <c r="C749" s="38" t="s">
        <v>1057</v>
      </c>
      <c r="D749" s="38" t="s">
        <v>3819</v>
      </c>
      <c r="E749" s="38" t="s">
        <v>3840</v>
      </c>
      <c r="F749" s="42" t="str">
        <f t="shared" si="11"/>
        <v>新潟県燕市</v>
      </c>
    </row>
    <row r="750" spans="1:6" x14ac:dyDescent="0.4">
      <c r="A750" s="38" t="s">
        <v>3841</v>
      </c>
      <c r="B750" s="38" t="s">
        <v>54</v>
      </c>
      <c r="C750" s="38" t="s">
        <v>1058</v>
      </c>
      <c r="D750" s="38" t="s">
        <v>3819</v>
      </c>
      <c r="E750" s="38" t="s">
        <v>3842</v>
      </c>
      <c r="F750" s="42" t="str">
        <f t="shared" si="11"/>
        <v>新潟県糸魚川市</v>
      </c>
    </row>
    <row r="751" spans="1:6" x14ac:dyDescent="0.4">
      <c r="A751" s="38" t="s">
        <v>3843</v>
      </c>
      <c r="B751" s="38" t="s">
        <v>54</v>
      </c>
      <c r="C751" s="38" t="s">
        <v>1059</v>
      </c>
      <c r="D751" s="38" t="s">
        <v>3819</v>
      </c>
      <c r="E751" s="38" t="s">
        <v>3844</v>
      </c>
      <c r="F751" s="42" t="str">
        <f t="shared" si="11"/>
        <v>新潟県妙高市</v>
      </c>
    </row>
    <row r="752" spans="1:6" x14ac:dyDescent="0.4">
      <c r="A752" s="38" t="s">
        <v>3845</v>
      </c>
      <c r="B752" s="38" t="s">
        <v>54</v>
      </c>
      <c r="C752" s="38" t="s">
        <v>1060</v>
      </c>
      <c r="D752" s="38" t="s">
        <v>3819</v>
      </c>
      <c r="E752" s="38" t="s">
        <v>3846</v>
      </c>
      <c r="F752" s="42" t="str">
        <f t="shared" si="11"/>
        <v>新潟県五泉市</v>
      </c>
    </row>
    <row r="753" spans="1:6" x14ac:dyDescent="0.4">
      <c r="A753" s="38" t="s">
        <v>3847</v>
      </c>
      <c r="B753" s="38" t="s">
        <v>54</v>
      </c>
      <c r="C753" s="38" t="s">
        <v>1061</v>
      </c>
      <c r="D753" s="38" t="s">
        <v>3819</v>
      </c>
      <c r="E753" s="38" t="s">
        <v>3848</v>
      </c>
      <c r="F753" s="42" t="str">
        <f t="shared" si="11"/>
        <v>新潟県上越市</v>
      </c>
    </row>
    <row r="754" spans="1:6" x14ac:dyDescent="0.4">
      <c r="A754" s="38" t="s">
        <v>3849</v>
      </c>
      <c r="B754" s="38" t="s">
        <v>54</v>
      </c>
      <c r="C754" s="38" t="s">
        <v>1062</v>
      </c>
      <c r="D754" s="38" t="s">
        <v>3819</v>
      </c>
      <c r="E754" s="38" t="s">
        <v>3850</v>
      </c>
      <c r="F754" s="42" t="str">
        <f t="shared" si="11"/>
        <v>新潟県阿賀野市</v>
      </c>
    </row>
    <row r="755" spans="1:6" x14ac:dyDescent="0.4">
      <c r="A755" s="38" t="s">
        <v>3851</v>
      </c>
      <c r="B755" s="38" t="s">
        <v>54</v>
      </c>
      <c r="C755" s="38" t="s">
        <v>1063</v>
      </c>
      <c r="D755" s="38" t="s">
        <v>3819</v>
      </c>
      <c r="E755" s="38" t="s">
        <v>3852</v>
      </c>
      <c r="F755" s="42" t="str">
        <f t="shared" si="11"/>
        <v>新潟県佐渡市</v>
      </c>
    </row>
    <row r="756" spans="1:6" x14ac:dyDescent="0.4">
      <c r="A756" s="38" t="s">
        <v>3853</v>
      </c>
      <c r="B756" s="38" t="s">
        <v>54</v>
      </c>
      <c r="C756" s="38" t="s">
        <v>1064</v>
      </c>
      <c r="D756" s="38" t="s">
        <v>3819</v>
      </c>
      <c r="E756" s="38" t="s">
        <v>3854</v>
      </c>
      <c r="F756" s="42" t="str">
        <f t="shared" si="11"/>
        <v>新潟県魚沼市</v>
      </c>
    </row>
    <row r="757" spans="1:6" x14ac:dyDescent="0.4">
      <c r="A757" s="38" t="s">
        <v>3855</v>
      </c>
      <c r="B757" s="38" t="s">
        <v>54</v>
      </c>
      <c r="C757" s="38" t="s">
        <v>1065</v>
      </c>
      <c r="D757" s="38" t="s">
        <v>3819</v>
      </c>
      <c r="E757" s="38" t="s">
        <v>3856</v>
      </c>
      <c r="F757" s="42" t="str">
        <f t="shared" si="11"/>
        <v>新潟県南魚沼市</v>
      </c>
    </row>
    <row r="758" spans="1:6" x14ac:dyDescent="0.4">
      <c r="A758" s="38" t="s">
        <v>3857</v>
      </c>
      <c r="B758" s="38" t="s">
        <v>54</v>
      </c>
      <c r="C758" s="38" t="s">
        <v>1066</v>
      </c>
      <c r="D758" s="38" t="s">
        <v>3819</v>
      </c>
      <c r="E758" s="38" t="s">
        <v>3858</v>
      </c>
      <c r="F758" s="42" t="str">
        <f t="shared" si="11"/>
        <v>新潟県胎内市</v>
      </c>
    </row>
    <row r="759" spans="1:6" x14ac:dyDescent="0.4">
      <c r="A759" s="38" t="s">
        <v>3859</v>
      </c>
      <c r="B759" s="38" t="s">
        <v>54</v>
      </c>
      <c r="C759" s="38" t="s">
        <v>1067</v>
      </c>
      <c r="D759" s="38" t="s">
        <v>3819</v>
      </c>
      <c r="E759" s="38" t="s">
        <v>3860</v>
      </c>
      <c r="F759" s="42" t="str">
        <f t="shared" si="11"/>
        <v>新潟県聖籠町</v>
      </c>
    </row>
    <row r="760" spans="1:6" x14ac:dyDescent="0.4">
      <c r="A760" s="38" t="s">
        <v>3861</v>
      </c>
      <c r="B760" s="38" t="s">
        <v>54</v>
      </c>
      <c r="C760" s="38" t="s">
        <v>1068</v>
      </c>
      <c r="D760" s="38" t="s">
        <v>3819</v>
      </c>
      <c r="E760" s="38" t="s">
        <v>3862</v>
      </c>
      <c r="F760" s="42" t="str">
        <f t="shared" si="11"/>
        <v>新潟県弥彦村</v>
      </c>
    </row>
    <row r="761" spans="1:6" x14ac:dyDescent="0.4">
      <c r="A761" s="38" t="s">
        <v>3863</v>
      </c>
      <c r="B761" s="38" t="s">
        <v>54</v>
      </c>
      <c r="C761" s="38" t="s">
        <v>1069</v>
      </c>
      <c r="D761" s="38" t="s">
        <v>3819</v>
      </c>
      <c r="E761" s="38" t="s">
        <v>3864</v>
      </c>
      <c r="F761" s="42" t="str">
        <f t="shared" si="11"/>
        <v>新潟県田上町</v>
      </c>
    </row>
    <row r="762" spans="1:6" x14ac:dyDescent="0.4">
      <c r="A762" s="38" t="s">
        <v>3865</v>
      </c>
      <c r="B762" s="38" t="s">
        <v>54</v>
      </c>
      <c r="C762" s="38" t="s">
        <v>1070</v>
      </c>
      <c r="D762" s="38" t="s">
        <v>3819</v>
      </c>
      <c r="E762" s="38" t="s">
        <v>3866</v>
      </c>
      <c r="F762" s="42" t="str">
        <f t="shared" si="11"/>
        <v>新潟県阿賀町</v>
      </c>
    </row>
    <row r="763" spans="1:6" x14ac:dyDescent="0.4">
      <c r="A763" s="38" t="s">
        <v>3867</v>
      </c>
      <c r="B763" s="38" t="s">
        <v>54</v>
      </c>
      <c r="C763" s="38" t="s">
        <v>1071</v>
      </c>
      <c r="D763" s="38" t="s">
        <v>3819</v>
      </c>
      <c r="E763" s="38" t="s">
        <v>3868</v>
      </c>
      <c r="F763" s="42" t="str">
        <f t="shared" si="11"/>
        <v>新潟県出雲崎町</v>
      </c>
    </row>
    <row r="764" spans="1:6" x14ac:dyDescent="0.4">
      <c r="A764" s="38" t="s">
        <v>3869</v>
      </c>
      <c r="B764" s="38" t="s">
        <v>54</v>
      </c>
      <c r="C764" s="38" t="s">
        <v>1072</v>
      </c>
      <c r="D764" s="38" t="s">
        <v>3819</v>
      </c>
      <c r="E764" s="38" t="s">
        <v>3870</v>
      </c>
      <c r="F764" s="42" t="str">
        <f t="shared" si="11"/>
        <v>新潟県湯沢町</v>
      </c>
    </row>
    <row r="765" spans="1:6" x14ac:dyDescent="0.4">
      <c r="A765" s="38" t="s">
        <v>3871</v>
      </c>
      <c r="B765" s="38" t="s">
        <v>54</v>
      </c>
      <c r="C765" s="38" t="s">
        <v>1073</v>
      </c>
      <c r="D765" s="38" t="s">
        <v>3819</v>
      </c>
      <c r="E765" s="38" t="s">
        <v>3872</v>
      </c>
      <c r="F765" s="42" t="str">
        <f t="shared" si="11"/>
        <v>新潟県津南町</v>
      </c>
    </row>
    <row r="766" spans="1:6" x14ac:dyDescent="0.4">
      <c r="A766" s="38" t="s">
        <v>3873</v>
      </c>
      <c r="B766" s="38" t="s">
        <v>54</v>
      </c>
      <c r="C766" s="38" t="s">
        <v>1074</v>
      </c>
      <c r="D766" s="38" t="s">
        <v>3819</v>
      </c>
      <c r="E766" s="38" t="s">
        <v>3874</v>
      </c>
      <c r="F766" s="42" t="str">
        <f t="shared" si="11"/>
        <v>新潟県刈羽村</v>
      </c>
    </row>
    <row r="767" spans="1:6" x14ac:dyDescent="0.4">
      <c r="A767" s="38" t="s">
        <v>3875</v>
      </c>
      <c r="B767" s="38" t="s">
        <v>54</v>
      </c>
      <c r="C767" s="38" t="s">
        <v>1075</v>
      </c>
      <c r="D767" s="38" t="s">
        <v>3819</v>
      </c>
      <c r="E767" s="38" t="s">
        <v>3876</v>
      </c>
      <c r="F767" s="42" t="str">
        <f t="shared" si="11"/>
        <v>新潟県関川村</v>
      </c>
    </row>
    <row r="768" spans="1:6" x14ac:dyDescent="0.4">
      <c r="A768" s="38" t="s">
        <v>3877</v>
      </c>
      <c r="B768" s="38" t="s">
        <v>54</v>
      </c>
      <c r="C768" s="38" t="s">
        <v>1076</v>
      </c>
      <c r="D768" s="38" t="s">
        <v>3819</v>
      </c>
      <c r="E768" s="38" t="s">
        <v>3878</v>
      </c>
      <c r="F768" s="42" t="str">
        <f t="shared" si="11"/>
        <v>新潟県粟島浦村</v>
      </c>
    </row>
    <row r="769" spans="1:6" x14ac:dyDescent="0.4">
      <c r="A769" s="35" t="s">
        <v>3879</v>
      </c>
      <c r="B769" s="35" t="s">
        <v>3880</v>
      </c>
      <c r="C769" s="36"/>
      <c r="D769" s="37" t="s">
        <v>3881</v>
      </c>
      <c r="E769" s="36"/>
      <c r="F769" s="42" t="str">
        <f t="shared" si="11"/>
        <v>富山県</v>
      </c>
    </row>
    <row r="770" spans="1:6" x14ac:dyDescent="0.4">
      <c r="A770" s="38" t="s">
        <v>3882</v>
      </c>
      <c r="B770" s="38" t="s">
        <v>55</v>
      </c>
      <c r="C770" s="38" t="s">
        <v>1077</v>
      </c>
      <c r="D770" s="38" t="s">
        <v>3883</v>
      </c>
      <c r="E770" s="38" t="s">
        <v>3884</v>
      </c>
      <c r="F770" s="42" t="str">
        <f t="shared" si="11"/>
        <v>富山県富山市</v>
      </c>
    </row>
    <row r="771" spans="1:6" x14ac:dyDescent="0.4">
      <c r="A771" s="38" t="s">
        <v>3885</v>
      </c>
      <c r="B771" s="38" t="s">
        <v>55</v>
      </c>
      <c r="C771" s="38" t="s">
        <v>1078</v>
      </c>
      <c r="D771" s="38" t="s">
        <v>3883</v>
      </c>
      <c r="E771" s="38" t="s">
        <v>3886</v>
      </c>
      <c r="F771" s="42" t="str">
        <f t="shared" ref="F771:F834" si="12">B771&amp;C771</f>
        <v>富山県高岡市</v>
      </c>
    </row>
    <row r="772" spans="1:6" x14ac:dyDescent="0.4">
      <c r="A772" s="38" t="s">
        <v>3887</v>
      </c>
      <c r="B772" s="38" t="s">
        <v>55</v>
      </c>
      <c r="C772" s="38" t="s">
        <v>1079</v>
      </c>
      <c r="D772" s="38" t="s">
        <v>3883</v>
      </c>
      <c r="E772" s="38" t="s">
        <v>3888</v>
      </c>
      <c r="F772" s="42" t="str">
        <f t="shared" si="12"/>
        <v>富山県魚津市</v>
      </c>
    </row>
    <row r="773" spans="1:6" x14ac:dyDescent="0.4">
      <c r="A773" s="38" t="s">
        <v>3889</v>
      </c>
      <c r="B773" s="38" t="s">
        <v>55</v>
      </c>
      <c r="C773" s="38" t="s">
        <v>1080</v>
      </c>
      <c r="D773" s="38" t="s">
        <v>3883</v>
      </c>
      <c r="E773" s="38" t="s">
        <v>3890</v>
      </c>
      <c r="F773" s="42" t="str">
        <f t="shared" si="12"/>
        <v>富山県氷見市</v>
      </c>
    </row>
    <row r="774" spans="1:6" x14ac:dyDescent="0.4">
      <c r="A774" s="38" t="s">
        <v>3891</v>
      </c>
      <c r="B774" s="38" t="s">
        <v>55</v>
      </c>
      <c r="C774" s="38" t="s">
        <v>1081</v>
      </c>
      <c r="D774" s="38" t="s">
        <v>3883</v>
      </c>
      <c r="E774" s="38" t="s">
        <v>3892</v>
      </c>
      <c r="F774" s="42" t="str">
        <f t="shared" si="12"/>
        <v>富山県滑川市</v>
      </c>
    </row>
    <row r="775" spans="1:6" x14ac:dyDescent="0.4">
      <c r="A775" s="38" t="s">
        <v>3893</v>
      </c>
      <c r="B775" s="38" t="s">
        <v>55</v>
      </c>
      <c r="C775" s="38" t="s">
        <v>1082</v>
      </c>
      <c r="D775" s="38" t="s">
        <v>3883</v>
      </c>
      <c r="E775" s="38" t="s">
        <v>3894</v>
      </c>
      <c r="F775" s="42" t="str">
        <f t="shared" si="12"/>
        <v>富山県黒部市</v>
      </c>
    </row>
    <row r="776" spans="1:6" x14ac:dyDescent="0.4">
      <c r="A776" s="38" t="s">
        <v>3895</v>
      </c>
      <c r="B776" s="38" t="s">
        <v>55</v>
      </c>
      <c r="C776" s="38" t="s">
        <v>1083</v>
      </c>
      <c r="D776" s="38" t="s">
        <v>3883</v>
      </c>
      <c r="E776" s="38" t="s">
        <v>3896</v>
      </c>
      <c r="F776" s="42" t="str">
        <f t="shared" si="12"/>
        <v>富山県砺波市</v>
      </c>
    </row>
    <row r="777" spans="1:6" x14ac:dyDescent="0.4">
      <c r="A777" s="38" t="s">
        <v>3897</v>
      </c>
      <c r="B777" s="38" t="s">
        <v>55</v>
      </c>
      <c r="C777" s="38" t="s">
        <v>1084</v>
      </c>
      <c r="D777" s="38" t="s">
        <v>3883</v>
      </c>
      <c r="E777" s="38" t="s">
        <v>3898</v>
      </c>
      <c r="F777" s="42" t="str">
        <f t="shared" si="12"/>
        <v>富山県小矢部市</v>
      </c>
    </row>
    <row r="778" spans="1:6" x14ac:dyDescent="0.4">
      <c r="A778" s="38" t="s">
        <v>3899</v>
      </c>
      <c r="B778" s="38" t="s">
        <v>55</v>
      </c>
      <c r="C778" s="38" t="s">
        <v>1085</v>
      </c>
      <c r="D778" s="38" t="s">
        <v>3883</v>
      </c>
      <c r="E778" s="38" t="s">
        <v>3900</v>
      </c>
      <c r="F778" s="42" t="str">
        <f t="shared" si="12"/>
        <v>富山県南砺市</v>
      </c>
    </row>
    <row r="779" spans="1:6" x14ac:dyDescent="0.4">
      <c r="A779" s="38" t="s">
        <v>3901</v>
      </c>
      <c r="B779" s="38" t="s">
        <v>55</v>
      </c>
      <c r="C779" s="38" t="s">
        <v>1086</v>
      </c>
      <c r="D779" s="38" t="s">
        <v>3883</v>
      </c>
      <c r="E779" s="38" t="s">
        <v>3902</v>
      </c>
      <c r="F779" s="42" t="str">
        <f t="shared" si="12"/>
        <v>富山県射水市</v>
      </c>
    </row>
    <row r="780" spans="1:6" x14ac:dyDescent="0.4">
      <c r="A780" s="38" t="s">
        <v>3903</v>
      </c>
      <c r="B780" s="38" t="s">
        <v>55</v>
      </c>
      <c r="C780" s="38" t="s">
        <v>1087</v>
      </c>
      <c r="D780" s="38" t="s">
        <v>3883</v>
      </c>
      <c r="E780" s="38" t="s">
        <v>3904</v>
      </c>
      <c r="F780" s="42" t="str">
        <f t="shared" si="12"/>
        <v>富山県舟橋村</v>
      </c>
    </row>
    <row r="781" spans="1:6" x14ac:dyDescent="0.4">
      <c r="A781" s="38" t="s">
        <v>3905</v>
      </c>
      <c r="B781" s="38" t="s">
        <v>55</v>
      </c>
      <c r="C781" s="38" t="s">
        <v>1088</v>
      </c>
      <c r="D781" s="38" t="s">
        <v>3883</v>
      </c>
      <c r="E781" s="38" t="s">
        <v>3906</v>
      </c>
      <c r="F781" s="42" t="str">
        <f t="shared" si="12"/>
        <v>富山県上市町</v>
      </c>
    </row>
    <row r="782" spans="1:6" x14ac:dyDescent="0.4">
      <c r="A782" s="38" t="s">
        <v>3907</v>
      </c>
      <c r="B782" s="38" t="s">
        <v>55</v>
      </c>
      <c r="C782" s="38" t="s">
        <v>1089</v>
      </c>
      <c r="D782" s="38" t="s">
        <v>3883</v>
      </c>
      <c r="E782" s="38" t="s">
        <v>3908</v>
      </c>
      <c r="F782" s="42" t="str">
        <f t="shared" si="12"/>
        <v>富山県立山町</v>
      </c>
    </row>
    <row r="783" spans="1:6" x14ac:dyDescent="0.4">
      <c r="A783" s="38" t="s">
        <v>3909</v>
      </c>
      <c r="B783" s="38" t="s">
        <v>55</v>
      </c>
      <c r="C783" s="38" t="s">
        <v>1090</v>
      </c>
      <c r="D783" s="38" t="s">
        <v>3883</v>
      </c>
      <c r="E783" s="38" t="s">
        <v>3910</v>
      </c>
      <c r="F783" s="42" t="str">
        <f t="shared" si="12"/>
        <v>富山県入善町</v>
      </c>
    </row>
    <row r="784" spans="1:6" x14ac:dyDescent="0.4">
      <c r="A784" s="38" t="s">
        <v>3911</v>
      </c>
      <c r="B784" s="38" t="s">
        <v>55</v>
      </c>
      <c r="C784" s="38" t="s">
        <v>560</v>
      </c>
      <c r="D784" s="38" t="s">
        <v>3883</v>
      </c>
      <c r="E784" s="38" t="s">
        <v>2995</v>
      </c>
      <c r="F784" s="42" t="str">
        <f t="shared" si="12"/>
        <v>富山県朝日町</v>
      </c>
    </row>
    <row r="785" spans="1:6" x14ac:dyDescent="0.4">
      <c r="A785" s="35" t="s">
        <v>3912</v>
      </c>
      <c r="B785" s="35" t="s">
        <v>3913</v>
      </c>
      <c r="C785" s="36"/>
      <c r="D785" s="37" t="s">
        <v>3914</v>
      </c>
      <c r="E785" s="36"/>
      <c r="F785" s="42" t="str">
        <f t="shared" si="12"/>
        <v>石川県</v>
      </c>
    </row>
    <row r="786" spans="1:6" x14ac:dyDescent="0.4">
      <c r="A786" s="38" t="s">
        <v>3915</v>
      </c>
      <c r="B786" s="38" t="s">
        <v>56</v>
      </c>
      <c r="C786" s="38" t="s">
        <v>1091</v>
      </c>
      <c r="D786" s="38" t="s">
        <v>3916</v>
      </c>
      <c r="E786" s="38" t="s">
        <v>3917</v>
      </c>
      <c r="F786" s="42" t="str">
        <f t="shared" si="12"/>
        <v>石川県金沢市</v>
      </c>
    </row>
    <row r="787" spans="1:6" x14ac:dyDescent="0.4">
      <c r="A787" s="38" t="s">
        <v>3918</v>
      </c>
      <c r="B787" s="38" t="s">
        <v>56</v>
      </c>
      <c r="C787" s="38" t="s">
        <v>1092</v>
      </c>
      <c r="D787" s="38" t="s">
        <v>3916</v>
      </c>
      <c r="E787" s="38" t="s">
        <v>3919</v>
      </c>
      <c r="F787" s="42" t="str">
        <f t="shared" si="12"/>
        <v>石川県七尾市</v>
      </c>
    </row>
    <row r="788" spans="1:6" x14ac:dyDescent="0.4">
      <c r="A788" s="38" t="s">
        <v>3920</v>
      </c>
      <c r="B788" s="38" t="s">
        <v>56</v>
      </c>
      <c r="C788" s="38" t="s">
        <v>1093</v>
      </c>
      <c r="D788" s="38" t="s">
        <v>3916</v>
      </c>
      <c r="E788" s="38" t="s">
        <v>3921</v>
      </c>
      <c r="F788" s="42" t="str">
        <f t="shared" si="12"/>
        <v>石川県小松市</v>
      </c>
    </row>
    <row r="789" spans="1:6" x14ac:dyDescent="0.4">
      <c r="A789" s="38" t="s">
        <v>3922</v>
      </c>
      <c r="B789" s="38" t="s">
        <v>56</v>
      </c>
      <c r="C789" s="38" t="s">
        <v>1094</v>
      </c>
      <c r="D789" s="38" t="s">
        <v>3916</v>
      </c>
      <c r="E789" s="38" t="s">
        <v>3923</v>
      </c>
      <c r="F789" s="42" t="str">
        <f t="shared" si="12"/>
        <v>石川県輪島市</v>
      </c>
    </row>
    <row r="790" spans="1:6" x14ac:dyDescent="0.4">
      <c r="A790" s="38" t="s">
        <v>3924</v>
      </c>
      <c r="B790" s="38" t="s">
        <v>56</v>
      </c>
      <c r="C790" s="38" t="s">
        <v>1095</v>
      </c>
      <c r="D790" s="38" t="s">
        <v>3916</v>
      </c>
      <c r="E790" s="38" t="s">
        <v>3925</v>
      </c>
      <c r="F790" s="42" t="str">
        <f t="shared" si="12"/>
        <v>石川県珠洲市</v>
      </c>
    </row>
    <row r="791" spans="1:6" x14ac:dyDescent="0.4">
      <c r="A791" s="38" t="s">
        <v>3926</v>
      </c>
      <c r="B791" s="38" t="s">
        <v>56</v>
      </c>
      <c r="C791" s="38" t="s">
        <v>1096</v>
      </c>
      <c r="D791" s="38" t="s">
        <v>3916</v>
      </c>
      <c r="E791" s="38" t="s">
        <v>3927</v>
      </c>
      <c r="F791" s="42" t="str">
        <f t="shared" si="12"/>
        <v>石川県加賀市</v>
      </c>
    </row>
    <row r="792" spans="1:6" x14ac:dyDescent="0.4">
      <c r="A792" s="38" t="s">
        <v>3928</v>
      </c>
      <c r="B792" s="38" t="s">
        <v>56</v>
      </c>
      <c r="C792" s="38" t="s">
        <v>1097</v>
      </c>
      <c r="D792" s="38" t="s">
        <v>3916</v>
      </c>
      <c r="E792" s="38" t="s">
        <v>3929</v>
      </c>
      <c r="F792" s="42" t="str">
        <f t="shared" si="12"/>
        <v>石川県羽咋市</v>
      </c>
    </row>
    <row r="793" spans="1:6" x14ac:dyDescent="0.4">
      <c r="A793" s="38" t="s">
        <v>3930</v>
      </c>
      <c r="B793" s="38" t="s">
        <v>56</v>
      </c>
      <c r="C793" s="38" t="s">
        <v>1098</v>
      </c>
      <c r="D793" s="38" t="s">
        <v>3916</v>
      </c>
      <c r="E793" s="38" t="s">
        <v>3931</v>
      </c>
      <c r="F793" s="42" t="str">
        <f t="shared" si="12"/>
        <v>石川県かほく市</v>
      </c>
    </row>
    <row r="794" spans="1:6" x14ac:dyDescent="0.4">
      <c r="A794" s="38" t="s">
        <v>3932</v>
      </c>
      <c r="B794" s="38" t="s">
        <v>56</v>
      </c>
      <c r="C794" s="38" t="s">
        <v>1099</v>
      </c>
      <c r="D794" s="38" t="s">
        <v>3916</v>
      </c>
      <c r="E794" s="38" t="s">
        <v>3933</v>
      </c>
      <c r="F794" s="42" t="str">
        <f t="shared" si="12"/>
        <v>石川県白山市</v>
      </c>
    </row>
    <row r="795" spans="1:6" x14ac:dyDescent="0.4">
      <c r="A795" s="38" t="s">
        <v>3934</v>
      </c>
      <c r="B795" s="38" t="s">
        <v>56</v>
      </c>
      <c r="C795" s="38" t="s">
        <v>1100</v>
      </c>
      <c r="D795" s="38" t="s">
        <v>3916</v>
      </c>
      <c r="E795" s="38" t="s">
        <v>3935</v>
      </c>
      <c r="F795" s="42" t="str">
        <f t="shared" si="12"/>
        <v>石川県能美市</v>
      </c>
    </row>
    <row r="796" spans="1:6" x14ac:dyDescent="0.4">
      <c r="A796" s="38" t="s">
        <v>3936</v>
      </c>
      <c r="B796" s="38" t="s">
        <v>56</v>
      </c>
      <c r="C796" s="38" t="s">
        <v>1101</v>
      </c>
      <c r="D796" s="38" t="s">
        <v>3916</v>
      </c>
      <c r="E796" s="38" t="s">
        <v>3937</v>
      </c>
      <c r="F796" s="42" t="str">
        <f t="shared" si="12"/>
        <v>石川県野々市市</v>
      </c>
    </row>
    <row r="797" spans="1:6" x14ac:dyDescent="0.4">
      <c r="A797" s="38" t="s">
        <v>3938</v>
      </c>
      <c r="B797" s="38" t="s">
        <v>56</v>
      </c>
      <c r="C797" s="38" t="s">
        <v>1102</v>
      </c>
      <c r="D797" s="38" t="s">
        <v>3916</v>
      </c>
      <c r="E797" s="38" t="s">
        <v>3939</v>
      </c>
      <c r="F797" s="42" t="str">
        <f t="shared" si="12"/>
        <v>石川県川北町</v>
      </c>
    </row>
    <row r="798" spans="1:6" x14ac:dyDescent="0.4">
      <c r="A798" s="38" t="s">
        <v>3940</v>
      </c>
      <c r="B798" s="38" t="s">
        <v>56</v>
      </c>
      <c r="C798" s="38" t="s">
        <v>1103</v>
      </c>
      <c r="D798" s="38" t="s">
        <v>3916</v>
      </c>
      <c r="E798" s="38" t="s">
        <v>3941</v>
      </c>
      <c r="F798" s="42" t="str">
        <f t="shared" si="12"/>
        <v>石川県津幡町</v>
      </c>
    </row>
    <row r="799" spans="1:6" x14ac:dyDescent="0.4">
      <c r="A799" s="38" t="s">
        <v>3942</v>
      </c>
      <c r="B799" s="38" t="s">
        <v>56</v>
      </c>
      <c r="C799" s="38" t="s">
        <v>1104</v>
      </c>
      <c r="D799" s="38" t="s">
        <v>3916</v>
      </c>
      <c r="E799" s="38" t="s">
        <v>3943</v>
      </c>
      <c r="F799" s="42" t="str">
        <f t="shared" si="12"/>
        <v>石川県内灘町</v>
      </c>
    </row>
    <row r="800" spans="1:6" x14ac:dyDescent="0.4">
      <c r="A800" s="38" t="s">
        <v>3944</v>
      </c>
      <c r="B800" s="38" t="s">
        <v>56</v>
      </c>
      <c r="C800" s="38" t="s">
        <v>1105</v>
      </c>
      <c r="D800" s="38" t="s">
        <v>3916</v>
      </c>
      <c r="E800" s="38" t="s">
        <v>3945</v>
      </c>
      <c r="F800" s="42" t="str">
        <f t="shared" si="12"/>
        <v>石川県志賀町</v>
      </c>
    </row>
    <row r="801" spans="1:6" x14ac:dyDescent="0.4">
      <c r="A801" s="38" t="s">
        <v>3946</v>
      </c>
      <c r="B801" s="38" t="s">
        <v>56</v>
      </c>
      <c r="C801" s="38" t="s">
        <v>1106</v>
      </c>
      <c r="D801" s="38" t="s">
        <v>3916</v>
      </c>
      <c r="E801" s="38" t="s">
        <v>3947</v>
      </c>
      <c r="F801" s="42" t="str">
        <f t="shared" si="12"/>
        <v>石川県宝達志水町</v>
      </c>
    </row>
    <row r="802" spans="1:6" x14ac:dyDescent="0.4">
      <c r="A802" s="38" t="s">
        <v>3948</v>
      </c>
      <c r="B802" s="38" t="s">
        <v>56</v>
      </c>
      <c r="C802" s="38" t="s">
        <v>1107</v>
      </c>
      <c r="D802" s="38" t="s">
        <v>3916</v>
      </c>
      <c r="E802" s="38" t="s">
        <v>3949</v>
      </c>
      <c r="F802" s="42" t="str">
        <f t="shared" si="12"/>
        <v>石川県中能登町</v>
      </c>
    </row>
    <row r="803" spans="1:6" x14ac:dyDescent="0.4">
      <c r="A803" s="38" t="s">
        <v>3950</v>
      </c>
      <c r="B803" s="38" t="s">
        <v>56</v>
      </c>
      <c r="C803" s="38" t="s">
        <v>1108</v>
      </c>
      <c r="D803" s="38" t="s">
        <v>3916</v>
      </c>
      <c r="E803" s="38" t="s">
        <v>3951</v>
      </c>
      <c r="F803" s="42" t="str">
        <f t="shared" si="12"/>
        <v>石川県穴水町</v>
      </c>
    </row>
    <row r="804" spans="1:6" x14ac:dyDescent="0.4">
      <c r="A804" s="38" t="s">
        <v>3952</v>
      </c>
      <c r="B804" s="38" t="s">
        <v>56</v>
      </c>
      <c r="C804" s="38" t="s">
        <v>1109</v>
      </c>
      <c r="D804" s="38" t="s">
        <v>3916</v>
      </c>
      <c r="E804" s="38" t="s">
        <v>3953</v>
      </c>
      <c r="F804" s="42" t="str">
        <f t="shared" si="12"/>
        <v>石川県能登町</v>
      </c>
    </row>
    <row r="805" spans="1:6" x14ac:dyDescent="0.4">
      <c r="A805" s="35" t="s">
        <v>3954</v>
      </c>
      <c r="B805" s="35" t="s">
        <v>3955</v>
      </c>
      <c r="C805" s="36"/>
      <c r="D805" s="37" t="s">
        <v>3956</v>
      </c>
      <c r="E805" s="36"/>
      <c r="F805" s="42" t="str">
        <f t="shared" si="12"/>
        <v>福井県</v>
      </c>
    </row>
    <row r="806" spans="1:6" x14ac:dyDescent="0.4">
      <c r="A806" s="38" t="s">
        <v>3957</v>
      </c>
      <c r="B806" s="38" t="s">
        <v>57</v>
      </c>
      <c r="C806" s="38" t="s">
        <v>1110</v>
      </c>
      <c r="D806" s="38" t="s">
        <v>3958</v>
      </c>
      <c r="E806" s="38" t="s">
        <v>3959</v>
      </c>
      <c r="F806" s="42" t="str">
        <f t="shared" si="12"/>
        <v>福井県福井市</v>
      </c>
    </row>
    <row r="807" spans="1:6" x14ac:dyDescent="0.4">
      <c r="A807" s="38" t="s">
        <v>3960</v>
      </c>
      <c r="B807" s="38" t="s">
        <v>57</v>
      </c>
      <c r="C807" s="38" t="s">
        <v>1111</v>
      </c>
      <c r="D807" s="38" t="s">
        <v>3958</v>
      </c>
      <c r="E807" s="38" t="s">
        <v>3961</v>
      </c>
      <c r="F807" s="42" t="str">
        <f t="shared" si="12"/>
        <v>福井県敦賀市</v>
      </c>
    </row>
    <row r="808" spans="1:6" x14ac:dyDescent="0.4">
      <c r="A808" s="38" t="s">
        <v>3962</v>
      </c>
      <c r="B808" s="38" t="s">
        <v>57</v>
      </c>
      <c r="C808" s="38" t="s">
        <v>1112</v>
      </c>
      <c r="D808" s="38" t="s">
        <v>3958</v>
      </c>
      <c r="E808" s="38" t="s">
        <v>3963</v>
      </c>
      <c r="F808" s="42" t="str">
        <f t="shared" si="12"/>
        <v>福井県小浜市</v>
      </c>
    </row>
    <row r="809" spans="1:6" x14ac:dyDescent="0.4">
      <c r="A809" s="38" t="s">
        <v>3964</v>
      </c>
      <c r="B809" s="38" t="s">
        <v>57</v>
      </c>
      <c r="C809" s="38" t="s">
        <v>1113</v>
      </c>
      <c r="D809" s="38" t="s">
        <v>3958</v>
      </c>
      <c r="E809" s="38" t="s">
        <v>3965</v>
      </c>
      <c r="F809" s="42" t="str">
        <f t="shared" si="12"/>
        <v>福井県大野市</v>
      </c>
    </row>
    <row r="810" spans="1:6" x14ac:dyDescent="0.4">
      <c r="A810" s="38" t="s">
        <v>3966</v>
      </c>
      <c r="B810" s="38" t="s">
        <v>57</v>
      </c>
      <c r="C810" s="38" t="s">
        <v>1114</v>
      </c>
      <c r="D810" s="38" t="s">
        <v>3958</v>
      </c>
      <c r="E810" s="38" t="s">
        <v>3967</v>
      </c>
      <c r="F810" s="42" t="str">
        <f t="shared" si="12"/>
        <v>福井県勝山市</v>
      </c>
    </row>
    <row r="811" spans="1:6" x14ac:dyDescent="0.4">
      <c r="A811" s="38" t="s">
        <v>3968</v>
      </c>
      <c r="B811" s="38" t="s">
        <v>57</v>
      </c>
      <c r="C811" s="38" t="s">
        <v>1115</v>
      </c>
      <c r="D811" s="38" t="s">
        <v>3958</v>
      </c>
      <c r="E811" s="38" t="s">
        <v>3969</v>
      </c>
      <c r="F811" s="42" t="str">
        <f t="shared" si="12"/>
        <v>福井県鯖江市</v>
      </c>
    </row>
    <row r="812" spans="1:6" x14ac:dyDescent="0.4">
      <c r="A812" s="38" t="s">
        <v>3970</v>
      </c>
      <c r="B812" s="38" t="s">
        <v>57</v>
      </c>
      <c r="C812" s="38" t="s">
        <v>1116</v>
      </c>
      <c r="D812" s="38" t="s">
        <v>3958</v>
      </c>
      <c r="E812" s="38" t="s">
        <v>3971</v>
      </c>
      <c r="F812" s="42" t="str">
        <f t="shared" si="12"/>
        <v>福井県あわら市</v>
      </c>
    </row>
    <row r="813" spans="1:6" x14ac:dyDescent="0.4">
      <c r="A813" s="38" t="s">
        <v>3972</v>
      </c>
      <c r="B813" s="38" t="s">
        <v>57</v>
      </c>
      <c r="C813" s="38" t="s">
        <v>1117</v>
      </c>
      <c r="D813" s="38" t="s">
        <v>3958</v>
      </c>
      <c r="E813" s="38" t="s">
        <v>3973</v>
      </c>
      <c r="F813" s="42" t="str">
        <f t="shared" si="12"/>
        <v>福井県越前市</v>
      </c>
    </row>
    <row r="814" spans="1:6" x14ac:dyDescent="0.4">
      <c r="A814" s="38" t="s">
        <v>3974</v>
      </c>
      <c r="B814" s="38" t="s">
        <v>57</v>
      </c>
      <c r="C814" s="38" t="s">
        <v>1118</v>
      </c>
      <c r="D814" s="38" t="s">
        <v>3958</v>
      </c>
      <c r="E814" s="38" t="s">
        <v>3975</v>
      </c>
      <c r="F814" s="42" t="str">
        <f t="shared" si="12"/>
        <v>福井県坂井市</v>
      </c>
    </row>
    <row r="815" spans="1:6" x14ac:dyDescent="0.4">
      <c r="A815" s="38" t="s">
        <v>3976</v>
      </c>
      <c r="B815" s="38" t="s">
        <v>57</v>
      </c>
      <c r="C815" s="38" t="s">
        <v>1119</v>
      </c>
      <c r="D815" s="38" t="s">
        <v>3958</v>
      </c>
      <c r="E815" s="38" t="s">
        <v>3977</v>
      </c>
      <c r="F815" s="42" t="str">
        <f t="shared" si="12"/>
        <v>福井県永平寺町</v>
      </c>
    </row>
    <row r="816" spans="1:6" x14ac:dyDescent="0.4">
      <c r="A816" s="38" t="s">
        <v>3978</v>
      </c>
      <c r="B816" s="38" t="s">
        <v>57</v>
      </c>
      <c r="C816" s="38" t="s">
        <v>384</v>
      </c>
      <c r="D816" s="38" t="s">
        <v>3958</v>
      </c>
      <c r="E816" s="38" t="s">
        <v>2637</v>
      </c>
      <c r="F816" s="42" t="str">
        <f t="shared" si="12"/>
        <v>福井県池田町</v>
      </c>
    </row>
    <row r="817" spans="1:6" x14ac:dyDescent="0.4">
      <c r="A817" s="38" t="s">
        <v>3979</v>
      </c>
      <c r="B817" s="38" t="s">
        <v>57</v>
      </c>
      <c r="C817" s="38" t="s">
        <v>1120</v>
      </c>
      <c r="D817" s="38" t="s">
        <v>3958</v>
      </c>
      <c r="E817" s="38" t="s">
        <v>3980</v>
      </c>
      <c r="F817" s="42" t="str">
        <f t="shared" si="12"/>
        <v>福井県南越前町</v>
      </c>
    </row>
    <row r="818" spans="1:6" x14ac:dyDescent="0.4">
      <c r="A818" s="38" t="s">
        <v>3981</v>
      </c>
      <c r="B818" s="38" t="s">
        <v>57</v>
      </c>
      <c r="C818" s="38" t="s">
        <v>1121</v>
      </c>
      <c r="D818" s="38" t="s">
        <v>3958</v>
      </c>
      <c r="E818" s="38" t="s">
        <v>3982</v>
      </c>
      <c r="F818" s="42" t="str">
        <f t="shared" si="12"/>
        <v>福井県越前町</v>
      </c>
    </row>
    <row r="819" spans="1:6" x14ac:dyDescent="0.4">
      <c r="A819" s="38" t="s">
        <v>3983</v>
      </c>
      <c r="B819" s="38" t="s">
        <v>57</v>
      </c>
      <c r="C819" s="38" t="s">
        <v>1122</v>
      </c>
      <c r="D819" s="38" t="s">
        <v>3958</v>
      </c>
      <c r="E819" s="38" t="s">
        <v>3984</v>
      </c>
      <c r="F819" s="42" t="str">
        <f t="shared" si="12"/>
        <v>福井県美浜町</v>
      </c>
    </row>
    <row r="820" spans="1:6" x14ac:dyDescent="0.4">
      <c r="A820" s="38" t="s">
        <v>3985</v>
      </c>
      <c r="B820" s="38" t="s">
        <v>57</v>
      </c>
      <c r="C820" s="38" t="s">
        <v>1123</v>
      </c>
      <c r="D820" s="38" t="s">
        <v>3958</v>
      </c>
      <c r="E820" s="38" t="s">
        <v>3986</v>
      </c>
      <c r="F820" s="42" t="str">
        <f t="shared" si="12"/>
        <v>福井県高浜町</v>
      </c>
    </row>
    <row r="821" spans="1:6" x14ac:dyDescent="0.4">
      <c r="A821" s="38" t="s">
        <v>3987</v>
      </c>
      <c r="B821" s="38" t="s">
        <v>57</v>
      </c>
      <c r="C821" s="38" t="s">
        <v>1124</v>
      </c>
      <c r="D821" s="38" t="s">
        <v>3958</v>
      </c>
      <c r="E821" s="38" t="s">
        <v>3988</v>
      </c>
      <c r="F821" s="42" t="str">
        <f t="shared" si="12"/>
        <v>福井県おおい町</v>
      </c>
    </row>
    <row r="822" spans="1:6" x14ac:dyDescent="0.4">
      <c r="A822" s="38" t="s">
        <v>3989</v>
      </c>
      <c r="B822" s="38" t="s">
        <v>57</v>
      </c>
      <c r="C822" s="38" t="s">
        <v>1125</v>
      </c>
      <c r="D822" s="38" t="s">
        <v>3958</v>
      </c>
      <c r="E822" s="38" t="s">
        <v>3990</v>
      </c>
      <c r="F822" s="42" t="str">
        <f t="shared" si="12"/>
        <v>福井県若狭町</v>
      </c>
    </row>
    <row r="823" spans="1:6" x14ac:dyDescent="0.4">
      <c r="A823" s="35" t="s">
        <v>3991</v>
      </c>
      <c r="B823" s="35" t="s">
        <v>3992</v>
      </c>
      <c r="C823" s="36"/>
      <c r="D823" s="37" t="s">
        <v>3993</v>
      </c>
      <c r="E823" s="36"/>
      <c r="F823" s="42" t="str">
        <f t="shared" si="12"/>
        <v>山梨県</v>
      </c>
    </row>
    <row r="824" spans="1:6" x14ac:dyDescent="0.4">
      <c r="A824" s="38" t="s">
        <v>3994</v>
      </c>
      <c r="B824" s="38" t="s">
        <v>58</v>
      </c>
      <c r="C824" s="38" t="s">
        <v>1126</v>
      </c>
      <c r="D824" s="38" t="s">
        <v>3995</v>
      </c>
      <c r="E824" s="38" t="s">
        <v>3996</v>
      </c>
      <c r="F824" s="42" t="str">
        <f t="shared" si="12"/>
        <v>山梨県甲府市</v>
      </c>
    </row>
    <row r="825" spans="1:6" x14ac:dyDescent="0.4">
      <c r="A825" s="38" t="s">
        <v>3997</v>
      </c>
      <c r="B825" s="38" t="s">
        <v>58</v>
      </c>
      <c r="C825" s="38" t="s">
        <v>1127</v>
      </c>
      <c r="D825" s="38" t="s">
        <v>3995</v>
      </c>
      <c r="E825" s="38" t="s">
        <v>3998</v>
      </c>
      <c r="F825" s="42" t="str">
        <f t="shared" si="12"/>
        <v>山梨県富士吉田市</v>
      </c>
    </row>
    <row r="826" spans="1:6" x14ac:dyDescent="0.4">
      <c r="A826" s="38" t="s">
        <v>3999</v>
      </c>
      <c r="B826" s="38" t="s">
        <v>58</v>
      </c>
      <c r="C826" s="38" t="s">
        <v>1128</v>
      </c>
      <c r="D826" s="38" t="s">
        <v>3995</v>
      </c>
      <c r="E826" s="38" t="s">
        <v>4000</v>
      </c>
      <c r="F826" s="42" t="str">
        <f t="shared" si="12"/>
        <v>山梨県都留市</v>
      </c>
    </row>
    <row r="827" spans="1:6" x14ac:dyDescent="0.4">
      <c r="A827" s="38" t="s">
        <v>4001</v>
      </c>
      <c r="B827" s="38" t="s">
        <v>58</v>
      </c>
      <c r="C827" s="38" t="s">
        <v>1129</v>
      </c>
      <c r="D827" s="38" t="s">
        <v>3995</v>
      </c>
      <c r="E827" s="38" t="s">
        <v>4002</v>
      </c>
      <c r="F827" s="42" t="str">
        <f t="shared" si="12"/>
        <v>山梨県山梨市</v>
      </c>
    </row>
    <row r="828" spans="1:6" x14ac:dyDescent="0.4">
      <c r="A828" s="38" t="s">
        <v>4003</v>
      </c>
      <c r="B828" s="38" t="s">
        <v>58</v>
      </c>
      <c r="C828" s="38" t="s">
        <v>1130</v>
      </c>
      <c r="D828" s="38" t="s">
        <v>3995</v>
      </c>
      <c r="E828" s="38" t="s">
        <v>4004</v>
      </c>
      <c r="F828" s="42" t="str">
        <f t="shared" si="12"/>
        <v>山梨県大月市</v>
      </c>
    </row>
    <row r="829" spans="1:6" x14ac:dyDescent="0.4">
      <c r="A829" s="38" t="s">
        <v>4005</v>
      </c>
      <c r="B829" s="38" t="s">
        <v>58</v>
      </c>
      <c r="C829" s="38" t="s">
        <v>1131</v>
      </c>
      <c r="D829" s="38" t="s">
        <v>3995</v>
      </c>
      <c r="E829" s="38" t="s">
        <v>4006</v>
      </c>
      <c r="F829" s="42" t="str">
        <f t="shared" si="12"/>
        <v>山梨県韮崎市</v>
      </c>
    </row>
    <row r="830" spans="1:6" x14ac:dyDescent="0.4">
      <c r="A830" s="38" t="s">
        <v>4007</v>
      </c>
      <c r="B830" s="38" t="s">
        <v>58</v>
      </c>
      <c r="C830" s="38" t="s">
        <v>1132</v>
      </c>
      <c r="D830" s="38" t="s">
        <v>3995</v>
      </c>
      <c r="E830" s="38" t="s">
        <v>4008</v>
      </c>
      <c r="F830" s="42" t="str">
        <f t="shared" si="12"/>
        <v>山梨県南アルプス市</v>
      </c>
    </row>
    <row r="831" spans="1:6" x14ac:dyDescent="0.4">
      <c r="A831" s="38" t="s">
        <v>4009</v>
      </c>
      <c r="B831" s="38" t="s">
        <v>58</v>
      </c>
      <c r="C831" s="38" t="s">
        <v>1133</v>
      </c>
      <c r="D831" s="38" t="s">
        <v>3995</v>
      </c>
      <c r="E831" s="38" t="s">
        <v>2382</v>
      </c>
      <c r="F831" s="42" t="str">
        <f t="shared" si="12"/>
        <v>山梨県北杜市</v>
      </c>
    </row>
    <row r="832" spans="1:6" x14ac:dyDescent="0.4">
      <c r="A832" s="38" t="s">
        <v>4010</v>
      </c>
      <c r="B832" s="38" t="s">
        <v>58</v>
      </c>
      <c r="C832" s="38" t="s">
        <v>1134</v>
      </c>
      <c r="D832" s="38" t="s">
        <v>3995</v>
      </c>
      <c r="E832" s="38" t="s">
        <v>4011</v>
      </c>
      <c r="F832" s="42" t="str">
        <f t="shared" si="12"/>
        <v>山梨県甲斐市</v>
      </c>
    </row>
    <row r="833" spans="1:6" x14ac:dyDescent="0.4">
      <c r="A833" s="38" t="s">
        <v>4012</v>
      </c>
      <c r="B833" s="38" t="s">
        <v>58</v>
      </c>
      <c r="C833" s="38" t="s">
        <v>1135</v>
      </c>
      <c r="D833" s="38" t="s">
        <v>3995</v>
      </c>
      <c r="E833" s="38" t="s">
        <v>4013</v>
      </c>
      <c r="F833" s="42" t="str">
        <f t="shared" si="12"/>
        <v>山梨県笛吹市</v>
      </c>
    </row>
    <row r="834" spans="1:6" x14ac:dyDescent="0.4">
      <c r="A834" s="38" t="s">
        <v>4014</v>
      </c>
      <c r="B834" s="38" t="s">
        <v>58</v>
      </c>
      <c r="C834" s="38" t="s">
        <v>1136</v>
      </c>
      <c r="D834" s="38" t="s">
        <v>3995</v>
      </c>
      <c r="E834" s="38" t="s">
        <v>4015</v>
      </c>
      <c r="F834" s="42" t="str">
        <f t="shared" si="12"/>
        <v>山梨県上野原市</v>
      </c>
    </row>
    <row r="835" spans="1:6" x14ac:dyDescent="0.4">
      <c r="A835" s="38" t="s">
        <v>4016</v>
      </c>
      <c r="B835" s="38" t="s">
        <v>58</v>
      </c>
      <c r="C835" s="38" t="s">
        <v>1137</v>
      </c>
      <c r="D835" s="38" t="s">
        <v>3995</v>
      </c>
      <c r="E835" s="38" t="s">
        <v>4017</v>
      </c>
      <c r="F835" s="42" t="str">
        <f t="shared" ref="F835:F898" si="13">B835&amp;C835</f>
        <v>山梨県甲州市</v>
      </c>
    </row>
    <row r="836" spans="1:6" x14ac:dyDescent="0.4">
      <c r="A836" s="38" t="s">
        <v>4018</v>
      </c>
      <c r="B836" s="38" t="s">
        <v>58</v>
      </c>
      <c r="C836" s="38" t="s">
        <v>1138</v>
      </c>
      <c r="D836" s="38" t="s">
        <v>3995</v>
      </c>
      <c r="E836" s="38" t="s">
        <v>4019</v>
      </c>
      <c r="F836" s="42" t="str">
        <f t="shared" si="13"/>
        <v>山梨県中央市</v>
      </c>
    </row>
    <row r="837" spans="1:6" x14ac:dyDescent="0.4">
      <c r="A837" s="38" t="s">
        <v>4020</v>
      </c>
      <c r="B837" s="38" t="s">
        <v>58</v>
      </c>
      <c r="C837" s="38" t="s">
        <v>1139</v>
      </c>
      <c r="D837" s="38" t="s">
        <v>3995</v>
      </c>
      <c r="E837" s="38" t="s">
        <v>4021</v>
      </c>
      <c r="F837" s="42" t="str">
        <f t="shared" si="13"/>
        <v>山梨県市川三郷町</v>
      </c>
    </row>
    <row r="838" spans="1:6" x14ac:dyDescent="0.4">
      <c r="A838" s="38" t="s">
        <v>4022</v>
      </c>
      <c r="B838" s="38" t="s">
        <v>58</v>
      </c>
      <c r="C838" s="38" t="s">
        <v>1140</v>
      </c>
      <c r="D838" s="38" t="s">
        <v>3995</v>
      </c>
      <c r="E838" s="38" t="s">
        <v>4023</v>
      </c>
      <c r="F838" s="42" t="str">
        <f t="shared" si="13"/>
        <v>山梨県早川町</v>
      </c>
    </row>
    <row r="839" spans="1:6" x14ac:dyDescent="0.4">
      <c r="A839" s="38" t="s">
        <v>4024</v>
      </c>
      <c r="B839" s="38" t="s">
        <v>58</v>
      </c>
      <c r="C839" s="38" t="s">
        <v>1141</v>
      </c>
      <c r="D839" s="38" t="s">
        <v>3995</v>
      </c>
      <c r="E839" s="38" t="s">
        <v>4025</v>
      </c>
      <c r="F839" s="42" t="str">
        <f t="shared" si="13"/>
        <v>山梨県身延町</v>
      </c>
    </row>
    <row r="840" spans="1:6" x14ac:dyDescent="0.4">
      <c r="A840" s="38" t="s">
        <v>4026</v>
      </c>
      <c r="B840" s="38" t="s">
        <v>58</v>
      </c>
      <c r="C840" s="38" t="s">
        <v>438</v>
      </c>
      <c r="D840" s="38" t="s">
        <v>3995</v>
      </c>
      <c r="E840" s="38" t="s">
        <v>2750</v>
      </c>
      <c r="F840" s="42" t="str">
        <f t="shared" si="13"/>
        <v>山梨県南部町</v>
      </c>
    </row>
    <row r="841" spans="1:6" x14ac:dyDescent="0.4">
      <c r="A841" s="38" t="s">
        <v>4027</v>
      </c>
      <c r="B841" s="38" t="s">
        <v>58</v>
      </c>
      <c r="C841" s="38" t="s">
        <v>1142</v>
      </c>
      <c r="D841" s="38" t="s">
        <v>3995</v>
      </c>
      <c r="E841" s="38" t="s">
        <v>4028</v>
      </c>
      <c r="F841" s="42" t="str">
        <f t="shared" si="13"/>
        <v>山梨県富士川町</v>
      </c>
    </row>
    <row r="842" spans="1:6" x14ac:dyDescent="0.4">
      <c r="A842" s="38" t="s">
        <v>4029</v>
      </c>
      <c r="B842" s="38" t="s">
        <v>58</v>
      </c>
      <c r="C842" s="38" t="s">
        <v>1143</v>
      </c>
      <c r="D842" s="38" t="s">
        <v>3995</v>
      </c>
      <c r="E842" s="38" t="s">
        <v>4030</v>
      </c>
      <c r="F842" s="42" t="str">
        <f t="shared" si="13"/>
        <v>山梨県昭和町</v>
      </c>
    </row>
    <row r="843" spans="1:6" x14ac:dyDescent="0.4">
      <c r="A843" s="38" t="s">
        <v>4031</v>
      </c>
      <c r="B843" s="38" t="s">
        <v>58</v>
      </c>
      <c r="C843" s="38" t="s">
        <v>1144</v>
      </c>
      <c r="D843" s="38" t="s">
        <v>3995</v>
      </c>
      <c r="E843" s="38" t="s">
        <v>4032</v>
      </c>
      <c r="F843" s="42" t="str">
        <f t="shared" si="13"/>
        <v>山梨県道志村</v>
      </c>
    </row>
    <row r="844" spans="1:6" x14ac:dyDescent="0.4">
      <c r="A844" s="38" t="s">
        <v>4033</v>
      </c>
      <c r="B844" s="38" t="s">
        <v>58</v>
      </c>
      <c r="C844" s="38" t="s">
        <v>1145</v>
      </c>
      <c r="D844" s="38" t="s">
        <v>3995</v>
      </c>
      <c r="E844" s="38" t="s">
        <v>4034</v>
      </c>
      <c r="F844" s="42" t="str">
        <f t="shared" si="13"/>
        <v>山梨県西桂町</v>
      </c>
    </row>
    <row r="845" spans="1:6" x14ac:dyDescent="0.4">
      <c r="A845" s="38" t="s">
        <v>4035</v>
      </c>
      <c r="B845" s="38" t="s">
        <v>58</v>
      </c>
      <c r="C845" s="38" t="s">
        <v>1146</v>
      </c>
      <c r="D845" s="38" t="s">
        <v>3995</v>
      </c>
      <c r="E845" s="38" t="s">
        <v>4036</v>
      </c>
      <c r="F845" s="42" t="str">
        <f t="shared" si="13"/>
        <v>山梨県忍野村</v>
      </c>
    </row>
    <row r="846" spans="1:6" x14ac:dyDescent="0.4">
      <c r="A846" s="38" t="s">
        <v>4037</v>
      </c>
      <c r="B846" s="38" t="s">
        <v>58</v>
      </c>
      <c r="C846" s="38" t="s">
        <v>1147</v>
      </c>
      <c r="D846" s="38" t="s">
        <v>3995</v>
      </c>
      <c r="E846" s="38" t="s">
        <v>4038</v>
      </c>
      <c r="F846" s="42" t="str">
        <f t="shared" si="13"/>
        <v>山梨県山中湖村</v>
      </c>
    </row>
    <row r="847" spans="1:6" x14ac:dyDescent="0.4">
      <c r="A847" s="38" t="s">
        <v>4039</v>
      </c>
      <c r="B847" s="38" t="s">
        <v>58</v>
      </c>
      <c r="C847" s="38" t="s">
        <v>1148</v>
      </c>
      <c r="D847" s="38" t="s">
        <v>3995</v>
      </c>
      <c r="E847" s="38" t="s">
        <v>4040</v>
      </c>
      <c r="F847" s="42" t="str">
        <f t="shared" si="13"/>
        <v>山梨県鳴沢村</v>
      </c>
    </row>
    <row r="848" spans="1:6" x14ac:dyDescent="0.4">
      <c r="A848" s="38" t="s">
        <v>4041</v>
      </c>
      <c r="B848" s="38" t="s">
        <v>58</v>
      </c>
      <c r="C848" s="38" t="s">
        <v>1149</v>
      </c>
      <c r="D848" s="38" t="s">
        <v>3995</v>
      </c>
      <c r="E848" s="38" t="s">
        <v>4042</v>
      </c>
      <c r="F848" s="42" t="str">
        <f t="shared" si="13"/>
        <v>山梨県富士河口湖町</v>
      </c>
    </row>
    <row r="849" spans="1:6" x14ac:dyDescent="0.4">
      <c r="A849" s="38" t="s">
        <v>4043</v>
      </c>
      <c r="B849" s="38" t="s">
        <v>58</v>
      </c>
      <c r="C849" s="38" t="s">
        <v>1150</v>
      </c>
      <c r="D849" s="38" t="s">
        <v>3995</v>
      </c>
      <c r="E849" s="38" t="s">
        <v>4044</v>
      </c>
      <c r="F849" s="42" t="str">
        <f t="shared" si="13"/>
        <v>山梨県小菅村</v>
      </c>
    </row>
    <row r="850" spans="1:6" x14ac:dyDescent="0.4">
      <c r="A850" s="38" t="s">
        <v>4045</v>
      </c>
      <c r="B850" s="38" t="s">
        <v>58</v>
      </c>
      <c r="C850" s="38" t="s">
        <v>1151</v>
      </c>
      <c r="D850" s="38" t="s">
        <v>3995</v>
      </c>
      <c r="E850" s="38" t="s">
        <v>4046</v>
      </c>
      <c r="F850" s="42" t="str">
        <f t="shared" si="13"/>
        <v>山梨県丹波山村</v>
      </c>
    </row>
    <row r="851" spans="1:6" x14ac:dyDescent="0.4">
      <c r="A851" s="35" t="s">
        <v>4047</v>
      </c>
      <c r="B851" s="35" t="s">
        <v>4048</v>
      </c>
      <c r="C851" s="36"/>
      <c r="D851" s="37" t="s">
        <v>4049</v>
      </c>
      <c r="E851" s="36"/>
      <c r="F851" s="42" t="str">
        <f t="shared" si="13"/>
        <v>長野県</v>
      </c>
    </row>
    <row r="852" spans="1:6" x14ac:dyDescent="0.4">
      <c r="A852" s="38" t="s">
        <v>4050</v>
      </c>
      <c r="B852" s="38" t="s">
        <v>59</v>
      </c>
      <c r="C852" s="38" t="s">
        <v>1152</v>
      </c>
      <c r="D852" s="38" t="s">
        <v>4051</v>
      </c>
      <c r="E852" s="38" t="s">
        <v>4052</v>
      </c>
      <c r="F852" s="42" t="str">
        <f t="shared" si="13"/>
        <v>長野県長野市</v>
      </c>
    </row>
    <row r="853" spans="1:6" x14ac:dyDescent="0.4">
      <c r="A853" s="38" t="s">
        <v>4053</v>
      </c>
      <c r="B853" s="38" t="s">
        <v>59</v>
      </c>
      <c r="C853" s="38" t="s">
        <v>1153</v>
      </c>
      <c r="D853" s="38" t="s">
        <v>4051</v>
      </c>
      <c r="E853" s="38" t="s">
        <v>4054</v>
      </c>
      <c r="F853" s="42" t="str">
        <f t="shared" si="13"/>
        <v>長野県松本市</v>
      </c>
    </row>
    <row r="854" spans="1:6" x14ac:dyDescent="0.4">
      <c r="A854" s="38" t="s">
        <v>4055</v>
      </c>
      <c r="B854" s="38" t="s">
        <v>59</v>
      </c>
      <c r="C854" s="38" t="s">
        <v>1154</v>
      </c>
      <c r="D854" s="38" t="s">
        <v>4051</v>
      </c>
      <c r="E854" s="38" t="s">
        <v>4056</v>
      </c>
      <c r="F854" s="42" t="str">
        <f t="shared" si="13"/>
        <v>長野県上田市</v>
      </c>
    </row>
    <row r="855" spans="1:6" x14ac:dyDescent="0.4">
      <c r="A855" s="38" t="s">
        <v>4057</v>
      </c>
      <c r="B855" s="38" t="s">
        <v>59</v>
      </c>
      <c r="C855" s="38" t="s">
        <v>1155</v>
      </c>
      <c r="D855" s="38" t="s">
        <v>4051</v>
      </c>
      <c r="E855" s="38" t="s">
        <v>4058</v>
      </c>
      <c r="F855" s="42" t="str">
        <f t="shared" si="13"/>
        <v>長野県岡谷市</v>
      </c>
    </row>
    <row r="856" spans="1:6" x14ac:dyDescent="0.4">
      <c r="A856" s="38" t="s">
        <v>4059</v>
      </c>
      <c r="B856" s="38" t="s">
        <v>59</v>
      </c>
      <c r="C856" s="38" t="s">
        <v>1156</v>
      </c>
      <c r="D856" s="38" t="s">
        <v>4051</v>
      </c>
      <c r="E856" s="38" t="s">
        <v>4060</v>
      </c>
      <c r="F856" s="42" t="str">
        <f t="shared" si="13"/>
        <v>長野県飯田市</v>
      </c>
    </row>
    <row r="857" spans="1:6" x14ac:dyDescent="0.4">
      <c r="A857" s="38" t="s">
        <v>4061</v>
      </c>
      <c r="B857" s="38" t="s">
        <v>59</v>
      </c>
      <c r="C857" s="38" t="s">
        <v>1157</v>
      </c>
      <c r="D857" s="38" t="s">
        <v>4051</v>
      </c>
      <c r="E857" s="38" t="s">
        <v>4062</v>
      </c>
      <c r="F857" s="42" t="str">
        <f t="shared" si="13"/>
        <v>長野県諏訪市</v>
      </c>
    </row>
    <row r="858" spans="1:6" x14ac:dyDescent="0.4">
      <c r="A858" s="38" t="s">
        <v>4063</v>
      </c>
      <c r="B858" s="38" t="s">
        <v>59</v>
      </c>
      <c r="C858" s="38" t="s">
        <v>1158</v>
      </c>
      <c r="D858" s="38" t="s">
        <v>4051</v>
      </c>
      <c r="E858" s="38" t="s">
        <v>4064</v>
      </c>
      <c r="F858" s="42" t="str">
        <f t="shared" si="13"/>
        <v>長野県須坂市</v>
      </c>
    </row>
    <row r="859" spans="1:6" x14ac:dyDescent="0.4">
      <c r="A859" s="38" t="s">
        <v>4065</v>
      </c>
      <c r="B859" s="38" t="s">
        <v>59</v>
      </c>
      <c r="C859" s="38" t="s">
        <v>1159</v>
      </c>
      <c r="D859" s="38" t="s">
        <v>4051</v>
      </c>
      <c r="E859" s="38" t="s">
        <v>4066</v>
      </c>
      <c r="F859" s="42" t="str">
        <f t="shared" si="13"/>
        <v>長野県小諸市</v>
      </c>
    </row>
    <row r="860" spans="1:6" x14ac:dyDescent="0.4">
      <c r="A860" s="38" t="s">
        <v>4067</v>
      </c>
      <c r="B860" s="38" t="s">
        <v>59</v>
      </c>
      <c r="C860" s="38" t="s">
        <v>1160</v>
      </c>
      <c r="D860" s="38" t="s">
        <v>4051</v>
      </c>
      <c r="E860" s="38" t="s">
        <v>4068</v>
      </c>
      <c r="F860" s="42" t="str">
        <f t="shared" si="13"/>
        <v>長野県伊那市</v>
      </c>
    </row>
    <row r="861" spans="1:6" x14ac:dyDescent="0.4">
      <c r="A861" s="38" t="s">
        <v>4069</v>
      </c>
      <c r="B861" s="38" t="s">
        <v>59</v>
      </c>
      <c r="C861" s="38" t="s">
        <v>1161</v>
      </c>
      <c r="D861" s="38" t="s">
        <v>4051</v>
      </c>
      <c r="E861" s="38" t="s">
        <v>4070</v>
      </c>
      <c r="F861" s="42" t="str">
        <f t="shared" si="13"/>
        <v>長野県駒ヶ根市</v>
      </c>
    </row>
    <row r="862" spans="1:6" x14ac:dyDescent="0.4">
      <c r="A862" s="38" t="s">
        <v>4071</v>
      </c>
      <c r="B862" s="38" t="s">
        <v>59</v>
      </c>
      <c r="C862" s="38" t="s">
        <v>1162</v>
      </c>
      <c r="D862" s="38" t="s">
        <v>4051</v>
      </c>
      <c r="E862" s="38" t="s">
        <v>4072</v>
      </c>
      <c r="F862" s="42" t="str">
        <f t="shared" si="13"/>
        <v>長野県中野市</v>
      </c>
    </row>
    <row r="863" spans="1:6" x14ac:dyDescent="0.4">
      <c r="A863" s="38" t="s">
        <v>4073</v>
      </c>
      <c r="B863" s="38" t="s">
        <v>59</v>
      </c>
      <c r="C863" s="38" t="s">
        <v>1163</v>
      </c>
      <c r="D863" s="38" t="s">
        <v>4051</v>
      </c>
      <c r="E863" s="38" t="s">
        <v>4074</v>
      </c>
      <c r="F863" s="42" t="str">
        <f t="shared" si="13"/>
        <v>長野県大町市</v>
      </c>
    </row>
    <row r="864" spans="1:6" x14ac:dyDescent="0.4">
      <c r="A864" s="38" t="s">
        <v>4075</v>
      </c>
      <c r="B864" s="38" t="s">
        <v>59</v>
      </c>
      <c r="C864" s="38" t="s">
        <v>1164</v>
      </c>
      <c r="D864" s="38" t="s">
        <v>4051</v>
      </c>
      <c r="E864" s="38" t="s">
        <v>4076</v>
      </c>
      <c r="F864" s="42" t="str">
        <f t="shared" si="13"/>
        <v>長野県飯山市</v>
      </c>
    </row>
    <row r="865" spans="1:6" x14ac:dyDescent="0.4">
      <c r="A865" s="38" t="s">
        <v>4077</v>
      </c>
      <c r="B865" s="38" t="s">
        <v>59</v>
      </c>
      <c r="C865" s="38" t="s">
        <v>1165</v>
      </c>
      <c r="D865" s="38" t="s">
        <v>4051</v>
      </c>
      <c r="E865" s="38" t="s">
        <v>4078</v>
      </c>
      <c r="F865" s="42" t="str">
        <f t="shared" si="13"/>
        <v>長野県茅野市</v>
      </c>
    </row>
    <row r="866" spans="1:6" x14ac:dyDescent="0.4">
      <c r="A866" s="38" t="s">
        <v>4079</v>
      </c>
      <c r="B866" s="38" t="s">
        <v>59</v>
      </c>
      <c r="C866" s="38" t="s">
        <v>1166</v>
      </c>
      <c r="D866" s="38" t="s">
        <v>4051</v>
      </c>
      <c r="E866" s="38" t="s">
        <v>4080</v>
      </c>
      <c r="F866" s="42" t="str">
        <f t="shared" si="13"/>
        <v>長野県塩尻市</v>
      </c>
    </row>
    <row r="867" spans="1:6" x14ac:dyDescent="0.4">
      <c r="A867" s="38" t="s">
        <v>4081</v>
      </c>
      <c r="B867" s="38" t="s">
        <v>59</v>
      </c>
      <c r="C867" s="38" t="s">
        <v>1167</v>
      </c>
      <c r="D867" s="38" t="s">
        <v>4051</v>
      </c>
      <c r="E867" s="38" t="s">
        <v>4082</v>
      </c>
      <c r="F867" s="42" t="str">
        <f t="shared" si="13"/>
        <v>長野県佐久市</v>
      </c>
    </row>
    <row r="868" spans="1:6" x14ac:dyDescent="0.4">
      <c r="A868" s="38" t="s">
        <v>4083</v>
      </c>
      <c r="B868" s="38" t="s">
        <v>59</v>
      </c>
      <c r="C868" s="38" t="s">
        <v>1168</v>
      </c>
      <c r="D868" s="38" t="s">
        <v>4051</v>
      </c>
      <c r="E868" s="38" t="s">
        <v>4084</v>
      </c>
      <c r="F868" s="42" t="str">
        <f t="shared" si="13"/>
        <v>長野県千曲市</v>
      </c>
    </row>
    <row r="869" spans="1:6" x14ac:dyDescent="0.4">
      <c r="A869" s="38" t="s">
        <v>4085</v>
      </c>
      <c r="B869" s="38" t="s">
        <v>59</v>
      </c>
      <c r="C869" s="38" t="s">
        <v>1169</v>
      </c>
      <c r="D869" s="38" t="s">
        <v>4051</v>
      </c>
      <c r="E869" s="38" t="s">
        <v>4086</v>
      </c>
      <c r="F869" s="42" t="str">
        <f t="shared" si="13"/>
        <v>長野県東御市</v>
      </c>
    </row>
    <row r="870" spans="1:6" x14ac:dyDescent="0.4">
      <c r="A870" s="38" t="s">
        <v>4087</v>
      </c>
      <c r="B870" s="38" t="s">
        <v>59</v>
      </c>
      <c r="C870" s="38" t="s">
        <v>1170</v>
      </c>
      <c r="D870" s="38" t="s">
        <v>4051</v>
      </c>
      <c r="E870" s="38" t="s">
        <v>4088</v>
      </c>
      <c r="F870" s="42" t="str">
        <f t="shared" si="13"/>
        <v>長野県安曇野市</v>
      </c>
    </row>
    <row r="871" spans="1:6" x14ac:dyDescent="0.4">
      <c r="A871" s="38" t="s">
        <v>4089</v>
      </c>
      <c r="B871" s="38" t="s">
        <v>59</v>
      </c>
      <c r="C871" s="38" t="s">
        <v>1171</v>
      </c>
      <c r="D871" s="38" t="s">
        <v>4051</v>
      </c>
      <c r="E871" s="38" t="s">
        <v>4090</v>
      </c>
      <c r="F871" s="42" t="str">
        <f t="shared" si="13"/>
        <v>長野県小海町</v>
      </c>
    </row>
    <row r="872" spans="1:6" x14ac:dyDescent="0.4">
      <c r="A872" s="38" t="s">
        <v>4091</v>
      </c>
      <c r="B872" s="38" t="s">
        <v>59</v>
      </c>
      <c r="C872" s="38" t="s">
        <v>1172</v>
      </c>
      <c r="D872" s="38" t="s">
        <v>4051</v>
      </c>
      <c r="E872" s="38" t="s">
        <v>4092</v>
      </c>
      <c r="F872" s="42" t="str">
        <f t="shared" si="13"/>
        <v>長野県川上村</v>
      </c>
    </row>
    <row r="873" spans="1:6" x14ac:dyDescent="0.4">
      <c r="A873" s="38" t="s">
        <v>4093</v>
      </c>
      <c r="B873" s="38" t="s">
        <v>59</v>
      </c>
      <c r="C873" s="38" t="s">
        <v>721</v>
      </c>
      <c r="D873" s="38" t="s">
        <v>4051</v>
      </c>
      <c r="E873" s="38" t="s">
        <v>4094</v>
      </c>
      <c r="F873" s="42" t="str">
        <f t="shared" si="13"/>
        <v>長野県南牧村</v>
      </c>
    </row>
    <row r="874" spans="1:6" x14ac:dyDescent="0.4">
      <c r="A874" s="38" t="s">
        <v>4095</v>
      </c>
      <c r="B874" s="38" t="s">
        <v>59</v>
      </c>
      <c r="C874" s="38" t="s">
        <v>1173</v>
      </c>
      <c r="D874" s="38" t="s">
        <v>4051</v>
      </c>
      <c r="E874" s="38" t="s">
        <v>4096</v>
      </c>
      <c r="F874" s="42" t="str">
        <f t="shared" si="13"/>
        <v>長野県南相木村</v>
      </c>
    </row>
    <row r="875" spans="1:6" x14ac:dyDescent="0.4">
      <c r="A875" s="38" t="s">
        <v>4097</v>
      </c>
      <c r="B875" s="38" t="s">
        <v>59</v>
      </c>
      <c r="C875" s="38" t="s">
        <v>1174</v>
      </c>
      <c r="D875" s="38" t="s">
        <v>4051</v>
      </c>
      <c r="E875" s="38" t="s">
        <v>4098</v>
      </c>
      <c r="F875" s="42" t="str">
        <f t="shared" si="13"/>
        <v>長野県北相木村</v>
      </c>
    </row>
    <row r="876" spans="1:6" x14ac:dyDescent="0.4">
      <c r="A876" s="38" t="s">
        <v>4099</v>
      </c>
      <c r="B876" s="38" t="s">
        <v>59</v>
      </c>
      <c r="C876" s="38" t="s">
        <v>1175</v>
      </c>
      <c r="D876" s="38" t="s">
        <v>4051</v>
      </c>
      <c r="E876" s="38" t="s">
        <v>4100</v>
      </c>
      <c r="F876" s="42" t="str">
        <f t="shared" si="13"/>
        <v>長野県佐久穂町</v>
      </c>
    </row>
    <row r="877" spans="1:6" x14ac:dyDescent="0.4">
      <c r="A877" s="38" t="s">
        <v>4101</v>
      </c>
      <c r="B877" s="38" t="s">
        <v>59</v>
      </c>
      <c r="C877" s="38" t="s">
        <v>1176</v>
      </c>
      <c r="D877" s="38" t="s">
        <v>4051</v>
      </c>
      <c r="E877" s="38" t="s">
        <v>4102</v>
      </c>
      <c r="F877" s="42" t="str">
        <f t="shared" si="13"/>
        <v>長野県軽井沢町</v>
      </c>
    </row>
    <row r="878" spans="1:6" x14ac:dyDescent="0.4">
      <c r="A878" s="38" t="s">
        <v>4103</v>
      </c>
      <c r="B878" s="38" t="s">
        <v>59</v>
      </c>
      <c r="C878" s="38" t="s">
        <v>1177</v>
      </c>
      <c r="D878" s="38" t="s">
        <v>4051</v>
      </c>
      <c r="E878" s="38" t="s">
        <v>4104</v>
      </c>
      <c r="F878" s="42" t="str">
        <f t="shared" si="13"/>
        <v>長野県御代田町</v>
      </c>
    </row>
    <row r="879" spans="1:6" x14ac:dyDescent="0.4">
      <c r="A879" s="38" t="s">
        <v>4105</v>
      </c>
      <c r="B879" s="38" t="s">
        <v>59</v>
      </c>
      <c r="C879" s="38" t="s">
        <v>1178</v>
      </c>
      <c r="D879" s="38" t="s">
        <v>4051</v>
      </c>
      <c r="E879" s="38" t="s">
        <v>4106</v>
      </c>
      <c r="F879" s="42" t="str">
        <f t="shared" si="13"/>
        <v>長野県立科町</v>
      </c>
    </row>
    <row r="880" spans="1:6" x14ac:dyDescent="0.4">
      <c r="A880" s="38" t="s">
        <v>4107</v>
      </c>
      <c r="B880" s="38" t="s">
        <v>59</v>
      </c>
      <c r="C880" s="38" t="s">
        <v>1179</v>
      </c>
      <c r="D880" s="38" t="s">
        <v>4051</v>
      </c>
      <c r="E880" s="38" t="s">
        <v>4108</v>
      </c>
      <c r="F880" s="42" t="str">
        <f t="shared" si="13"/>
        <v>長野県青木村</v>
      </c>
    </row>
    <row r="881" spans="1:6" x14ac:dyDescent="0.4">
      <c r="A881" s="38" t="s">
        <v>4109</v>
      </c>
      <c r="B881" s="38" t="s">
        <v>59</v>
      </c>
      <c r="C881" s="38" t="s">
        <v>1180</v>
      </c>
      <c r="D881" s="38" t="s">
        <v>4051</v>
      </c>
      <c r="E881" s="38" t="s">
        <v>4110</v>
      </c>
      <c r="F881" s="42" t="str">
        <f t="shared" si="13"/>
        <v>長野県長和町</v>
      </c>
    </row>
    <row r="882" spans="1:6" x14ac:dyDescent="0.4">
      <c r="A882" s="38" t="s">
        <v>4111</v>
      </c>
      <c r="B882" s="38" t="s">
        <v>59</v>
      </c>
      <c r="C882" s="38" t="s">
        <v>1181</v>
      </c>
      <c r="D882" s="38" t="s">
        <v>4051</v>
      </c>
      <c r="E882" s="38" t="s">
        <v>4112</v>
      </c>
      <c r="F882" s="42" t="str">
        <f t="shared" si="13"/>
        <v>長野県下諏訪町</v>
      </c>
    </row>
    <row r="883" spans="1:6" x14ac:dyDescent="0.4">
      <c r="A883" s="38" t="s">
        <v>4113</v>
      </c>
      <c r="B883" s="38" t="s">
        <v>59</v>
      </c>
      <c r="C883" s="38" t="s">
        <v>1182</v>
      </c>
      <c r="D883" s="38" t="s">
        <v>4051</v>
      </c>
      <c r="E883" s="38" t="s">
        <v>4114</v>
      </c>
      <c r="F883" s="42" t="str">
        <f t="shared" si="13"/>
        <v>長野県富士見町</v>
      </c>
    </row>
    <row r="884" spans="1:6" x14ac:dyDescent="0.4">
      <c r="A884" s="38" t="s">
        <v>4115</v>
      </c>
      <c r="B884" s="38" t="s">
        <v>59</v>
      </c>
      <c r="C884" s="38" t="s">
        <v>1183</v>
      </c>
      <c r="D884" s="38" t="s">
        <v>4051</v>
      </c>
      <c r="E884" s="38" t="s">
        <v>4116</v>
      </c>
      <c r="F884" s="42" t="str">
        <f t="shared" si="13"/>
        <v>長野県原村</v>
      </c>
    </row>
    <row r="885" spans="1:6" x14ac:dyDescent="0.4">
      <c r="A885" s="38" t="s">
        <v>4117</v>
      </c>
      <c r="B885" s="38" t="s">
        <v>59</v>
      </c>
      <c r="C885" s="38" t="s">
        <v>1184</v>
      </c>
      <c r="D885" s="38" t="s">
        <v>4051</v>
      </c>
      <c r="E885" s="38" t="s">
        <v>4118</v>
      </c>
      <c r="F885" s="42" t="str">
        <f t="shared" si="13"/>
        <v>長野県辰野町</v>
      </c>
    </row>
    <row r="886" spans="1:6" x14ac:dyDescent="0.4">
      <c r="A886" s="38" t="s">
        <v>4119</v>
      </c>
      <c r="B886" s="38" t="s">
        <v>59</v>
      </c>
      <c r="C886" s="38" t="s">
        <v>1185</v>
      </c>
      <c r="D886" s="38" t="s">
        <v>4051</v>
      </c>
      <c r="E886" s="38" t="s">
        <v>4120</v>
      </c>
      <c r="F886" s="42" t="str">
        <f t="shared" si="13"/>
        <v>長野県箕輪町</v>
      </c>
    </row>
    <row r="887" spans="1:6" x14ac:dyDescent="0.4">
      <c r="A887" s="38" t="s">
        <v>4121</v>
      </c>
      <c r="B887" s="38" t="s">
        <v>59</v>
      </c>
      <c r="C887" s="38" t="s">
        <v>1186</v>
      </c>
      <c r="D887" s="38" t="s">
        <v>4051</v>
      </c>
      <c r="E887" s="38" t="s">
        <v>4122</v>
      </c>
      <c r="F887" s="42" t="str">
        <f t="shared" si="13"/>
        <v>長野県飯島町</v>
      </c>
    </row>
    <row r="888" spans="1:6" x14ac:dyDescent="0.4">
      <c r="A888" s="38" t="s">
        <v>4123</v>
      </c>
      <c r="B888" s="38" t="s">
        <v>59</v>
      </c>
      <c r="C888" s="38" t="s">
        <v>1187</v>
      </c>
      <c r="D888" s="38" t="s">
        <v>4051</v>
      </c>
      <c r="E888" s="38" t="s">
        <v>4124</v>
      </c>
      <c r="F888" s="42" t="str">
        <f t="shared" si="13"/>
        <v>長野県南箕輪村</v>
      </c>
    </row>
    <row r="889" spans="1:6" x14ac:dyDescent="0.4">
      <c r="A889" s="38" t="s">
        <v>4125</v>
      </c>
      <c r="B889" s="38" t="s">
        <v>59</v>
      </c>
      <c r="C889" s="38" t="s">
        <v>1188</v>
      </c>
      <c r="D889" s="38" t="s">
        <v>4051</v>
      </c>
      <c r="E889" s="38" t="s">
        <v>4126</v>
      </c>
      <c r="F889" s="42" t="str">
        <f t="shared" si="13"/>
        <v>長野県中川村</v>
      </c>
    </row>
    <row r="890" spans="1:6" x14ac:dyDescent="0.4">
      <c r="A890" s="38" t="s">
        <v>4127</v>
      </c>
      <c r="B890" s="38" t="s">
        <v>59</v>
      </c>
      <c r="C890" s="38" t="s">
        <v>1189</v>
      </c>
      <c r="D890" s="38" t="s">
        <v>4051</v>
      </c>
      <c r="E890" s="38" t="s">
        <v>4128</v>
      </c>
      <c r="F890" s="42" t="str">
        <f t="shared" si="13"/>
        <v>長野県宮田村</v>
      </c>
    </row>
    <row r="891" spans="1:6" x14ac:dyDescent="0.4">
      <c r="A891" s="38" t="s">
        <v>4129</v>
      </c>
      <c r="B891" s="38" t="s">
        <v>59</v>
      </c>
      <c r="C891" s="38" t="s">
        <v>1190</v>
      </c>
      <c r="D891" s="38" t="s">
        <v>4051</v>
      </c>
      <c r="E891" s="38" t="s">
        <v>4130</v>
      </c>
      <c r="F891" s="42" t="str">
        <f t="shared" si="13"/>
        <v>長野県松川町</v>
      </c>
    </row>
    <row r="892" spans="1:6" x14ac:dyDescent="0.4">
      <c r="A892" s="38" t="s">
        <v>4131</v>
      </c>
      <c r="B892" s="38" t="s">
        <v>59</v>
      </c>
      <c r="C892" s="38" t="s">
        <v>1191</v>
      </c>
      <c r="D892" s="38" t="s">
        <v>4051</v>
      </c>
      <c r="E892" s="38" t="s">
        <v>4132</v>
      </c>
      <c r="F892" s="42" t="str">
        <f t="shared" si="13"/>
        <v>長野県高森町</v>
      </c>
    </row>
    <row r="893" spans="1:6" x14ac:dyDescent="0.4">
      <c r="A893" s="38" t="s">
        <v>4133</v>
      </c>
      <c r="B893" s="38" t="s">
        <v>59</v>
      </c>
      <c r="C893" s="38" t="s">
        <v>1192</v>
      </c>
      <c r="D893" s="38" t="s">
        <v>4051</v>
      </c>
      <c r="E893" s="38" t="s">
        <v>4134</v>
      </c>
      <c r="F893" s="42" t="str">
        <f t="shared" si="13"/>
        <v>長野県阿南町</v>
      </c>
    </row>
    <row r="894" spans="1:6" x14ac:dyDescent="0.4">
      <c r="A894" s="38" t="s">
        <v>4135</v>
      </c>
      <c r="B894" s="38" t="s">
        <v>59</v>
      </c>
      <c r="C894" s="38" t="s">
        <v>1193</v>
      </c>
      <c r="D894" s="38" t="s">
        <v>4051</v>
      </c>
      <c r="E894" s="38" t="s">
        <v>4136</v>
      </c>
      <c r="F894" s="42" t="str">
        <f t="shared" si="13"/>
        <v>長野県阿智村</v>
      </c>
    </row>
    <row r="895" spans="1:6" x14ac:dyDescent="0.4">
      <c r="A895" s="38" t="s">
        <v>4137</v>
      </c>
      <c r="B895" s="38" t="s">
        <v>59</v>
      </c>
      <c r="C895" s="38" t="s">
        <v>1194</v>
      </c>
      <c r="D895" s="38" t="s">
        <v>4051</v>
      </c>
      <c r="E895" s="38" t="s">
        <v>4138</v>
      </c>
      <c r="F895" s="42" t="str">
        <f t="shared" si="13"/>
        <v>長野県平谷村</v>
      </c>
    </row>
    <row r="896" spans="1:6" x14ac:dyDescent="0.4">
      <c r="A896" s="38" t="s">
        <v>4139</v>
      </c>
      <c r="B896" s="38" t="s">
        <v>59</v>
      </c>
      <c r="C896" s="38" t="s">
        <v>1195</v>
      </c>
      <c r="D896" s="38" t="s">
        <v>4051</v>
      </c>
      <c r="E896" s="38" t="s">
        <v>4140</v>
      </c>
      <c r="F896" s="42" t="str">
        <f t="shared" si="13"/>
        <v>長野県根羽村</v>
      </c>
    </row>
    <row r="897" spans="1:6" x14ac:dyDescent="0.4">
      <c r="A897" s="38" t="s">
        <v>4141</v>
      </c>
      <c r="B897" s="38" t="s">
        <v>59</v>
      </c>
      <c r="C897" s="38" t="s">
        <v>1196</v>
      </c>
      <c r="D897" s="38" t="s">
        <v>4051</v>
      </c>
      <c r="E897" s="38" t="s">
        <v>4142</v>
      </c>
      <c r="F897" s="42" t="str">
        <f t="shared" si="13"/>
        <v>長野県下條村</v>
      </c>
    </row>
    <row r="898" spans="1:6" x14ac:dyDescent="0.4">
      <c r="A898" s="38" t="s">
        <v>4143</v>
      </c>
      <c r="B898" s="38" t="s">
        <v>59</v>
      </c>
      <c r="C898" s="38" t="s">
        <v>1197</v>
      </c>
      <c r="D898" s="38" t="s">
        <v>4051</v>
      </c>
      <c r="E898" s="38" t="s">
        <v>4144</v>
      </c>
      <c r="F898" s="42" t="str">
        <f t="shared" si="13"/>
        <v>長野県売木村</v>
      </c>
    </row>
    <row r="899" spans="1:6" x14ac:dyDescent="0.4">
      <c r="A899" s="38" t="s">
        <v>4145</v>
      </c>
      <c r="B899" s="38" t="s">
        <v>59</v>
      </c>
      <c r="C899" s="38" t="s">
        <v>1198</v>
      </c>
      <c r="D899" s="38" t="s">
        <v>4051</v>
      </c>
      <c r="E899" s="38" t="s">
        <v>4146</v>
      </c>
      <c r="F899" s="42" t="str">
        <f t="shared" ref="F899:F962" si="14">B899&amp;C899</f>
        <v>長野県天龍村</v>
      </c>
    </row>
    <row r="900" spans="1:6" x14ac:dyDescent="0.4">
      <c r="A900" s="38" t="s">
        <v>4147</v>
      </c>
      <c r="B900" s="38" t="s">
        <v>59</v>
      </c>
      <c r="C900" s="38" t="s">
        <v>1199</v>
      </c>
      <c r="D900" s="38" t="s">
        <v>4051</v>
      </c>
      <c r="E900" s="38" t="s">
        <v>4148</v>
      </c>
      <c r="F900" s="42" t="str">
        <f t="shared" si="14"/>
        <v>長野県泰阜村</v>
      </c>
    </row>
    <row r="901" spans="1:6" x14ac:dyDescent="0.4">
      <c r="A901" s="38" t="s">
        <v>4149</v>
      </c>
      <c r="B901" s="38" t="s">
        <v>59</v>
      </c>
      <c r="C901" s="38" t="s">
        <v>1200</v>
      </c>
      <c r="D901" s="38" t="s">
        <v>4051</v>
      </c>
      <c r="E901" s="38" t="s">
        <v>4150</v>
      </c>
      <c r="F901" s="42" t="str">
        <f t="shared" si="14"/>
        <v>長野県喬木村</v>
      </c>
    </row>
    <row r="902" spans="1:6" x14ac:dyDescent="0.4">
      <c r="A902" s="38" t="s">
        <v>4151</v>
      </c>
      <c r="B902" s="38" t="s">
        <v>59</v>
      </c>
      <c r="C902" s="38" t="s">
        <v>1201</v>
      </c>
      <c r="D902" s="38" t="s">
        <v>4051</v>
      </c>
      <c r="E902" s="38" t="s">
        <v>4152</v>
      </c>
      <c r="F902" s="42" t="str">
        <f t="shared" si="14"/>
        <v>長野県豊丘村</v>
      </c>
    </row>
    <row r="903" spans="1:6" x14ac:dyDescent="0.4">
      <c r="A903" s="38" t="s">
        <v>4153</v>
      </c>
      <c r="B903" s="38" t="s">
        <v>59</v>
      </c>
      <c r="C903" s="38" t="s">
        <v>1202</v>
      </c>
      <c r="D903" s="38" t="s">
        <v>4051</v>
      </c>
      <c r="E903" s="38" t="s">
        <v>4154</v>
      </c>
      <c r="F903" s="42" t="str">
        <f t="shared" si="14"/>
        <v>長野県大鹿村</v>
      </c>
    </row>
    <row r="904" spans="1:6" x14ac:dyDescent="0.4">
      <c r="A904" s="38" t="s">
        <v>4155</v>
      </c>
      <c r="B904" s="38" t="s">
        <v>59</v>
      </c>
      <c r="C904" s="38" t="s">
        <v>1203</v>
      </c>
      <c r="D904" s="38" t="s">
        <v>4051</v>
      </c>
      <c r="E904" s="38" t="s">
        <v>4156</v>
      </c>
      <c r="F904" s="42" t="str">
        <f t="shared" si="14"/>
        <v>長野県上松町</v>
      </c>
    </row>
    <row r="905" spans="1:6" x14ac:dyDescent="0.4">
      <c r="A905" s="38" t="s">
        <v>4157</v>
      </c>
      <c r="B905" s="38" t="s">
        <v>59</v>
      </c>
      <c r="C905" s="38" t="s">
        <v>1204</v>
      </c>
      <c r="D905" s="38" t="s">
        <v>4051</v>
      </c>
      <c r="E905" s="38" t="s">
        <v>4158</v>
      </c>
      <c r="F905" s="42" t="str">
        <f t="shared" si="14"/>
        <v>長野県南木曽町</v>
      </c>
    </row>
    <row r="906" spans="1:6" x14ac:dyDescent="0.4">
      <c r="A906" s="38" t="s">
        <v>4159</v>
      </c>
      <c r="B906" s="38" t="s">
        <v>59</v>
      </c>
      <c r="C906" s="38" t="s">
        <v>1205</v>
      </c>
      <c r="D906" s="38" t="s">
        <v>4051</v>
      </c>
      <c r="E906" s="38" t="s">
        <v>4160</v>
      </c>
      <c r="F906" s="42" t="str">
        <f t="shared" si="14"/>
        <v>長野県木祖村</v>
      </c>
    </row>
    <row r="907" spans="1:6" x14ac:dyDescent="0.4">
      <c r="A907" s="38" t="s">
        <v>4161</v>
      </c>
      <c r="B907" s="38" t="s">
        <v>59</v>
      </c>
      <c r="C907" s="38" t="s">
        <v>1206</v>
      </c>
      <c r="D907" s="38" t="s">
        <v>4051</v>
      </c>
      <c r="E907" s="38" t="s">
        <v>4162</v>
      </c>
      <c r="F907" s="42" t="str">
        <f t="shared" si="14"/>
        <v>長野県王滝村</v>
      </c>
    </row>
    <row r="908" spans="1:6" x14ac:dyDescent="0.4">
      <c r="A908" s="38" t="s">
        <v>4163</v>
      </c>
      <c r="B908" s="38" t="s">
        <v>59</v>
      </c>
      <c r="C908" s="38" t="s">
        <v>1207</v>
      </c>
      <c r="D908" s="38" t="s">
        <v>4051</v>
      </c>
      <c r="E908" s="38" t="s">
        <v>4164</v>
      </c>
      <c r="F908" s="42" t="str">
        <f t="shared" si="14"/>
        <v>長野県大桑村</v>
      </c>
    </row>
    <row r="909" spans="1:6" x14ac:dyDescent="0.4">
      <c r="A909" s="38" t="s">
        <v>4165</v>
      </c>
      <c r="B909" s="38" t="s">
        <v>59</v>
      </c>
      <c r="C909" s="38" t="s">
        <v>1208</v>
      </c>
      <c r="D909" s="38" t="s">
        <v>4051</v>
      </c>
      <c r="E909" s="38" t="s">
        <v>4166</v>
      </c>
      <c r="F909" s="42" t="str">
        <f t="shared" si="14"/>
        <v>長野県木曽町</v>
      </c>
    </row>
    <row r="910" spans="1:6" x14ac:dyDescent="0.4">
      <c r="A910" s="38" t="s">
        <v>4167</v>
      </c>
      <c r="B910" s="38" t="s">
        <v>59</v>
      </c>
      <c r="C910" s="38" t="s">
        <v>1209</v>
      </c>
      <c r="D910" s="38" t="s">
        <v>4051</v>
      </c>
      <c r="E910" s="38" t="s">
        <v>4168</v>
      </c>
      <c r="F910" s="42" t="str">
        <f t="shared" si="14"/>
        <v>長野県麻績村</v>
      </c>
    </row>
    <row r="911" spans="1:6" x14ac:dyDescent="0.4">
      <c r="A911" s="38" t="s">
        <v>4169</v>
      </c>
      <c r="B911" s="38" t="s">
        <v>59</v>
      </c>
      <c r="C911" s="38" t="s">
        <v>1210</v>
      </c>
      <c r="D911" s="38" t="s">
        <v>4051</v>
      </c>
      <c r="E911" s="38" t="s">
        <v>4170</v>
      </c>
      <c r="F911" s="42" t="str">
        <f t="shared" si="14"/>
        <v>長野県生坂村</v>
      </c>
    </row>
    <row r="912" spans="1:6" x14ac:dyDescent="0.4">
      <c r="A912" s="38" t="s">
        <v>4171</v>
      </c>
      <c r="B912" s="38" t="s">
        <v>59</v>
      </c>
      <c r="C912" s="38" t="s">
        <v>1211</v>
      </c>
      <c r="D912" s="38" t="s">
        <v>4051</v>
      </c>
      <c r="E912" s="38" t="s">
        <v>4172</v>
      </c>
      <c r="F912" s="42" t="str">
        <f t="shared" si="14"/>
        <v>長野県山形村</v>
      </c>
    </row>
    <row r="913" spans="1:6" x14ac:dyDescent="0.4">
      <c r="A913" s="38" t="s">
        <v>4173</v>
      </c>
      <c r="B913" s="38" t="s">
        <v>59</v>
      </c>
      <c r="C913" s="38" t="s">
        <v>1212</v>
      </c>
      <c r="D913" s="38" t="s">
        <v>4051</v>
      </c>
      <c r="E913" s="38" t="s">
        <v>4174</v>
      </c>
      <c r="F913" s="42" t="str">
        <f t="shared" si="14"/>
        <v>長野県朝日村</v>
      </c>
    </row>
    <row r="914" spans="1:6" x14ac:dyDescent="0.4">
      <c r="A914" s="38" t="s">
        <v>4175</v>
      </c>
      <c r="B914" s="38" t="s">
        <v>59</v>
      </c>
      <c r="C914" s="38" t="s">
        <v>1213</v>
      </c>
      <c r="D914" s="38" t="s">
        <v>4051</v>
      </c>
      <c r="E914" s="38" t="s">
        <v>4176</v>
      </c>
      <c r="F914" s="42" t="str">
        <f t="shared" si="14"/>
        <v>長野県筑北村</v>
      </c>
    </row>
    <row r="915" spans="1:6" x14ac:dyDescent="0.4">
      <c r="A915" s="38" t="s">
        <v>4177</v>
      </c>
      <c r="B915" s="38" t="s">
        <v>59</v>
      </c>
      <c r="C915" s="38" t="s">
        <v>384</v>
      </c>
      <c r="D915" s="38" t="s">
        <v>4051</v>
      </c>
      <c r="E915" s="38" t="s">
        <v>4178</v>
      </c>
      <c r="F915" s="42" t="str">
        <f t="shared" si="14"/>
        <v>長野県池田町</v>
      </c>
    </row>
    <row r="916" spans="1:6" x14ac:dyDescent="0.4">
      <c r="A916" s="38" t="s">
        <v>4179</v>
      </c>
      <c r="B916" s="38" t="s">
        <v>59</v>
      </c>
      <c r="C916" s="38" t="s">
        <v>1214</v>
      </c>
      <c r="D916" s="38" t="s">
        <v>4051</v>
      </c>
      <c r="E916" s="38" t="s">
        <v>4180</v>
      </c>
      <c r="F916" s="42" t="str">
        <f t="shared" si="14"/>
        <v>長野県松川村</v>
      </c>
    </row>
    <row r="917" spans="1:6" x14ac:dyDescent="0.4">
      <c r="A917" s="38" t="s">
        <v>4181</v>
      </c>
      <c r="B917" s="38" t="s">
        <v>59</v>
      </c>
      <c r="C917" s="38" t="s">
        <v>1215</v>
      </c>
      <c r="D917" s="38" t="s">
        <v>4051</v>
      </c>
      <c r="E917" s="38" t="s">
        <v>4182</v>
      </c>
      <c r="F917" s="42" t="str">
        <f t="shared" si="14"/>
        <v>長野県白馬村</v>
      </c>
    </row>
    <row r="918" spans="1:6" x14ac:dyDescent="0.4">
      <c r="A918" s="38" t="s">
        <v>4183</v>
      </c>
      <c r="B918" s="38" t="s">
        <v>59</v>
      </c>
      <c r="C918" s="38" t="s">
        <v>1216</v>
      </c>
      <c r="D918" s="38" t="s">
        <v>4051</v>
      </c>
      <c r="E918" s="38" t="s">
        <v>4184</v>
      </c>
      <c r="F918" s="42" t="str">
        <f t="shared" si="14"/>
        <v>長野県小谷村</v>
      </c>
    </row>
    <row r="919" spans="1:6" x14ac:dyDescent="0.4">
      <c r="A919" s="38" t="s">
        <v>4185</v>
      </c>
      <c r="B919" s="38" t="s">
        <v>59</v>
      </c>
      <c r="C919" s="38" t="s">
        <v>1217</v>
      </c>
      <c r="D919" s="38" t="s">
        <v>4051</v>
      </c>
      <c r="E919" s="38" t="s">
        <v>4186</v>
      </c>
      <c r="F919" s="42" t="str">
        <f t="shared" si="14"/>
        <v>長野県坂城町</v>
      </c>
    </row>
    <row r="920" spans="1:6" x14ac:dyDescent="0.4">
      <c r="A920" s="38" t="s">
        <v>4187</v>
      </c>
      <c r="B920" s="38" t="s">
        <v>59</v>
      </c>
      <c r="C920" s="38" t="s">
        <v>1218</v>
      </c>
      <c r="D920" s="38" t="s">
        <v>4051</v>
      </c>
      <c r="E920" s="38" t="s">
        <v>4188</v>
      </c>
      <c r="F920" s="42" t="str">
        <f t="shared" si="14"/>
        <v>長野県小布施町</v>
      </c>
    </row>
    <row r="921" spans="1:6" x14ac:dyDescent="0.4">
      <c r="A921" s="38" t="s">
        <v>4189</v>
      </c>
      <c r="B921" s="38" t="s">
        <v>59</v>
      </c>
      <c r="C921" s="38" t="s">
        <v>727</v>
      </c>
      <c r="D921" s="38" t="s">
        <v>4051</v>
      </c>
      <c r="E921" s="38" t="s">
        <v>3347</v>
      </c>
      <c r="F921" s="42" t="str">
        <f t="shared" si="14"/>
        <v>長野県高山村</v>
      </c>
    </row>
    <row r="922" spans="1:6" x14ac:dyDescent="0.4">
      <c r="A922" s="38" t="s">
        <v>4190</v>
      </c>
      <c r="B922" s="38" t="s">
        <v>59</v>
      </c>
      <c r="C922" s="38" t="s">
        <v>1219</v>
      </c>
      <c r="D922" s="38" t="s">
        <v>4051</v>
      </c>
      <c r="E922" s="38" t="s">
        <v>4191</v>
      </c>
      <c r="F922" s="42" t="str">
        <f t="shared" si="14"/>
        <v>長野県山ノ内町</v>
      </c>
    </row>
    <row r="923" spans="1:6" x14ac:dyDescent="0.4">
      <c r="A923" s="38" t="s">
        <v>4192</v>
      </c>
      <c r="B923" s="38" t="s">
        <v>59</v>
      </c>
      <c r="C923" s="38" t="s">
        <v>1220</v>
      </c>
      <c r="D923" s="38" t="s">
        <v>4051</v>
      </c>
      <c r="E923" s="38" t="s">
        <v>4193</v>
      </c>
      <c r="F923" s="42" t="str">
        <f t="shared" si="14"/>
        <v>長野県木島平村</v>
      </c>
    </row>
    <row r="924" spans="1:6" x14ac:dyDescent="0.4">
      <c r="A924" s="38" t="s">
        <v>4194</v>
      </c>
      <c r="B924" s="38" t="s">
        <v>59</v>
      </c>
      <c r="C924" s="38" t="s">
        <v>1221</v>
      </c>
      <c r="D924" s="38" t="s">
        <v>4051</v>
      </c>
      <c r="E924" s="38" t="s">
        <v>4195</v>
      </c>
      <c r="F924" s="42" t="str">
        <f t="shared" si="14"/>
        <v>長野県野沢温泉村</v>
      </c>
    </row>
    <row r="925" spans="1:6" x14ac:dyDescent="0.4">
      <c r="A925" s="38" t="s">
        <v>4196</v>
      </c>
      <c r="B925" s="38" t="s">
        <v>59</v>
      </c>
      <c r="C925" s="38" t="s">
        <v>1222</v>
      </c>
      <c r="D925" s="38" t="s">
        <v>4051</v>
      </c>
      <c r="E925" s="38" t="s">
        <v>4197</v>
      </c>
      <c r="F925" s="42" t="str">
        <f t="shared" si="14"/>
        <v>長野県信濃町</v>
      </c>
    </row>
    <row r="926" spans="1:6" x14ac:dyDescent="0.4">
      <c r="A926" s="38" t="s">
        <v>4198</v>
      </c>
      <c r="B926" s="38" t="s">
        <v>59</v>
      </c>
      <c r="C926" s="38" t="s">
        <v>1223</v>
      </c>
      <c r="D926" s="38" t="s">
        <v>4051</v>
      </c>
      <c r="E926" s="38" t="s">
        <v>4199</v>
      </c>
      <c r="F926" s="42" t="str">
        <f t="shared" si="14"/>
        <v>長野県小川村</v>
      </c>
    </row>
    <row r="927" spans="1:6" x14ac:dyDescent="0.4">
      <c r="A927" s="38" t="s">
        <v>4200</v>
      </c>
      <c r="B927" s="38" t="s">
        <v>59</v>
      </c>
      <c r="C927" s="38" t="s">
        <v>1224</v>
      </c>
      <c r="D927" s="38" t="s">
        <v>4051</v>
      </c>
      <c r="E927" s="38" t="s">
        <v>4201</v>
      </c>
      <c r="F927" s="42" t="str">
        <f t="shared" si="14"/>
        <v>長野県飯綱町</v>
      </c>
    </row>
    <row r="928" spans="1:6" x14ac:dyDescent="0.4">
      <c r="A928" s="38" t="s">
        <v>4202</v>
      </c>
      <c r="B928" s="38" t="s">
        <v>59</v>
      </c>
      <c r="C928" s="38" t="s">
        <v>1225</v>
      </c>
      <c r="D928" s="38" t="s">
        <v>4051</v>
      </c>
      <c r="E928" s="38" t="s">
        <v>4203</v>
      </c>
      <c r="F928" s="42" t="str">
        <f t="shared" si="14"/>
        <v>長野県栄村</v>
      </c>
    </row>
    <row r="929" spans="1:6" x14ac:dyDescent="0.4">
      <c r="A929" s="35" t="s">
        <v>4204</v>
      </c>
      <c r="B929" s="35" t="s">
        <v>4205</v>
      </c>
      <c r="C929" s="36"/>
      <c r="D929" s="37" t="s">
        <v>4206</v>
      </c>
      <c r="E929" s="36"/>
      <c r="F929" s="42" t="str">
        <f t="shared" si="14"/>
        <v>岐阜県</v>
      </c>
    </row>
    <row r="930" spans="1:6" x14ac:dyDescent="0.4">
      <c r="A930" s="38" t="s">
        <v>4207</v>
      </c>
      <c r="B930" s="38" t="s">
        <v>60</v>
      </c>
      <c r="C930" s="38" t="s">
        <v>1226</v>
      </c>
      <c r="D930" s="38" t="s">
        <v>4208</v>
      </c>
      <c r="E930" s="38" t="s">
        <v>4209</v>
      </c>
      <c r="F930" s="42" t="str">
        <f t="shared" si="14"/>
        <v>岐阜県岐阜市</v>
      </c>
    </row>
    <row r="931" spans="1:6" x14ac:dyDescent="0.4">
      <c r="A931" s="38" t="s">
        <v>4210</v>
      </c>
      <c r="B931" s="38" t="s">
        <v>60</v>
      </c>
      <c r="C931" s="38" t="s">
        <v>1227</v>
      </c>
      <c r="D931" s="38" t="s">
        <v>4208</v>
      </c>
      <c r="E931" s="38" t="s">
        <v>4211</v>
      </c>
      <c r="F931" s="42" t="str">
        <f t="shared" si="14"/>
        <v>岐阜県大垣市</v>
      </c>
    </row>
    <row r="932" spans="1:6" x14ac:dyDescent="0.4">
      <c r="A932" s="38" t="s">
        <v>4212</v>
      </c>
      <c r="B932" s="38" t="s">
        <v>60</v>
      </c>
      <c r="C932" s="38" t="s">
        <v>1228</v>
      </c>
      <c r="D932" s="38" t="s">
        <v>4208</v>
      </c>
      <c r="E932" s="38" t="s">
        <v>4213</v>
      </c>
      <c r="F932" s="42" t="str">
        <f t="shared" si="14"/>
        <v>岐阜県高山市</v>
      </c>
    </row>
    <row r="933" spans="1:6" x14ac:dyDescent="0.4">
      <c r="A933" s="38" t="s">
        <v>4214</v>
      </c>
      <c r="B933" s="38" t="s">
        <v>60</v>
      </c>
      <c r="C933" s="38" t="s">
        <v>1229</v>
      </c>
      <c r="D933" s="38" t="s">
        <v>4208</v>
      </c>
      <c r="E933" s="38" t="s">
        <v>4215</v>
      </c>
      <c r="F933" s="42" t="str">
        <f t="shared" si="14"/>
        <v>岐阜県多治見市</v>
      </c>
    </row>
    <row r="934" spans="1:6" x14ac:dyDescent="0.4">
      <c r="A934" s="38" t="s">
        <v>4216</v>
      </c>
      <c r="B934" s="38" t="s">
        <v>60</v>
      </c>
      <c r="C934" s="38" t="s">
        <v>1230</v>
      </c>
      <c r="D934" s="38" t="s">
        <v>4208</v>
      </c>
      <c r="E934" s="38" t="s">
        <v>4217</v>
      </c>
      <c r="F934" s="42" t="str">
        <f t="shared" si="14"/>
        <v>岐阜県関市</v>
      </c>
    </row>
    <row r="935" spans="1:6" x14ac:dyDescent="0.4">
      <c r="A935" s="38" t="s">
        <v>4218</v>
      </c>
      <c r="B935" s="38" t="s">
        <v>60</v>
      </c>
      <c r="C935" s="38" t="s">
        <v>1231</v>
      </c>
      <c r="D935" s="38" t="s">
        <v>4208</v>
      </c>
      <c r="E935" s="38" t="s">
        <v>4219</v>
      </c>
      <c r="F935" s="42" t="str">
        <f t="shared" si="14"/>
        <v>岐阜県中津川市</v>
      </c>
    </row>
    <row r="936" spans="1:6" x14ac:dyDescent="0.4">
      <c r="A936" s="38" t="s">
        <v>4220</v>
      </c>
      <c r="B936" s="38" t="s">
        <v>60</v>
      </c>
      <c r="C936" s="38" t="s">
        <v>1232</v>
      </c>
      <c r="D936" s="38" t="s">
        <v>4208</v>
      </c>
      <c r="E936" s="38" t="s">
        <v>4221</v>
      </c>
      <c r="F936" s="42" t="str">
        <f t="shared" si="14"/>
        <v>岐阜県美濃市</v>
      </c>
    </row>
    <row r="937" spans="1:6" x14ac:dyDescent="0.4">
      <c r="A937" s="38" t="s">
        <v>4222</v>
      </c>
      <c r="B937" s="38" t="s">
        <v>60</v>
      </c>
      <c r="C937" s="38" t="s">
        <v>1233</v>
      </c>
      <c r="D937" s="38" t="s">
        <v>4208</v>
      </c>
      <c r="E937" s="38" t="s">
        <v>4223</v>
      </c>
      <c r="F937" s="42" t="str">
        <f t="shared" si="14"/>
        <v>岐阜県瑞浪市</v>
      </c>
    </row>
    <row r="938" spans="1:6" x14ac:dyDescent="0.4">
      <c r="A938" s="38" t="s">
        <v>4224</v>
      </c>
      <c r="B938" s="38" t="s">
        <v>60</v>
      </c>
      <c r="C938" s="38" t="s">
        <v>1234</v>
      </c>
      <c r="D938" s="38" t="s">
        <v>4208</v>
      </c>
      <c r="E938" s="38" t="s">
        <v>4225</v>
      </c>
      <c r="F938" s="42" t="str">
        <f t="shared" si="14"/>
        <v>岐阜県羽島市</v>
      </c>
    </row>
    <row r="939" spans="1:6" x14ac:dyDescent="0.4">
      <c r="A939" s="38" t="s">
        <v>4226</v>
      </c>
      <c r="B939" s="38" t="s">
        <v>60</v>
      </c>
      <c r="C939" s="38" t="s">
        <v>1235</v>
      </c>
      <c r="D939" s="38" t="s">
        <v>4208</v>
      </c>
      <c r="E939" s="38" t="s">
        <v>4227</v>
      </c>
      <c r="F939" s="42" t="str">
        <f t="shared" si="14"/>
        <v>岐阜県恵那市</v>
      </c>
    </row>
    <row r="940" spans="1:6" x14ac:dyDescent="0.4">
      <c r="A940" s="38" t="s">
        <v>4228</v>
      </c>
      <c r="B940" s="38" t="s">
        <v>60</v>
      </c>
      <c r="C940" s="38" t="s">
        <v>1236</v>
      </c>
      <c r="D940" s="38" t="s">
        <v>4208</v>
      </c>
      <c r="E940" s="38" t="s">
        <v>4229</v>
      </c>
      <c r="F940" s="42" t="str">
        <f t="shared" si="14"/>
        <v>岐阜県美濃加茂市</v>
      </c>
    </row>
    <row r="941" spans="1:6" x14ac:dyDescent="0.4">
      <c r="A941" s="38" t="s">
        <v>4230</v>
      </c>
      <c r="B941" s="38" t="s">
        <v>60</v>
      </c>
      <c r="C941" s="38" t="s">
        <v>1237</v>
      </c>
      <c r="D941" s="38" t="s">
        <v>4208</v>
      </c>
      <c r="E941" s="38" t="s">
        <v>4231</v>
      </c>
      <c r="F941" s="42" t="str">
        <f t="shared" si="14"/>
        <v>岐阜県土岐市</v>
      </c>
    </row>
    <row r="942" spans="1:6" x14ac:dyDescent="0.4">
      <c r="A942" s="38" t="s">
        <v>4232</v>
      </c>
      <c r="B942" s="38" t="s">
        <v>60</v>
      </c>
      <c r="C942" s="38" t="s">
        <v>1238</v>
      </c>
      <c r="D942" s="38" t="s">
        <v>4208</v>
      </c>
      <c r="E942" s="38" t="s">
        <v>4233</v>
      </c>
      <c r="F942" s="42" t="str">
        <f t="shared" si="14"/>
        <v>岐阜県各務原市</v>
      </c>
    </row>
    <row r="943" spans="1:6" x14ac:dyDescent="0.4">
      <c r="A943" s="38" t="s">
        <v>4234</v>
      </c>
      <c r="B943" s="38" t="s">
        <v>60</v>
      </c>
      <c r="C943" s="38" t="s">
        <v>1239</v>
      </c>
      <c r="D943" s="38" t="s">
        <v>4208</v>
      </c>
      <c r="E943" s="38" t="s">
        <v>4235</v>
      </c>
      <c r="F943" s="42" t="str">
        <f t="shared" si="14"/>
        <v>岐阜県可児市</v>
      </c>
    </row>
    <row r="944" spans="1:6" x14ac:dyDescent="0.4">
      <c r="A944" s="38" t="s">
        <v>4236</v>
      </c>
      <c r="B944" s="38" t="s">
        <v>60</v>
      </c>
      <c r="C944" s="38" t="s">
        <v>1240</v>
      </c>
      <c r="D944" s="38" t="s">
        <v>4208</v>
      </c>
      <c r="E944" s="38" t="s">
        <v>2961</v>
      </c>
      <c r="F944" s="42" t="str">
        <f t="shared" si="14"/>
        <v>岐阜県山県市</v>
      </c>
    </row>
    <row r="945" spans="1:6" x14ac:dyDescent="0.4">
      <c r="A945" s="38" t="s">
        <v>4237</v>
      </c>
      <c r="B945" s="38" t="s">
        <v>60</v>
      </c>
      <c r="C945" s="38" t="s">
        <v>1241</v>
      </c>
      <c r="D945" s="38" t="s">
        <v>4208</v>
      </c>
      <c r="E945" s="38" t="s">
        <v>4238</v>
      </c>
      <c r="F945" s="42" t="str">
        <f t="shared" si="14"/>
        <v>岐阜県瑞穂市</v>
      </c>
    </row>
    <row r="946" spans="1:6" x14ac:dyDescent="0.4">
      <c r="A946" s="38" t="s">
        <v>4239</v>
      </c>
      <c r="B946" s="38" t="s">
        <v>60</v>
      </c>
      <c r="C946" s="38" t="s">
        <v>1242</v>
      </c>
      <c r="D946" s="38" t="s">
        <v>4208</v>
      </c>
      <c r="E946" s="38" t="s">
        <v>4240</v>
      </c>
      <c r="F946" s="42" t="str">
        <f t="shared" si="14"/>
        <v>岐阜県飛騨市</v>
      </c>
    </row>
    <row r="947" spans="1:6" x14ac:dyDescent="0.4">
      <c r="A947" s="38" t="s">
        <v>4241</v>
      </c>
      <c r="B947" s="38" t="s">
        <v>60</v>
      </c>
      <c r="C947" s="38" t="s">
        <v>1243</v>
      </c>
      <c r="D947" s="38" t="s">
        <v>4208</v>
      </c>
      <c r="E947" s="38" t="s">
        <v>4242</v>
      </c>
      <c r="F947" s="42" t="str">
        <f t="shared" si="14"/>
        <v>岐阜県本巣市</v>
      </c>
    </row>
    <row r="948" spans="1:6" x14ac:dyDescent="0.4">
      <c r="A948" s="38" t="s">
        <v>4243</v>
      </c>
      <c r="B948" s="38" t="s">
        <v>60</v>
      </c>
      <c r="C948" s="38" t="s">
        <v>1244</v>
      </c>
      <c r="D948" s="38" t="s">
        <v>4208</v>
      </c>
      <c r="E948" s="38" t="s">
        <v>4244</v>
      </c>
      <c r="F948" s="42" t="str">
        <f t="shared" si="14"/>
        <v>岐阜県郡上市</v>
      </c>
    </row>
    <row r="949" spans="1:6" x14ac:dyDescent="0.4">
      <c r="A949" s="38" t="s">
        <v>4245</v>
      </c>
      <c r="B949" s="38" t="s">
        <v>60</v>
      </c>
      <c r="C949" s="38" t="s">
        <v>1245</v>
      </c>
      <c r="D949" s="38" t="s">
        <v>4208</v>
      </c>
      <c r="E949" s="38" t="s">
        <v>4246</v>
      </c>
      <c r="F949" s="42" t="str">
        <f t="shared" si="14"/>
        <v>岐阜県下呂市</v>
      </c>
    </row>
    <row r="950" spans="1:6" x14ac:dyDescent="0.4">
      <c r="A950" s="38" t="s">
        <v>4247</v>
      </c>
      <c r="B950" s="38" t="s">
        <v>60</v>
      </c>
      <c r="C950" s="38" t="s">
        <v>1246</v>
      </c>
      <c r="D950" s="38" t="s">
        <v>4208</v>
      </c>
      <c r="E950" s="38" t="s">
        <v>4248</v>
      </c>
      <c r="F950" s="42" t="str">
        <f t="shared" si="14"/>
        <v>岐阜県海津市</v>
      </c>
    </row>
    <row r="951" spans="1:6" x14ac:dyDescent="0.4">
      <c r="A951" s="38" t="s">
        <v>4249</v>
      </c>
      <c r="B951" s="38" t="s">
        <v>60</v>
      </c>
      <c r="C951" s="38" t="s">
        <v>1247</v>
      </c>
      <c r="D951" s="38" t="s">
        <v>4208</v>
      </c>
      <c r="E951" s="38" t="s">
        <v>4250</v>
      </c>
      <c r="F951" s="42" t="str">
        <f t="shared" si="14"/>
        <v>岐阜県岐南町</v>
      </c>
    </row>
    <row r="952" spans="1:6" x14ac:dyDescent="0.4">
      <c r="A952" s="38" t="s">
        <v>4251</v>
      </c>
      <c r="B952" s="38" t="s">
        <v>60</v>
      </c>
      <c r="C952" s="38" t="s">
        <v>1248</v>
      </c>
      <c r="D952" s="38" t="s">
        <v>4208</v>
      </c>
      <c r="E952" s="38" t="s">
        <v>4252</v>
      </c>
      <c r="F952" s="42" t="str">
        <f t="shared" si="14"/>
        <v>岐阜県笠松町</v>
      </c>
    </row>
    <row r="953" spans="1:6" x14ac:dyDescent="0.4">
      <c r="A953" s="38" t="s">
        <v>4253</v>
      </c>
      <c r="B953" s="38" t="s">
        <v>60</v>
      </c>
      <c r="C953" s="38" t="s">
        <v>1249</v>
      </c>
      <c r="D953" s="38" t="s">
        <v>4208</v>
      </c>
      <c r="E953" s="38" t="s">
        <v>4254</v>
      </c>
      <c r="F953" s="42" t="str">
        <f t="shared" si="14"/>
        <v>岐阜県養老町</v>
      </c>
    </row>
    <row r="954" spans="1:6" x14ac:dyDescent="0.4">
      <c r="A954" s="38" t="s">
        <v>4255</v>
      </c>
      <c r="B954" s="38" t="s">
        <v>60</v>
      </c>
      <c r="C954" s="38" t="s">
        <v>1250</v>
      </c>
      <c r="D954" s="38" t="s">
        <v>4208</v>
      </c>
      <c r="E954" s="38" t="s">
        <v>4256</v>
      </c>
      <c r="F954" s="42" t="str">
        <f t="shared" si="14"/>
        <v>岐阜県垂井町</v>
      </c>
    </row>
    <row r="955" spans="1:6" x14ac:dyDescent="0.4">
      <c r="A955" s="38" t="s">
        <v>4257</v>
      </c>
      <c r="B955" s="38" t="s">
        <v>60</v>
      </c>
      <c r="C955" s="38" t="s">
        <v>1251</v>
      </c>
      <c r="D955" s="38" t="s">
        <v>4208</v>
      </c>
      <c r="E955" s="38" t="s">
        <v>4258</v>
      </c>
      <c r="F955" s="42" t="str">
        <f t="shared" si="14"/>
        <v>岐阜県関ケ原町</v>
      </c>
    </row>
    <row r="956" spans="1:6" x14ac:dyDescent="0.4">
      <c r="A956" s="38" t="s">
        <v>4259</v>
      </c>
      <c r="B956" s="38" t="s">
        <v>60</v>
      </c>
      <c r="C956" s="38" t="s">
        <v>1252</v>
      </c>
      <c r="D956" s="38" t="s">
        <v>4208</v>
      </c>
      <c r="E956" s="38" t="s">
        <v>4260</v>
      </c>
      <c r="F956" s="42" t="str">
        <f t="shared" si="14"/>
        <v>岐阜県神戸町</v>
      </c>
    </row>
    <row r="957" spans="1:6" x14ac:dyDescent="0.4">
      <c r="A957" s="38" t="s">
        <v>4261</v>
      </c>
      <c r="B957" s="38" t="s">
        <v>60</v>
      </c>
      <c r="C957" s="38" t="s">
        <v>1253</v>
      </c>
      <c r="D957" s="38" t="s">
        <v>4208</v>
      </c>
      <c r="E957" s="38" t="s">
        <v>4262</v>
      </c>
      <c r="F957" s="42" t="str">
        <f t="shared" si="14"/>
        <v>岐阜県輪之内町</v>
      </c>
    </row>
    <row r="958" spans="1:6" x14ac:dyDescent="0.4">
      <c r="A958" s="38" t="s">
        <v>4263</v>
      </c>
      <c r="B958" s="38" t="s">
        <v>60</v>
      </c>
      <c r="C958" s="38" t="s">
        <v>1254</v>
      </c>
      <c r="D958" s="38" t="s">
        <v>4208</v>
      </c>
      <c r="E958" s="38" t="s">
        <v>4264</v>
      </c>
      <c r="F958" s="42" t="str">
        <f t="shared" si="14"/>
        <v>岐阜県安八町</v>
      </c>
    </row>
    <row r="959" spans="1:6" x14ac:dyDescent="0.4">
      <c r="A959" s="38" t="s">
        <v>4265</v>
      </c>
      <c r="B959" s="38" t="s">
        <v>60</v>
      </c>
      <c r="C959" s="38" t="s">
        <v>1255</v>
      </c>
      <c r="D959" s="38" t="s">
        <v>4208</v>
      </c>
      <c r="E959" s="38" t="s">
        <v>4266</v>
      </c>
      <c r="F959" s="42" t="str">
        <f t="shared" si="14"/>
        <v>岐阜県揖斐川町</v>
      </c>
    </row>
    <row r="960" spans="1:6" x14ac:dyDescent="0.4">
      <c r="A960" s="38" t="s">
        <v>4267</v>
      </c>
      <c r="B960" s="38" t="s">
        <v>60</v>
      </c>
      <c r="C960" s="38" t="s">
        <v>1256</v>
      </c>
      <c r="D960" s="38" t="s">
        <v>4208</v>
      </c>
      <c r="E960" s="38" t="s">
        <v>4268</v>
      </c>
      <c r="F960" s="42" t="str">
        <f t="shared" si="14"/>
        <v>岐阜県大野町</v>
      </c>
    </row>
    <row r="961" spans="1:6" x14ac:dyDescent="0.4">
      <c r="A961" s="38" t="s">
        <v>4269</v>
      </c>
      <c r="B961" s="38" t="s">
        <v>60</v>
      </c>
      <c r="C961" s="38" t="s">
        <v>384</v>
      </c>
      <c r="D961" s="38" t="s">
        <v>4208</v>
      </c>
      <c r="E961" s="38" t="s">
        <v>2637</v>
      </c>
      <c r="F961" s="42" t="str">
        <f t="shared" si="14"/>
        <v>岐阜県池田町</v>
      </c>
    </row>
    <row r="962" spans="1:6" x14ac:dyDescent="0.4">
      <c r="A962" s="38" t="s">
        <v>4270</v>
      </c>
      <c r="B962" s="38" t="s">
        <v>60</v>
      </c>
      <c r="C962" s="38" t="s">
        <v>1257</v>
      </c>
      <c r="D962" s="38" t="s">
        <v>4208</v>
      </c>
      <c r="E962" s="38" t="s">
        <v>4271</v>
      </c>
      <c r="F962" s="42" t="str">
        <f t="shared" si="14"/>
        <v>岐阜県北方町</v>
      </c>
    </row>
    <row r="963" spans="1:6" x14ac:dyDescent="0.4">
      <c r="A963" s="38" t="s">
        <v>4272</v>
      </c>
      <c r="B963" s="38" t="s">
        <v>60</v>
      </c>
      <c r="C963" s="38" t="s">
        <v>1258</v>
      </c>
      <c r="D963" s="38" t="s">
        <v>4208</v>
      </c>
      <c r="E963" s="38" t="s">
        <v>4273</v>
      </c>
      <c r="F963" s="42" t="str">
        <f t="shared" ref="F963:F1026" si="15">B963&amp;C963</f>
        <v>岐阜県坂祝町</v>
      </c>
    </row>
    <row r="964" spans="1:6" x14ac:dyDescent="0.4">
      <c r="A964" s="38" t="s">
        <v>4274</v>
      </c>
      <c r="B964" s="38" t="s">
        <v>60</v>
      </c>
      <c r="C964" s="38" t="s">
        <v>1259</v>
      </c>
      <c r="D964" s="38" t="s">
        <v>4208</v>
      </c>
      <c r="E964" s="38" t="s">
        <v>4275</v>
      </c>
      <c r="F964" s="42" t="str">
        <f t="shared" si="15"/>
        <v>岐阜県富加町</v>
      </c>
    </row>
    <row r="965" spans="1:6" x14ac:dyDescent="0.4">
      <c r="A965" s="38" t="s">
        <v>4276</v>
      </c>
      <c r="B965" s="38" t="s">
        <v>60</v>
      </c>
      <c r="C965" s="38" t="s">
        <v>1260</v>
      </c>
      <c r="D965" s="38" t="s">
        <v>4208</v>
      </c>
      <c r="E965" s="38" t="s">
        <v>4277</v>
      </c>
      <c r="F965" s="42" t="str">
        <f t="shared" si="15"/>
        <v>岐阜県川辺町</v>
      </c>
    </row>
    <row r="966" spans="1:6" x14ac:dyDescent="0.4">
      <c r="A966" s="38" t="s">
        <v>4278</v>
      </c>
      <c r="B966" s="38" t="s">
        <v>60</v>
      </c>
      <c r="C966" s="38" t="s">
        <v>1261</v>
      </c>
      <c r="D966" s="38" t="s">
        <v>4208</v>
      </c>
      <c r="E966" s="38" t="s">
        <v>4279</v>
      </c>
      <c r="F966" s="42" t="str">
        <f t="shared" si="15"/>
        <v>岐阜県七宗町</v>
      </c>
    </row>
    <row r="967" spans="1:6" x14ac:dyDescent="0.4">
      <c r="A967" s="38" t="s">
        <v>4280</v>
      </c>
      <c r="B967" s="38" t="s">
        <v>60</v>
      </c>
      <c r="C967" s="38" t="s">
        <v>1262</v>
      </c>
      <c r="D967" s="38" t="s">
        <v>4208</v>
      </c>
      <c r="E967" s="38" t="s">
        <v>4281</v>
      </c>
      <c r="F967" s="42" t="str">
        <f t="shared" si="15"/>
        <v>岐阜県八百津町</v>
      </c>
    </row>
    <row r="968" spans="1:6" x14ac:dyDescent="0.4">
      <c r="A968" s="38" t="s">
        <v>4282</v>
      </c>
      <c r="B968" s="38" t="s">
        <v>60</v>
      </c>
      <c r="C968" s="38" t="s">
        <v>1263</v>
      </c>
      <c r="D968" s="38" t="s">
        <v>4208</v>
      </c>
      <c r="E968" s="38" t="s">
        <v>4283</v>
      </c>
      <c r="F968" s="42" t="str">
        <f t="shared" si="15"/>
        <v>岐阜県白川町</v>
      </c>
    </row>
    <row r="969" spans="1:6" x14ac:dyDescent="0.4">
      <c r="A969" s="38" t="s">
        <v>4284</v>
      </c>
      <c r="B969" s="38" t="s">
        <v>60</v>
      </c>
      <c r="C969" s="38" t="s">
        <v>1264</v>
      </c>
      <c r="D969" s="38" t="s">
        <v>4208</v>
      </c>
      <c r="E969" s="38" t="s">
        <v>4285</v>
      </c>
      <c r="F969" s="42" t="str">
        <f t="shared" si="15"/>
        <v>岐阜県東白川村</v>
      </c>
    </row>
    <row r="970" spans="1:6" x14ac:dyDescent="0.4">
      <c r="A970" s="38" t="s">
        <v>4286</v>
      </c>
      <c r="B970" s="38" t="s">
        <v>60</v>
      </c>
      <c r="C970" s="38" t="s">
        <v>1265</v>
      </c>
      <c r="D970" s="38" t="s">
        <v>4208</v>
      </c>
      <c r="E970" s="38" t="s">
        <v>4287</v>
      </c>
      <c r="F970" s="42" t="str">
        <f t="shared" si="15"/>
        <v>岐阜県御嵩町</v>
      </c>
    </row>
    <row r="971" spans="1:6" x14ac:dyDescent="0.4">
      <c r="A971" s="38" t="s">
        <v>4288</v>
      </c>
      <c r="B971" s="38" t="s">
        <v>60</v>
      </c>
      <c r="C971" s="38" t="s">
        <v>1266</v>
      </c>
      <c r="D971" s="38" t="s">
        <v>4208</v>
      </c>
      <c r="E971" s="38" t="s">
        <v>4289</v>
      </c>
      <c r="F971" s="42" t="str">
        <f t="shared" si="15"/>
        <v>岐阜県白川村</v>
      </c>
    </row>
    <row r="972" spans="1:6" x14ac:dyDescent="0.4">
      <c r="A972" s="35" t="s">
        <v>4290</v>
      </c>
      <c r="B972" s="35" t="s">
        <v>4291</v>
      </c>
      <c r="C972" s="36"/>
      <c r="D972" s="37" t="s">
        <v>4292</v>
      </c>
      <c r="E972" s="36"/>
      <c r="F972" s="42" t="str">
        <f t="shared" si="15"/>
        <v>静岡県</v>
      </c>
    </row>
    <row r="973" spans="1:6" x14ac:dyDescent="0.4">
      <c r="A973" s="38" t="s">
        <v>4293</v>
      </c>
      <c r="B973" s="38" t="s">
        <v>61</v>
      </c>
      <c r="C973" s="38" t="s">
        <v>4294</v>
      </c>
      <c r="D973" s="38" t="s">
        <v>4295</v>
      </c>
      <c r="E973" s="38" t="s">
        <v>4296</v>
      </c>
      <c r="F973" s="42" t="str">
        <f t="shared" si="15"/>
        <v>静岡県静岡市</v>
      </c>
    </row>
    <row r="974" spans="1:6" x14ac:dyDescent="0.4">
      <c r="A974" s="38" t="s">
        <v>4297</v>
      </c>
      <c r="B974" s="38" t="s">
        <v>61</v>
      </c>
      <c r="C974" s="38" t="s">
        <v>4298</v>
      </c>
      <c r="D974" s="38" t="s">
        <v>4295</v>
      </c>
      <c r="E974" s="38" t="s">
        <v>4299</v>
      </c>
      <c r="F974" s="42" t="str">
        <f t="shared" si="15"/>
        <v>静岡県浜松市</v>
      </c>
    </row>
    <row r="975" spans="1:6" x14ac:dyDescent="0.4">
      <c r="A975" s="38" t="s">
        <v>4300</v>
      </c>
      <c r="B975" s="38" t="s">
        <v>61</v>
      </c>
      <c r="C975" s="38" t="s">
        <v>1279</v>
      </c>
      <c r="D975" s="38" t="s">
        <v>4295</v>
      </c>
      <c r="E975" s="38" t="s">
        <v>4301</v>
      </c>
      <c r="F975" s="42" t="str">
        <f t="shared" si="15"/>
        <v>静岡県沼津市</v>
      </c>
    </row>
    <row r="976" spans="1:6" x14ac:dyDescent="0.4">
      <c r="A976" s="38" t="s">
        <v>4302</v>
      </c>
      <c r="B976" s="38" t="s">
        <v>61</v>
      </c>
      <c r="C976" s="38" t="s">
        <v>1280</v>
      </c>
      <c r="D976" s="38" t="s">
        <v>4295</v>
      </c>
      <c r="E976" s="38" t="s">
        <v>4303</v>
      </c>
      <c r="F976" s="42" t="str">
        <f t="shared" si="15"/>
        <v>静岡県熱海市</v>
      </c>
    </row>
    <row r="977" spans="1:6" x14ac:dyDescent="0.4">
      <c r="A977" s="38" t="s">
        <v>4304</v>
      </c>
      <c r="B977" s="38" t="s">
        <v>61</v>
      </c>
      <c r="C977" s="38" t="s">
        <v>1281</v>
      </c>
      <c r="D977" s="38" t="s">
        <v>4295</v>
      </c>
      <c r="E977" s="38" t="s">
        <v>4305</v>
      </c>
      <c r="F977" s="42" t="str">
        <f t="shared" si="15"/>
        <v>静岡県三島市</v>
      </c>
    </row>
    <row r="978" spans="1:6" x14ac:dyDescent="0.4">
      <c r="A978" s="38" t="s">
        <v>4306</v>
      </c>
      <c r="B978" s="38" t="s">
        <v>61</v>
      </c>
      <c r="C978" s="38" t="s">
        <v>1282</v>
      </c>
      <c r="D978" s="38" t="s">
        <v>4295</v>
      </c>
      <c r="E978" s="38" t="s">
        <v>4307</v>
      </c>
      <c r="F978" s="42" t="str">
        <f t="shared" si="15"/>
        <v>静岡県富士宮市</v>
      </c>
    </row>
    <row r="979" spans="1:6" x14ac:dyDescent="0.4">
      <c r="A979" s="38" t="s">
        <v>4308</v>
      </c>
      <c r="B979" s="38" t="s">
        <v>61</v>
      </c>
      <c r="C979" s="38" t="s">
        <v>1283</v>
      </c>
      <c r="D979" s="38" t="s">
        <v>4295</v>
      </c>
      <c r="E979" s="38" t="s">
        <v>4309</v>
      </c>
      <c r="F979" s="42" t="str">
        <f t="shared" si="15"/>
        <v>静岡県伊東市</v>
      </c>
    </row>
    <row r="980" spans="1:6" x14ac:dyDescent="0.4">
      <c r="A980" s="38" t="s">
        <v>4310</v>
      </c>
      <c r="B980" s="38" t="s">
        <v>61</v>
      </c>
      <c r="C980" s="38" t="s">
        <v>1284</v>
      </c>
      <c r="D980" s="38" t="s">
        <v>4295</v>
      </c>
      <c r="E980" s="38" t="s">
        <v>4311</v>
      </c>
      <c r="F980" s="42" t="str">
        <f t="shared" si="15"/>
        <v>静岡県島田市</v>
      </c>
    </row>
    <row r="981" spans="1:6" x14ac:dyDescent="0.4">
      <c r="A981" s="38" t="s">
        <v>4312</v>
      </c>
      <c r="B981" s="38" t="s">
        <v>61</v>
      </c>
      <c r="C981" s="38" t="s">
        <v>1285</v>
      </c>
      <c r="D981" s="38" t="s">
        <v>4295</v>
      </c>
      <c r="E981" s="38" t="s">
        <v>4313</v>
      </c>
      <c r="F981" s="42" t="str">
        <f t="shared" si="15"/>
        <v>静岡県富士市</v>
      </c>
    </row>
    <row r="982" spans="1:6" x14ac:dyDescent="0.4">
      <c r="A982" s="38" t="s">
        <v>4314</v>
      </c>
      <c r="B982" s="38" t="s">
        <v>61</v>
      </c>
      <c r="C982" s="38" t="s">
        <v>1286</v>
      </c>
      <c r="D982" s="38" t="s">
        <v>4295</v>
      </c>
      <c r="E982" s="38" t="s">
        <v>4315</v>
      </c>
      <c r="F982" s="42" t="str">
        <f t="shared" si="15"/>
        <v>静岡県磐田市</v>
      </c>
    </row>
    <row r="983" spans="1:6" x14ac:dyDescent="0.4">
      <c r="A983" s="38" t="s">
        <v>4316</v>
      </c>
      <c r="B983" s="38" t="s">
        <v>61</v>
      </c>
      <c r="C983" s="38" t="s">
        <v>1287</v>
      </c>
      <c r="D983" s="38" t="s">
        <v>4295</v>
      </c>
      <c r="E983" s="38" t="s">
        <v>4317</v>
      </c>
      <c r="F983" s="42" t="str">
        <f t="shared" si="15"/>
        <v>静岡県焼津市</v>
      </c>
    </row>
    <row r="984" spans="1:6" x14ac:dyDescent="0.4">
      <c r="A984" s="38" t="s">
        <v>4318</v>
      </c>
      <c r="B984" s="38" t="s">
        <v>61</v>
      </c>
      <c r="C984" s="38" t="s">
        <v>1288</v>
      </c>
      <c r="D984" s="38" t="s">
        <v>4295</v>
      </c>
      <c r="E984" s="38" t="s">
        <v>4319</v>
      </c>
      <c r="F984" s="42" t="str">
        <f t="shared" si="15"/>
        <v>静岡県掛川市</v>
      </c>
    </row>
    <row r="985" spans="1:6" x14ac:dyDescent="0.4">
      <c r="A985" s="38" t="s">
        <v>4320</v>
      </c>
      <c r="B985" s="38" t="s">
        <v>61</v>
      </c>
      <c r="C985" s="38" t="s">
        <v>1289</v>
      </c>
      <c r="D985" s="38" t="s">
        <v>4295</v>
      </c>
      <c r="E985" s="38" t="s">
        <v>4321</v>
      </c>
      <c r="F985" s="42" t="str">
        <f t="shared" si="15"/>
        <v>静岡県藤枝市</v>
      </c>
    </row>
    <row r="986" spans="1:6" x14ac:dyDescent="0.4">
      <c r="A986" s="38" t="s">
        <v>4322</v>
      </c>
      <c r="B986" s="38" t="s">
        <v>61</v>
      </c>
      <c r="C986" s="38" t="s">
        <v>1290</v>
      </c>
      <c r="D986" s="38" t="s">
        <v>4295</v>
      </c>
      <c r="E986" s="38" t="s">
        <v>4323</v>
      </c>
      <c r="F986" s="42" t="str">
        <f t="shared" si="15"/>
        <v>静岡県御殿場市</v>
      </c>
    </row>
    <row r="987" spans="1:6" x14ac:dyDescent="0.4">
      <c r="A987" s="38" t="s">
        <v>4324</v>
      </c>
      <c r="B987" s="38" t="s">
        <v>61</v>
      </c>
      <c r="C987" s="38" t="s">
        <v>1291</v>
      </c>
      <c r="D987" s="38" t="s">
        <v>4295</v>
      </c>
      <c r="E987" s="38" t="s">
        <v>4325</v>
      </c>
      <c r="F987" s="42" t="str">
        <f t="shared" si="15"/>
        <v>静岡県袋井市</v>
      </c>
    </row>
    <row r="988" spans="1:6" x14ac:dyDescent="0.4">
      <c r="A988" s="38" t="s">
        <v>4326</v>
      </c>
      <c r="B988" s="38" t="s">
        <v>61</v>
      </c>
      <c r="C988" s="38" t="s">
        <v>1292</v>
      </c>
      <c r="D988" s="38" t="s">
        <v>4295</v>
      </c>
      <c r="E988" s="38" t="s">
        <v>4327</v>
      </c>
      <c r="F988" s="42" t="str">
        <f t="shared" si="15"/>
        <v>静岡県下田市</v>
      </c>
    </row>
    <row r="989" spans="1:6" x14ac:dyDescent="0.4">
      <c r="A989" s="38" t="s">
        <v>4328</v>
      </c>
      <c r="B989" s="38" t="s">
        <v>61</v>
      </c>
      <c r="C989" s="38" t="s">
        <v>1293</v>
      </c>
      <c r="D989" s="38" t="s">
        <v>4295</v>
      </c>
      <c r="E989" s="38" t="s">
        <v>4329</v>
      </c>
      <c r="F989" s="42" t="str">
        <f t="shared" si="15"/>
        <v>静岡県裾野市</v>
      </c>
    </row>
    <row r="990" spans="1:6" x14ac:dyDescent="0.4">
      <c r="A990" s="38" t="s">
        <v>4330</v>
      </c>
      <c r="B990" s="38" t="s">
        <v>61</v>
      </c>
      <c r="C990" s="38" t="s">
        <v>1294</v>
      </c>
      <c r="D990" s="38" t="s">
        <v>4295</v>
      </c>
      <c r="E990" s="38" t="s">
        <v>4331</v>
      </c>
      <c r="F990" s="42" t="str">
        <f t="shared" si="15"/>
        <v>静岡県湖西市</v>
      </c>
    </row>
    <row r="991" spans="1:6" x14ac:dyDescent="0.4">
      <c r="A991" s="38" t="s">
        <v>4332</v>
      </c>
      <c r="B991" s="38" t="s">
        <v>61</v>
      </c>
      <c r="C991" s="38" t="s">
        <v>1295</v>
      </c>
      <c r="D991" s="38" t="s">
        <v>4295</v>
      </c>
      <c r="E991" s="38" t="s">
        <v>4333</v>
      </c>
      <c r="F991" s="42" t="str">
        <f t="shared" si="15"/>
        <v>静岡県伊豆市</v>
      </c>
    </row>
    <row r="992" spans="1:6" x14ac:dyDescent="0.4">
      <c r="A992" s="38" t="s">
        <v>4334</v>
      </c>
      <c r="B992" s="38" t="s">
        <v>61</v>
      </c>
      <c r="C992" s="38" t="s">
        <v>1296</v>
      </c>
      <c r="D992" s="38" t="s">
        <v>4295</v>
      </c>
      <c r="E992" s="38" t="s">
        <v>4335</v>
      </c>
      <c r="F992" s="42" t="str">
        <f t="shared" si="15"/>
        <v>静岡県御前崎市</v>
      </c>
    </row>
    <row r="993" spans="1:6" x14ac:dyDescent="0.4">
      <c r="A993" s="38" t="s">
        <v>4336</v>
      </c>
      <c r="B993" s="38" t="s">
        <v>61</v>
      </c>
      <c r="C993" s="38" t="s">
        <v>1297</v>
      </c>
      <c r="D993" s="38" t="s">
        <v>4295</v>
      </c>
      <c r="E993" s="38" t="s">
        <v>4337</v>
      </c>
      <c r="F993" s="42" t="str">
        <f t="shared" si="15"/>
        <v>静岡県菊川市</v>
      </c>
    </row>
    <row r="994" spans="1:6" x14ac:dyDescent="0.4">
      <c r="A994" s="38" t="s">
        <v>4338</v>
      </c>
      <c r="B994" s="38" t="s">
        <v>61</v>
      </c>
      <c r="C994" s="38" t="s">
        <v>1298</v>
      </c>
      <c r="D994" s="38" t="s">
        <v>4295</v>
      </c>
      <c r="E994" s="38" t="s">
        <v>4339</v>
      </c>
      <c r="F994" s="42" t="str">
        <f t="shared" si="15"/>
        <v>静岡県伊豆の国市</v>
      </c>
    </row>
    <row r="995" spans="1:6" x14ac:dyDescent="0.4">
      <c r="A995" s="38" t="s">
        <v>4340</v>
      </c>
      <c r="B995" s="38" t="s">
        <v>61</v>
      </c>
      <c r="C995" s="38" t="s">
        <v>1299</v>
      </c>
      <c r="D995" s="38" t="s">
        <v>4295</v>
      </c>
      <c r="E995" s="38" t="s">
        <v>4341</v>
      </c>
      <c r="F995" s="42" t="str">
        <f t="shared" si="15"/>
        <v>静岡県牧之原市</v>
      </c>
    </row>
    <row r="996" spans="1:6" x14ac:dyDescent="0.4">
      <c r="A996" s="38" t="s">
        <v>4342</v>
      </c>
      <c r="B996" s="38" t="s">
        <v>61</v>
      </c>
      <c r="C996" s="38" t="s">
        <v>1300</v>
      </c>
      <c r="D996" s="38" t="s">
        <v>4295</v>
      </c>
      <c r="E996" s="38" t="s">
        <v>4343</v>
      </c>
      <c r="F996" s="42" t="str">
        <f t="shared" si="15"/>
        <v>静岡県東伊豆町</v>
      </c>
    </row>
    <row r="997" spans="1:6" x14ac:dyDescent="0.4">
      <c r="A997" s="38" t="s">
        <v>4344</v>
      </c>
      <c r="B997" s="38" t="s">
        <v>61</v>
      </c>
      <c r="C997" s="38" t="s">
        <v>1301</v>
      </c>
      <c r="D997" s="38" t="s">
        <v>4295</v>
      </c>
      <c r="E997" s="38" t="s">
        <v>4345</v>
      </c>
      <c r="F997" s="42" t="str">
        <f t="shared" si="15"/>
        <v>静岡県河津町</v>
      </c>
    </row>
    <row r="998" spans="1:6" x14ac:dyDescent="0.4">
      <c r="A998" s="38" t="s">
        <v>4346</v>
      </c>
      <c r="B998" s="38" t="s">
        <v>61</v>
      </c>
      <c r="C998" s="38" t="s">
        <v>1302</v>
      </c>
      <c r="D998" s="38" t="s">
        <v>4295</v>
      </c>
      <c r="E998" s="38" t="s">
        <v>4347</v>
      </c>
      <c r="F998" s="42" t="str">
        <f t="shared" si="15"/>
        <v>静岡県南伊豆町</v>
      </c>
    </row>
    <row r="999" spans="1:6" x14ac:dyDescent="0.4">
      <c r="A999" s="38" t="s">
        <v>4348</v>
      </c>
      <c r="B999" s="38" t="s">
        <v>61</v>
      </c>
      <c r="C999" s="38" t="s">
        <v>1303</v>
      </c>
      <c r="D999" s="38" t="s">
        <v>4295</v>
      </c>
      <c r="E999" s="38" t="s">
        <v>4349</v>
      </c>
      <c r="F999" s="42" t="str">
        <f t="shared" si="15"/>
        <v>静岡県松崎町</v>
      </c>
    </row>
    <row r="1000" spans="1:6" x14ac:dyDescent="0.4">
      <c r="A1000" s="38" t="s">
        <v>4350</v>
      </c>
      <c r="B1000" s="38" t="s">
        <v>61</v>
      </c>
      <c r="C1000" s="38" t="s">
        <v>1304</v>
      </c>
      <c r="D1000" s="38" t="s">
        <v>4295</v>
      </c>
      <c r="E1000" s="38" t="s">
        <v>4351</v>
      </c>
      <c r="F1000" s="42" t="str">
        <f t="shared" si="15"/>
        <v>静岡県西伊豆町</v>
      </c>
    </row>
    <row r="1001" spans="1:6" x14ac:dyDescent="0.4">
      <c r="A1001" s="38" t="s">
        <v>4352</v>
      </c>
      <c r="B1001" s="38" t="s">
        <v>61</v>
      </c>
      <c r="C1001" s="38" t="s">
        <v>1305</v>
      </c>
      <c r="D1001" s="38" t="s">
        <v>4295</v>
      </c>
      <c r="E1001" s="38" t="s">
        <v>4353</v>
      </c>
      <c r="F1001" s="42" t="str">
        <f t="shared" si="15"/>
        <v>静岡県函南町</v>
      </c>
    </row>
    <row r="1002" spans="1:6" x14ac:dyDescent="0.4">
      <c r="A1002" s="38" t="s">
        <v>4354</v>
      </c>
      <c r="B1002" s="38" t="s">
        <v>61</v>
      </c>
      <c r="C1002" s="38" t="s">
        <v>377</v>
      </c>
      <c r="D1002" s="38" t="s">
        <v>4295</v>
      </c>
      <c r="E1002" s="38" t="s">
        <v>2623</v>
      </c>
      <c r="F1002" s="42" t="str">
        <f t="shared" si="15"/>
        <v>静岡県清水町</v>
      </c>
    </row>
    <row r="1003" spans="1:6" x14ac:dyDescent="0.4">
      <c r="A1003" s="38" t="s">
        <v>4355</v>
      </c>
      <c r="B1003" s="38" t="s">
        <v>61</v>
      </c>
      <c r="C1003" s="38" t="s">
        <v>1306</v>
      </c>
      <c r="D1003" s="38" t="s">
        <v>4295</v>
      </c>
      <c r="E1003" s="38" t="s">
        <v>4356</v>
      </c>
      <c r="F1003" s="42" t="str">
        <f t="shared" si="15"/>
        <v>静岡県長泉町</v>
      </c>
    </row>
    <row r="1004" spans="1:6" x14ac:dyDescent="0.4">
      <c r="A1004" s="38" t="s">
        <v>4357</v>
      </c>
      <c r="B1004" s="38" t="s">
        <v>61</v>
      </c>
      <c r="C1004" s="38" t="s">
        <v>1307</v>
      </c>
      <c r="D1004" s="38" t="s">
        <v>4295</v>
      </c>
      <c r="E1004" s="38" t="s">
        <v>4358</v>
      </c>
      <c r="F1004" s="42" t="str">
        <f t="shared" si="15"/>
        <v>静岡県小山町</v>
      </c>
    </row>
    <row r="1005" spans="1:6" x14ac:dyDescent="0.4">
      <c r="A1005" s="38" t="s">
        <v>4359</v>
      </c>
      <c r="B1005" s="38" t="s">
        <v>61</v>
      </c>
      <c r="C1005" s="38" t="s">
        <v>1308</v>
      </c>
      <c r="D1005" s="38" t="s">
        <v>4295</v>
      </c>
      <c r="E1005" s="38" t="s">
        <v>4360</v>
      </c>
      <c r="F1005" s="42" t="str">
        <f t="shared" si="15"/>
        <v>静岡県吉田町</v>
      </c>
    </row>
    <row r="1006" spans="1:6" x14ac:dyDescent="0.4">
      <c r="A1006" s="38" t="s">
        <v>4361</v>
      </c>
      <c r="B1006" s="38" t="s">
        <v>61</v>
      </c>
      <c r="C1006" s="38" t="s">
        <v>1309</v>
      </c>
      <c r="D1006" s="38" t="s">
        <v>4295</v>
      </c>
      <c r="E1006" s="38" t="s">
        <v>4362</v>
      </c>
      <c r="F1006" s="42" t="str">
        <f t="shared" si="15"/>
        <v>静岡県川根本町</v>
      </c>
    </row>
    <row r="1007" spans="1:6" x14ac:dyDescent="0.4">
      <c r="A1007" s="38" t="s">
        <v>4363</v>
      </c>
      <c r="B1007" s="38" t="s">
        <v>61</v>
      </c>
      <c r="C1007" s="38" t="s">
        <v>265</v>
      </c>
      <c r="D1007" s="38" t="s">
        <v>4295</v>
      </c>
      <c r="E1007" s="38" t="s">
        <v>2400</v>
      </c>
      <c r="F1007" s="42" t="str">
        <f t="shared" si="15"/>
        <v>静岡県森町</v>
      </c>
    </row>
    <row r="1008" spans="1:6" x14ac:dyDescent="0.4">
      <c r="A1008" s="35" t="s">
        <v>4364</v>
      </c>
      <c r="B1008" s="35" t="s">
        <v>4365</v>
      </c>
      <c r="C1008" s="36"/>
      <c r="D1008" s="37" t="s">
        <v>4366</v>
      </c>
      <c r="E1008" s="36"/>
      <c r="F1008" s="42" t="str">
        <f t="shared" si="15"/>
        <v>愛知県</v>
      </c>
    </row>
    <row r="1009" spans="1:6" x14ac:dyDescent="0.4">
      <c r="A1009" s="38" t="s">
        <v>4367</v>
      </c>
      <c r="B1009" s="38" t="s">
        <v>62</v>
      </c>
      <c r="C1009" s="38" t="s">
        <v>4368</v>
      </c>
      <c r="D1009" s="38" t="s">
        <v>4369</v>
      </c>
      <c r="E1009" s="38" t="s">
        <v>4370</v>
      </c>
      <c r="F1009" s="42" t="str">
        <f t="shared" si="15"/>
        <v>愛知県名古屋市</v>
      </c>
    </row>
    <row r="1010" spans="1:6" x14ac:dyDescent="0.4">
      <c r="A1010" s="38" t="s">
        <v>4371</v>
      </c>
      <c r="B1010" s="38" t="s">
        <v>62</v>
      </c>
      <c r="C1010" s="38" t="s">
        <v>1342</v>
      </c>
      <c r="D1010" s="38" t="s">
        <v>4369</v>
      </c>
      <c r="E1010" s="38" t="s">
        <v>4372</v>
      </c>
      <c r="F1010" s="42" t="str">
        <f t="shared" si="15"/>
        <v>愛知県豊橋市</v>
      </c>
    </row>
    <row r="1011" spans="1:6" x14ac:dyDescent="0.4">
      <c r="A1011" s="38" t="s">
        <v>4373</v>
      </c>
      <c r="B1011" s="38" t="s">
        <v>62</v>
      </c>
      <c r="C1011" s="38" t="s">
        <v>1343</v>
      </c>
      <c r="D1011" s="38" t="s">
        <v>4369</v>
      </c>
      <c r="E1011" s="38" t="s">
        <v>4374</v>
      </c>
      <c r="F1011" s="42" t="str">
        <f t="shared" si="15"/>
        <v>愛知県岡崎市</v>
      </c>
    </row>
    <row r="1012" spans="1:6" x14ac:dyDescent="0.4">
      <c r="A1012" s="38" t="s">
        <v>4375</v>
      </c>
      <c r="B1012" s="38" t="s">
        <v>62</v>
      </c>
      <c r="C1012" s="38" t="s">
        <v>1344</v>
      </c>
      <c r="D1012" s="38" t="s">
        <v>4369</v>
      </c>
      <c r="E1012" s="38" t="s">
        <v>4376</v>
      </c>
      <c r="F1012" s="42" t="str">
        <f t="shared" si="15"/>
        <v>愛知県一宮市</v>
      </c>
    </row>
    <row r="1013" spans="1:6" x14ac:dyDescent="0.4">
      <c r="A1013" s="38" t="s">
        <v>4377</v>
      </c>
      <c r="B1013" s="38" t="s">
        <v>62</v>
      </c>
      <c r="C1013" s="38" t="s">
        <v>1345</v>
      </c>
      <c r="D1013" s="38" t="s">
        <v>4369</v>
      </c>
      <c r="E1013" s="38" t="s">
        <v>4378</v>
      </c>
      <c r="F1013" s="42" t="str">
        <f t="shared" si="15"/>
        <v>愛知県瀬戸市</v>
      </c>
    </row>
    <row r="1014" spans="1:6" x14ac:dyDescent="0.4">
      <c r="A1014" s="38" t="s">
        <v>4379</v>
      </c>
      <c r="B1014" s="38" t="s">
        <v>62</v>
      </c>
      <c r="C1014" s="38" t="s">
        <v>1346</v>
      </c>
      <c r="D1014" s="38" t="s">
        <v>4369</v>
      </c>
      <c r="E1014" s="38" t="s">
        <v>4380</v>
      </c>
      <c r="F1014" s="42" t="str">
        <f t="shared" si="15"/>
        <v>愛知県半田市</v>
      </c>
    </row>
    <row r="1015" spans="1:6" x14ac:dyDescent="0.4">
      <c r="A1015" s="38" t="s">
        <v>4381</v>
      </c>
      <c r="B1015" s="38" t="s">
        <v>62</v>
      </c>
      <c r="C1015" s="38" t="s">
        <v>1347</v>
      </c>
      <c r="D1015" s="38" t="s">
        <v>4369</v>
      </c>
      <c r="E1015" s="38" t="s">
        <v>4382</v>
      </c>
      <c r="F1015" s="42" t="str">
        <f t="shared" si="15"/>
        <v>愛知県春日井市</v>
      </c>
    </row>
    <row r="1016" spans="1:6" x14ac:dyDescent="0.4">
      <c r="A1016" s="38" t="s">
        <v>4383</v>
      </c>
      <c r="B1016" s="38" t="s">
        <v>62</v>
      </c>
      <c r="C1016" s="38" t="s">
        <v>1348</v>
      </c>
      <c r="D1016" s="38" t="s">
        <v>4369</v>
      </c>
      <c r="E1016" s="38" t="s">
        <v>4384</v>
      </c>
      <c r="F1016" s="42" t="str">
        <f t="shared" si="15"/>
        <v>愛知県豊川市</v>
      </c>
    </row>
    <row r="1017" spans="1:6" x14ac:dyDescent="0.4">
      <c r="A1017" s="38" t="s">
        <v>4385</v>
      </c>
      <c r="B1017" s="38" t="s">
        <v>62</v>
      </c>
      <c r="C1017" s="38" t="s">
        <v>1349</v>
      </c>
      <c r="D1017" s="38" t="s">
        <v>4369</v>
      </c>
      <c r="E1017" s="38" t="s">
        <v>4386</v>
      </c>
      <c r="F1017" s="42" t="str">
        <f t="shared" si="15"/>
        <v>愛知県津島市</v>
      </c>
    </row>
    <row r="1018" spans="1:6" x14ac:dyDescent="0.4">
      <c r="A1018" s="38" t="s">
        <v>4387</v>
      </c>
      <c r="B1018" s="38" t="s">
        <v>62</v>
      </c>
      <c r="C1018" s="38" t="s">
        <v>1350</v>
      </c>
      <c r="D1018" s="38" t="s">
        <v>4369</v>
      </c>
      <c r="E1018" s="38" t="s">
        <v>4388</v>
      </c>
      <c r="F1018" s="42" t="str">
        <f t="shared" si="15"/>
        <v>愛知県碧南市</v>
      </c>
    </row>
    <row r="1019" spans="1:6" x14ac:dyDescent="0.4">
      <c r="A1019" s="38" t="s">
        <v>4389</v>
      </c>
      <c r="B1019" s="38" t="s">
        <v>62</v>
      </c>
      <c r="C1019" s="38" t="s">
        <v>1351</v>
      </c>
      <c r="D1019" s="38" t="s">
        <v>4369</v>
      </c>
      <c r="E1019" s="38" t="s">
        <v>4390</v>
      </c>
      <c r="F1019" s="42" t="str">
        <f t="shared" si="15"/>
        <v>愛知県刈谷市</v>
      </c>
    </row>
    <row r="1020" spans="1:6" x14ac:dyDescent="0.4">
      <c r="A1020" s="38" t="s">
        <v>4391</v>
      </c>
      <c r="B1020" s="38" t="s">
        <v>62</v>
      </c>
      <c r="C1020" s="38" t="s">
        <v>1352</v>
      </c>
      <c r="D1020" s="38" t="s">
        <v>4369</v>
      </c>
      <c r="E1020" s="38" t="s">
        <v>4392</v>
      </c>
      <c r="F1020" s="42" t="str">
        <f t="shared" si="15"/>
        <v>愛知県豊田市</v>
      </c>
    </row>
    <row r="1021" spans="1:6" x14ac:dyDescent="0.4">
      <c r="A1021" s="38" t="s">
        <v>4393</v>
      </c>
      <c r="B1021" s="38" t="s">
        <v>62</v>
      </c>
      <c r="C1021" s="38" t="s">
        <v>1353</v>
      </c>
      <c r="D1021" s="38" t="s">
        <v>4369</v>
      </c>
      <c r="E1021" s="38" t="s">
        <v>4394</v>
      </c>
      <c r="F1021" s="42" t="str">
        <f t="shared" si="15"/>
        <v>愛知県安城市</v>
      </c>
    </row>
    <row r="1022" spans="1:6" x14ac:dyDescent="0.4">
      <c r="A1022" s="38" t="s">
        <v>4395</v>
      </c>
      <c r="B1022" s="38" t="s">
        <v>62</v>
      </c>
      <c r="C1022" s="38" t="s">
        <v>1354</v>
      </c>
      <c r="D1022" s="38" t="s">
        <v>4369</v>
      </c>
      <c r="E1022" s="38" t="s">
        <v>4396</v>
      </c>
      <c r="F1022" s="42" t="str">
        <f t="shared" si="15"/>
        <v>愛知県西尾市</v>
      </c>
    </row>
    <row r="1023" spans="1:6" x14ac:dyDescent="0.4">
      <c r="A1023" s="38" t="s">
        <v>4397</v>
      </c>
      <c r="B1023" s="38" t="s">
        <v>62</v>
      </c>
      <c r="C1023" s="38" t="s">
        <v>1355</v>
      </c>
      <c r="D1023" s="38" t="s">
        <v>4369</v>
      </c>
      <c r="E1023" s="38" t="s">
        <v>4398</v>
      </c>
      <c r="F1023" s="42" t="str">
        <f t="shared" si="15"/>
        <v>愛知県蒲郡市</v>
      </c>
    </row>
    <row r="1024" spans="1:6" x14ac:dyDescent="0.4">
      <c r="A1024" s="38" t="s">
        <v>4399</v>
      </c>
      <c r="B1024" s="38" t="s">
        <v>62</v>
      </c>
      <c r="C1024" s="38" t="s">
        <v>1356</v>
      </c>
      <c r="D1024" s="38" t="s">
        <v>4369</v>
      </c>
      <c r="E1024" s="38" t="s">
        <v>4400</v>
      </c>
      <c r="F1024" s="42" t="str">
        <f t="shared" si="15"/>
        <v>愛知県犬山市</v>
      </c>
    </row>
    <row r="1025" spans="1:6" x14ac:dyDescent="0.4">
      <c r="A1025" s="38" t="s">
        <v>4401</v>
      </c>
      <c r="B1025" s="38" t="s">
        <v>62</v>
      </c>
      <c r="C1025" s="38" t="s">
        <v>1357</v>
      </c>
      <c r="D1025" s="38" t="s">
        <v>4369</v>
      </c>
      <c r="E1025" s="38" t="s">
        <v>4402</v>
      </c>
      <c r="F1025" s="42" t="str">
        <f t="shared" si="15"/>
        <v>愛知県常滑市</v>
      </c>
    </row>
    <row r="1026" spans="1:6" x14ac:dyDescent="0.4">
      <c r="A1026" s="38" t="s">
        <v>4403</v>
      </c>
      <c r="B1026" s="38" t="s">
        <v>62</v>
      </c>
      <c r="C1026" s="38" t="s">
        <v>1358</v>
      </c>
      <c r="D1026" s="38" t="s">
        <v>4369</v>
      </c>
      <c r="E1026" s="38" t="s">
        <v>4404</v>
      </c>
      <c r="F1026" s="42" t="str">
        <f t="shared" si="15"/>
        <v>愛知県江南市</v>
      </c>
    </row>
    <row r="1027" spans="1:6" x14ac:dyDescent="0.4">
      <c r="A1027" s="38" t="s">
        <v>4405</v>
      </c>
      <c r="B1027" s="38" t="s">
        <v>62</v>
      </c>
      <c r="C1027" s="38" t="s">
        <v>1359</v>
      </c>
      <c r="D1027" s="38" t="s">
        <v>4369</v>
      </c>
      <c r="E1027" s="38" t="s">
        <v>4406</v>
      </c>
      <c r="F1027" s="42" t="str">
        <f t="shared" ref="F1027:F1090" si="16">B1027&amp;C1027</f>
        <v>愛知県小牧市</v>
      </c>
    </row>
    <row r="1028" spans="1:6" x14ac:dyDescent="0.4">
      <c r="A1028" s="38" t="s">
        <v>4407</v>
      </c>
      <c r="B1028" s="38" t="s">
        <v>62</v>
      </c>
      <c r="C1028" s="38" t="s">
        <v>1360</v>
      </c>
      <c r="D1028" s="38" t="s">
        <v>4369</v>
      </c>
      <c r="E1028" s="38" t="s">
        <v>4408</v>
      </c>
      <c r="F1028" s="42" t="str">
        <f t="shared" si="16"/>
        <v>愛知県稲沢市</v>
      </c>
    </row>
    <row r="1029" spans="1:6" x14ac:dyDescent="0.4">
      <c r="A1029" s="38" t="s">
        <v>4409</v>
      </c>
      <c r="B1029" s="38" t="s">
        <v>62</v>
      </c>
      <c r="C1029" s="38" t="s">
        <v>1361</v>
      </c>
      <c r="D1029" s="38" t="s">
        <v>4369</v>
      </c>
      <c r="E1029" s="38" t="s">
        <v>4410</v>
      </c>
      <c r="F1029" s="42" t="str">
        <f t="shared" si="16"/>
        <v>愛知県新城市</v>
      </c>
    </row>
    <row r="1030" spans="1:6" x14ac:dyDescent="0.4">
      <c r="A1030" s="38" t="s">
        <v>4411</v>
      </c>
      <c r="B1030" s="38" t="s">
        <v>62</v>
      </c>
      <c r="C1030" s="38" t="s">
        <v>1362</v>
      </c>
      <c r="D1030" s="38" t="s">
        <v>4369</v>
      </c>
      <c r="E1030" s="38" t="s">
        <v>4412</v>
      </c>
      <c r="F1030" s="42" t="str">
        <f t="shared" si="16"/>
        <v>愛知県東海市</v>
      </c>
    </row>
    <row r="1031" spans="1:6" x14ac:dyDescent="0.4">
      <c r="A1031" s="38" t="s">
        <v>4413</v>
      </c>
      <c r="B1031" s="38" t="s">
        <v>62</v>
      </c>
      <c r="C1031" s="38" t="s">
        <v>1363</v>
      </c>
      <c r="D1031" s="38" t="s">
        <v>4369</v>
      </c>
      <c r="E1031" s="38" t="s">
        <v>4414</v>
      </c>
      <c r="F1031" s="42" t="str">
        <f t="shared" si="16"/>
        <v>愛知県大府市</v>
      </c>
    </row>
    <row r="1032" spans="1:6" x14ac:dyDescent="0.4">
      <c r="A1032" s="38" t="s">
        <v>4415</v>
      </c>
      <c r="B1032" s="38" t="s">
        <v>62</v>
      </c>
      <c r="C1032" s="38" t="s">
        <v>1364</v>
      </c>
      <c r="D1032" s="38" t="s">
        <v>4369</v>
      </c>
      <c r="E1032" s="38" t="s">
        <v>4416</v>
      </c>
      <c r="F1032" s="42" t="str">
        <f t="shared" si="16"/>
        <v>愛知県知多市</v>
      </c>
    </row>
    <row r="1033" spans="1:6" x14ac:dyDescent="0.4">
      <c r="A1033" s="38" t="s">
        <v>4417</v>
      </c>
      <c r="B1033" s="38" t="s">
        <v>62</v>
      </c>
      <c r="C1033" s="38" t="s">
        <v>1365</v>
      </c>
      <c r="D1033" s="38" t="s">
        <v>4369</v>
      </c>
      <c r="E1033" s="38" t="s">
        <v>4418</v>
      </c>
      <c r="F1033" s="42" t="str">
        <f t="shared" si="16"/>
        <v>愛知県知立市</v>
      </c>
    </row>
    <row r="1034" spans="1:6" x14ac:dyDescent="0.4">
      <c r="A1034" s="38" t="s">
        <v>4419</v>
      </c>
      <c r="B1034" s="38" t="s">
        <v>62</v>
      </c>
      <c r="C1034" s="38" t="s">
        <v>1366</v>
      </c>
      <c r="D1034" s="38" t="s">
        <v>4369</v>
      </c>
      <c r="E1034" s="38" t="s">
        <v>4420</v>
      </c>
      <c r="F1034" s="42" t="str">
        <f t="shared" si="16"/>
        <v>愛知県尾張旭市</v>
      </c>
    </row>
    <row r="1035" spans="1:6" x14ac:dyDescent="0.4">
      <c r="A1035" s="38" t="s">
        <v>4421</v>
      </c>
      <c r="B1035" s="38" t="s">
        <v>62</v>
      </c>
      <c r="C1035" s="38" t="s">
        <v>1367</v>
      </c>
      <c r="D1035" s="38" t="s">
        <v>4369</v>
      </c>
      <c r="E1035" s="38" t="s">
        <v>4422</v>
      </c>
      <c r="F1035" s="42" t="str">
        <f t="shared" si="16"/>
        <v>愛知県高浜市</v>
      </c>
    </row>
    <row r="1036" spans="1:6" x14ac:dyDescent="0.4">
      <c r="A1036" s="38" t="s">
        <v>4423</v>
      </c>
      <c r="B1036" s="38" t="s">
        <v>62</v>
      </c>
      <c r="C1036" s="38" t="s">
        <v>1368</v>
      </c>
      <c r="D1036" s="38" t="s">
        <v>4369</v>
      </c>
      <c r="E1036" s="38" t="s">
        <v>4424</v>
      </c>
      <c r="F1036" s="42" t="str">
        <f t="shared" si="16"/>
        <v>愛知県岩倉市</v>
      </c>
    </row>
    <row r="1037" spans="1:6" x14ac:dyDescent="0.4">
      <c r="A1037" s="38" t="s">
        <v>4425</v>
      </c>
      <c r="B1037" s="38" t="s">
        <v>62</v>
      </c>
      <c r="C1037" s="38" t="s">
        <v>1369</v>
      </c>
      <c r="D1037" s="38" t="s">
        <v>4369</v>
      </c>
      <c r="E1037" s="38" t="s">
        <v>4426</v>
      </c>
      <c r="F1037" s="42" t="str">
        <f t="shared" si="16"/>
        <v>愛知県豊明市</v>
      </c>
    </row>
    <row r="1038" spans="1:6" x14ac:dyDescent="0.4">
      <c r="A1038" s="38" t="s">
        <v>4427</v>
      </c>
      <c r="B1038" s="38" t="s">
        <v>62</v>
      </c>
      <c r="C1038" s="38" t="s">
        <v>1370</v>
      </c>
      <c r="D1038" s="38" t="s">
        <v>4369</v>
      </c>
      <c r="E1038" s="38" t="s">
        <v>4428</v>
      </c>
      <c r="F1038" s="42" t="str">
        <f t="shared" si="16"/>
        <v>愛知県日進市</v>
      </c>
    </row>
    <row r="1039" spans="1:6" x14ac:dyDescent="0.4">
      <c r="A1039" s="38" t="s">
        <v>4429</v>
      </c>
      <c r="B1039" s="38" t="s">
        <v>62</v>
      </c>
      <c r="C1039" s="38" t="s">
        <v>1371</v>
      </c>
      <c r="D1039" s="38" t="s">
        <v>4369</v>
      </c>
      <c r="E1039" s="38" t="s">
        <v>4430</v>
      </c>
      <c r="F1039" s="42" t="str">
        <f t="shared" si="16"/>
        <v>愛知県田原市</v>
      </c>
    </row>
    <row r="1040" spans="1:6" x14ac:dyDescent="0.4">
      <c r="A1040" s="38" t="s">
        <v>4431</v>
      </c>
      <c r="B1040" s="38" t="s">
        <v>62</v>
      </c>
      <c r="C1040" s="38" t="s">
        <v>1372</v>
      </c>
      <c r="D1040" s="38" t="s">
        <v>4369</v>
      </c>
      <c r="E1040" s="38" t="s">
        <v>4432</v>
      </c>
      <c r="F1040" s="42" t="str">
        <f t="shared" si="16"/>
        <v>愛知県愛西市</v>
      </c>
    </row>
    <row r="1041" spans="1:6" x14ac:dyDescent="0.4">
      <c r="A1041" s="38" t="s">
        <v>4433</v>
      </c>
      <c r="B1041" s="38" t="s">
        <v>62</v>
      </c>
      <c r="C1041" s="38" t="s">
        <v>1373</v>
      </c>
      <c r="D1041" s="38" t="s">
        <v>4369</v>
      </c>
      <c r="E1041" s="38" t="s">
        <v>4434</v>
      </c>
      <c r="F1041" s="42" t="str">
        <f t="shared" si="16"/>
        <v>愛知県清須市</v>
      </c>
    </row>
    <row r="1042" spans="1:6" x14ac:dyDescent="0.4">
      <c r="A1042" s="38" t="s">
        <v>4435</v>
      </c>
      <c r="B1042" s="38" t="s">
        <v>62</v>
      </c>
      <c r="C1042" s="38" t="s">
        <v>1374</v>
      </c>
      <c r="D1042" s="38" t="s">
        <v>4369</v>
      </c>
      <c r="E1042" s="38" t="s">
        <v>4436</v>
      </c>
      <c r="F1042" s="42" t="str">
        <f t="shared" si="16"/>
        <v>愛知県北名古屋市</v>
      </c>
    </row>
    <row r="1043" spans="1:6" x14ac:dyDescent="0.4">
      <c r="A1043" s="38" t="s">
        <v>4437</v>
      </c>
      <c r="B1043" s="38" t="s">
        <v>62</v>
      </c>
      <c r="C1043" s="38" t="s">
        <v>1375</v>
      </c>
      <c r="D1043" s="38" t="s">
        <v>4369</v>
      </c>
      <c r="E1043" s="38" t="s">
        <v>4438</v>
      </c>
      <c r="F1043" s="42" t="str">
        <f t="shared" si="16"/>
        <v>愛知県弥富市</v>
      </c>
    </row>
    <row r="1044" spans="1:6" x14ac:dyDescent="0.4">
      <c r="A1044" s="38" t="s">
        <v>4439</v>
      </c>
      <c r="B1044" s="38" t="s">
        <v>62</v>
      </c>
      <c r="C1044" s="38" t="s">
        <v>1376</v>
      </c>
      <c r="D1044" s="38" t="s">
        <v>4369</v>
      </c>
      <c r="E1044" s="38" t="s">
        <v>4440</v>
      </c>
      <c r="F1044" s="42" t="str">
        <f t="shared" si="16"/>
        <v>愛知県みよし市</v>
      </c>
    </row>
    <row r="1045" spans="1:6" x14ac:dyDescent="0.4">
      <c r="A1045" s="38" t="s">
        <v>4441</v>
      </c>
      <c r="B1045" s="38" t="s">
        <v>62</v>
      </c>
      <c r="C1045" s="38" t="s">
        <v>1377</v>
      </c>
      <c r="D1045" s="38" t="s">
        <v>4369</v>
      </c>
      <c r="E1045" s="38" t="s">
        <v>4442</v>
      </c>
      <c r="F1045" s="42" t="str">
        <f t="shared" si="16"/>
        <v>愛知県あま市</v>
      </c>
    </row>
    <row r="1046" spans="1:6" x14ac:dyDescent="0.4">
      <c r="A1046" s="38" t="s">
        <v>4443</v>
      </c>
      <c r="B1046" s="38" t="s">
        <v>62</v>
      </c>
      <c r="C1046" s="38" t="s">
        <v>1378</v>
      </c>
      <c r="D1046" s="38" t="s">
        <v>4369</v>
      </c>
      <c r="E1046" s="38" t="s">
        <v>4444</v>
      </c>
      <c r="F1046" s="42" t="str">
        <f t="shared" si="16"/>
        <v>愛知県長久手市</v>
      </c>
    </row>
    <row r="1047" spans="1:6" x14ac:dyDescent="0.4">
      <c r="A1047" s="38" t="s">
        <v>4445</v>
      </c>
      <c r="B1047" s="38" t="s">
        <v>62</v>
      </c>
      <c r="C1047" s="38" t="s">
        <v>1379</v>
      </c>
      <c r="D1047" s="38" t="s">
        <v>4369</v>
      </c>
      <c r="E1047" s="38" t="s">
        <v>4446</v>
      </c>
      <c r="F1047" s="42" t="str">
        <f t="shared" si="16"/>
        <v>愛知県東郷町</v>
      </c>
    </row>
    <row r="1048" spans="1:6" x14ac:dyDescent="0.4">
      <c r="A1048" s="38" t="s">
        <v>4447</v>
      </c>
      <c r="B1048" s="38" t="s">
        <v>62</v>
      </c>
      <c r="C1048" s="38" t="s">
        <v>1380</v>
      </c>
      <c r="D1048" s="38" t="s">
        <v>4369</v>
      </c>
      <c r="E1048" s="38" t="s">
        <v>4448</v>
      </c>
      <c r="F1048" s="42" t="str">
        <f t="shared" si="16"/>
        <v>愛知県豊山町</v>
      </c>
    </row>
    <row r="1049" spans="1:6" x14ac:dyDescent="0.4">
      <c r="A1049" s="38" t="s">
        <v>4449</v>
      </c>
      <c r="B1049" s="38" t="s">
        <v>62</v>
      </c>
      <c r="C1049" s="38" t="s">
        <v>1381</v>
      </c>
      <c r="D1049" s="38" t="s">
        <v>4369</v>
      </c>
      <c r="E1049" s="38" t="s">
        <v>4450</v>
      </c>
      <c r="F1049" s="42" t="str">
        <f t="shared" si="16"/>
        <v>愛知県大口町</v>
      </c>
    </row>
    <row r="1050" spans="1:6" x14ac:dyDescent="0.4">
      <c r="A1050" s="38" t="s">
        <v>4451</v>
      </c>
      <c r="B1050" s="38" t="s">
        <v>62</v>
      </c>
      <c r="C1050" s="38" t="s">
        <v>1382</v>
      </c>
      <c r="D1050" s="38" t="s">
        <v>4369</v>
      </c>
      <c r="E1050" s="38" t="s">
        <v>4452</v>
      </c>
      <c r="F1050" s="42" t="str">
        <f t="shared" si="16"/>
        <v>愛知県扶桑町</v>
      </c>
    </row>
    <row r="1051" spans="1:6" x14ac:dyDescent="0.4">
      <c r="A1051" s="38" t="s">
        <v>4453</v>
      </c>
      <c r="B1051" s="38" t="s">
        <v>62</v>
      </c>
      <c r="C1051" s="38" t="s">
        <v>1383</v>
      </c>
      <c r="D1051" s="38" t="s">
        <v>4369</v>
      </c>
      <c r="E1051" s="38" t="s">
        <v>4454</v>
      </c>
      <c r="F1051" s="42" t="str">
        <f t="shared" si="16"/>
        <v>愛知県大治町</v>
      </c>
    </row>
    <row r="1052" spans="1:6" x14ac:dyDescent="0.4">
      <c r="A1052" s="38" t="s">
        <v>4455</v>
      </c>
      <c r="B1052" s="38" t="s">
        <v>62</v>
      </c>
      <c r="C1052" s="38" t="s">
        <v>1384</v>
      </c>
      <c r="D1052" s="38" t="s">
        <v>4369</v>
      </c>
      <c r="E1052" s="38" t="s">
        <v>4456</v>
      </c>
      <c r="F1052" s="42" t="str">
        <f t="shared" si="16"/>
        <v>愛知県蟹江町</v>
      </c>
    </row>
    <row r="1053" spans="1:6" x14ac:dyDescent="0.4">
      <c r="A1053" s="38" t="s">
        <v>4457</v>
      </c>
      <c r="B1053" s="38" t="s">
        <v>62</v>
      </c>
      <c r="C1053" s="38" t="s">
        <v>1385</v>
      </c>
      <c r="D1053" s="38" t="s">
        <v>4369</v>
      </c>
      <c r="E1053" s="38" t="s">
        <v>4458</v>
      </c>
      <c r="F1053" s="42" t="str">
        <f t="shared" si="16"/>
        <v>愛知県飛島村</v>
      </c>
    </row>
    <row r="1054" spans="1:6" x14ac:dyDescent="0.4">
      <c r="A1054" s="38" t="s">
        <v>4459</v>
      </c>
      <c r="B1054" s="38" t="s">
        <v>62</v>
      </c>
      <c r="C1054" s="38" t="s">
        <v>1386</v>
      </c>
      <c r="D1054" s="38" t="s">
        <v>4369</v>
      </c>
      <c r="E1054" s="38" t="s">
        <v>4460</v>
      </c>
      <c r="F1054" s="42" t="str">
        <f t="shared" si="16"/>
        <v>愛知県阿久比町</v>
      </c>
    </row>
    <row r="1055" spans="1:6" x14ac:dyDescent="0.4">
      <c r="A1055" s="38" t="s">
        <v>4461</v>
      </c>
      <c r="B1055" s="38" t="s">
        <v>62</v>
      </c>
      <c r="C1055" s="38" t="s">
        <v>1387</v>
      </c>
      <c r="D1055" s="38" t="s">
        <v>4369</v>
      </c>
      <c r="E1055" s="38" t="s">
        <v>4462</v>
      </c>
      <c r="F1055" s="42" t="str">
        <f t="shared" si="16"/>
        <v>愛知県東浦町</v>
      </c>
    </row>
    <row r="1056" spans="1:6" x14ac:dyDescent="0.4">
      <c r="A1056" s="38" t="s">
        <v>4463</v>
      </c>
      <c r="B1056" s="38" t="s">
        <v>62</v>
      </c>
      <c r="C1056" s="38" t="s">
        <v>1388</v>
      </c>
      <c r="D1056" s="38" t="s">
        <v>4369</v>
      </c>
      <c r="E1056" s="38" t="s">
        <v>4464</v>
      </c>
      <c r="F1056" s="42" t="str">
        <f t="shared" si="16"/>
        <v>愛知県南知多町</v>
      </c>
    </row>
    <row r="1057" spans="1:6" x14ac:dyDescent="0.4">
      <c r="A1057" s="38" t="s">
        <v>4465</v>
      </c>
      <c r="B1057" s="38" t="s">
        <v>62</v>
      </c>
      <c r="C1057" s="38" t="s">
        <v>1122</v>
      </c>
      <c r="D1057" s="38" t="s">
        <v>4369</v>
      </c>
      <c r="E1057" s="38" t="s">
        <v>3984</v>
      </c>
      <c r="F1057" s="42" t="str">
        <f t="shared" si="16"/>
        <v>愛知県美浜町</v>
      </c>
    </row>
    <row r="1058" spans="1:6" x14ac:dyDescent="0.4">
      <c r="A1058" s="38" t="s">
        <v>4466</v>
      </c>
      <c r="B1058" s="38" t="s">
        <v>62</v>
      </c>
      <c r="C1058" s="38" t="s">
        <v>1389</v>
      </c>
      <c r="D1058" s="38" t="s">
        <v>4369</v>
      </c>
      <c r="E1058" s="38" t="s">
        <v>4467</v>
      </c>
      <c r="F1058" s="42" t="str">
        <f t="shared" si="16"/>
        <v>愛知県武豊町</v>
      </c>
    </row>
    <row r="1059" spans="1:6" x14ac:dyDescent="0.4">
      <c r="A1059" s="38" t="s">
        <v>4468</v>
      </c>
      <c r="B1059" s="38" t="s">
        <v>62</v>
      </c>
      <c r="C1059" s="38" t="s">
        <v>1390</v>
      </c>
      <c r="D1059" s="38" t="s">
        <v>4369</v>
      </c>
      <c r="E1059" s="38" t="s">
        <v>4469</v>
      </c>
      <c r="F1059" s="42" t="str">
        <f t="shared" si="16"/>
        <v>愛知県幸田町</v>
      </c>
    </row>
    <row r="1060" spans="1:6" x14ac:dyDescent="0.4">
      <c r="A1060" s="38" t="s">
        <v>4470</v>
      </c>
      <c r="B1060" s="38" t="s">
        <v>62</v>
      </c>
      <c r="C1060" s="38" t="s">
        <v>1391</v>
      </c>
      <c r="D1060" s="38" t="s">
        <v>4369</v>
      </c>
      <c r="E1060" s="38" t="s">
        <v>4471</v>
      </c>
      <c r="F1060" s="42" t="str">
        <f t="shared" si="16"/>
        <v>愛知県設楽町</v>
      </c>
    </row>
    <row r="1061" spans="1:6" x14ac:dyDescent="0.4">
      <c r="A1061" s="38" t="s">
        <v>4472</v>
      </c>
      <c r="B1061" s="38" t="s">
        <v>62</v>
      </c>
      <c r="C1061" s="38" t="s">
        <v>1392</v>
      </c>
      <c r="D1061" s="38" t="s">
        <v>4369</v>
      </c>
      <c r="E1061" s="38" t="s">
        <v>4473</v>
      </c>
      <c r="F1061" s="42" t="str">
        <f t="shared" si="16"/>
        <v>愛知県東栄町</v>
      </c>
    </row>
    <row r="1062" spans="1:6" x14ac:dyDescent="0.4">
      <c r="A1062" s="38" t="s">
        <v>4474</v>
      </c>
      <c r="B1062" s="38" t="s">
        <v>62</v>
      </c>
      <c r="C1062" s="38" t="s">
        <v>1393</v>
      </c>
      <c r="D1062" s="38" t="s">
        <v>4369</v>
      </c>
      <c r="E1062" s="38" t="s">
        <v>4475</v>
      </c>
      <c r="F1062" s="42" t="str">
        <f t="shared" si="16"/>
        <v>愛知県豊根村</v>
      </c>
    </row>
    <row r="1063" spans="1:6" x14ac:dyDescent="0.4">
      <c r="A1063" s="35" t="s">
        <v>4476</v>
      </c>
      <c r="B1063" s="35" t="s">
        <v>4477</v>
      </c>
      <c r="C1063" s="36"/>
      <c r="D1063" s="37" t="s">
        <v>4478</v>
      </c>
      <c r="E1063" s="36"/>
      <c r="F1063" s="42" t="str">
        <f t="shared" si="16"/>
        <v>三重県</v>
      </c>
    </row>
    <row r="1064" spans="1:6" x14ac:dyDescent="0.4">
      <c r="A1064" s="38" t="s">
        <v>4479</v>
      </c>
      <c r="B1064" s="38" t="s">
        <v>63</v>
      </c>
      <c r="C1064" s="38" t="s">
        <v>1394</v>
      </c>
      <c r="D1064" s="38" t="s">
        <v>4480</v>
      </c>
      <c r="E1064" s="38" t="s">
        <v>4481</v>
      </c>
      <c r="F1064" s="42" t="str">
        <f t="shared" si="16"/>
        <v>三重県津市</v>
      </c>
    </row>
    <row r="1065" spans="1:6" x14ac:dyDescent="0.4">
      <c r="A1065" s="38" t="s">
        <v>4482</v>
      </c>
      <c r="B1065" s="38" t="s">
        <v>63</v>
      </c>
      <c r="C1065" s="38" t="s">
        <v>1395</v>
      </c>
      <c r="D1065" s="38" t="s">
        <v>4480</v>
      </c>
      <c r="E1065" s="38" t="s">
        <v>4483</v>
      </c>
      <c r="F1065" s="42" t="str">
        <f t="shared" si="16"/>
        <v>三重県四日市市</v>
      </c>
    </row>
    <row r="1066" spans="1:6" x14ac:dyDescent="0.4">
      <c r="A1066" s="38" t="s">
        <v>4484</v>
      </c>
      <c r="B1066" s="38" t="s">
        <v>63</v>
      </c>
      <c r="C1066" s="38" t="s">
        <v>1396</v>
      </c>
      <c r="D1066" s="38" t="s">
        <v>4480</v>
      </c>
      <c r="E1066" s="38" t="s">
        <v>4485</v>
      </c>
      <c r="F1066" s="42" t="str">
        <f t="shared" si="16"/>
        <v>三重県伊勢市</v>
      </c>
    </row>
    <row r="1067" spans="1:6" x14ac:dyDescent="0.4">
      <c r="A1067" s="38" t="s">
        <v>4486</v>
      </c>
      <c r="B1067" s="38" t="s">
        <v>63</v>
      </c>
      <c r="C1067" s="38" t="s">
        <v>1397</v>
      </c>
      <c r="D1067" s="38" t="s">
        <v>4480</v>
      </c>
      <c r="E1067" s="38" t="s">
        <v>4487</v>
      </c>
      <c r="F1067" s="42" t="str">
        <f t="shared" si="16"/>
        <v>三重県松阪市</v>
      </c>
    </row>
    <row r="1068" spans="1:6" x14ac:dyDescent="0.4">
      <c r="A1068" s="38" t="s">
        <v>4488</v>
      </c>
      <c r="B1068" s="38" t="s">
        <v>63</v>
      </c>
      <c r="C1068" s="38" t="s">
        <v>1398</v>
      </c>
      <c r="D1068" s="38" t="s">
        <v>4480</v>
      </c>
      <c r="E1068" s="38" t="s">
        <v>4489</v>
      </c>
      <c r="F1068" s="42" t="str">
        <f t="shared" si="16"/>
        <v>三重県桑名市</v>
      </c>
    </row>
    <row r="1069" spans="1:6" x14ac:dyDescent="0.4">
      <c r="A1069" s="38" t="s">
        <v>4490</v>
      </c>
      <c r="B1069" s="38" t="s">
        <v>63</v>
      </c>
      <c r="C1069" s="38" t="s">
        <v>1399</v>
      </c>
      <c r="D1069" s="38" t="s">
        <v>4480</v>
      </c>
      <c r="E1069" s="38" t="s">
        <v>4491</v>
      </c>
      <c r="F1069" s="42" t="str">
        <f t="shared" si="16"/>
        <v>三重県鈴鹿市</v>
      </c>
    </row>
    <row r="1070" spans="1:6" x14ac:dyDescent="0.4">
      <c r="A1070" s="38" t="s">
        <v>4492</v>
      </c>
      <c r="B1070" s="38" t="s">
        <v>63</v>
      </c>
      <c r="C1070" s="38" t="s">
        <v>1400</v>
      </c>
      <c r="D1070" s="38" t="s">
        <v>4480</v>
      </c>
      <c r="E1070" s="38" t="s">
        <v>4493</v>
      </c>
      <c r="F1070" s="42" t="str">
        <f t="shared" si="16"/>
        <v>三重県名張市</v>
      </c>
    </row>
    <row r="1071" spans="1:6" x14ac:dyDescent="0.4">
      <c r="A1071" s="38" t="s">
        <v>4494</v>
      </c>
      <c r="B1071" s="38" t="s">
        <v>63</v>
      </c>
      <c r="C1071" s="38" t="s">
        <v>1401</v>
      </c>
      <c r="D1071" s="38" t="s">
        <v>4480</v>
      </c>
      <c r="E1071" s="38" t="s">
        <v>4495</v>
      </c>
      <c r="F1071" s="42" t="str">
        <f t="shared" si="16"/>
        <v>三重県尾鷲市</v>
      </c>
    </row>
    <row r="1072" spans="1:6" x14ac:dyDescent="0.4">
      <c r="A1072" s="38" t="s">
        <v>4496</v>
      </c>
      <c r="B1072" s="38" t="s">
        <v>63</v>
      </c>
      <c r="C1072" s="38" t="s">
        <v>1402</v>
      </c>
      <c r="D1072" s="38" t="s">
        <v>4480</v>
      </c>
      <c r="E1072" s="38" t="s">
        <v>4497</v>
      </c>
      <c r="F1072" s="42" t="str">
        <f t="shared" si="16"/>
        <v>三重県亀山市</v>
      </c>
    </row>
    <row r="1073" spans="1:6" x14ac:dyDescent="0.4">
      <c r="A1073" s="38" t="s">
        <v>4498</v>
      </c>
      <c r="B1073" s="38" t="s">
        <v>63</v>
      </c>
      <c r="C1073" s="38" t="s">
        <v>1403</v>
      </c>
      <c r="D1073" s="38" t="s">
        <v>4480</v>
      </c>
      <c r="E1073" s="38" t="s">
        <v>4499</v>
      </c>
      <c r="F1073" s="42" t="str">
        <f t="shared" si="16"/>
        <v>三重県鳥羽市</v>
      </c>
    </row>
    <row r="1074" spans="1:6" x14ac:dyDescent="0.4">
      <c r="A1074" s="38" t="s">
        <v>4500</v>
      </c>
      <c r="B1074" s="38" t="s">
        <v>63</v>
      </c>
      <c r="C1074" s="38" t="s">
        <v>1404</v>
      </c>
      <c r="D1074" s="38" t="s">
        <v>4480</v>
      </c>
      <c r="E1074" s="38" t="s">
        <v>4501</v>
      </c>
      <c r="F1074" s="42" t="str">
        <f t="shared" si="16"/>
        <v>三重県熊野市</v>
      </c>
    </row>
    <row r="1075" spans="1:6" x14ac:dyDescent="0.4">
      <c r="A1075" s="38" t="s">
        <v>4502</v>
      </c>
      <c r="B1075" s="38" t="s">
        <v>63</v>
      </c>
      <c r="C1075" s="38" t="s">
        <v>1405</v>
      </c>
      <c r="D1075" s="38" t="s">
        <v>4480</v>
      </c>
      <c r="E1075" s="38" t="s">
        <v>4503</v>
      </c>
      <c r="F1075" s="42" t="str">
        <f t="shared" si="16"/>
        <v>三重県いなべ市</v>
      </c>
    </row>
    <row r="1076" spans="1:6" x14ac:dyDescent="0.4">
      <c r="A1076" s="38" t="s">
        <v>4504</v>
      </c>
      <c r="B1076" s="38" t="s">
        <v>63</v>
      </c>
      <c r="C1076" s="38" t="s">
        <v>1406</v>
      </c>
      <c r="D1076" s="38" t="s">
        <v>4480</v>
      </c>
      <c r="E1076" s="38" t="s">
        <v>4505</v>
      </c>
      <c r="F1076" s="42" t="str">
        <f t="shared" si="16"/>
        <v>三重県志摩市</v>
      </c>
    </row>
    <row r="1077" spans="1:6" x14ac:dyDescent="0.4">
      <c r="A1077" s="38" t="s">
        <v>4506</v>
      </c>
      <c r="B1077" s="38" t="s">
        <v>63</v>
      </c>
      <c r="C1077" s="38" t="s">
        <v>1407</v>
      </c>
      <c r="D1077" s="38" t="s">
        <v>4480</v>
      </c>
      <c r="E1077" s="38" t="s">
        <v>4507</v>
      </c>
      <c r="F1077" s="42" t="str">
        <f t="shared" si="16"/>
        <v>三重県伊賀市</v>
      </c>
    </row>
    <row r="1078" spans="1:6" x14ac:dyDescent="0.4">
      <c r="A1078" s="38" t="s">
        <v>4508</v>
      </c>
      <c r="B1078" s="38" t="s">
        <v>63</v>
      </c>
      <c r="C1078" s="38" t="s">
        <v>1408</v>
      </c>
      <c r="D1078" s="38" t="s">
        <v>4480</v>
      </c>
      <c r="E1078" s="38" t="s">
        <v>4509</v>
      </c>
      <c r="F1078" s="42" t="str">
        <f t="shared" si="16"/>
        <v>三重県木曽岬町</v>
      </c>
    </row>
    <row r="1079" spans="1:6" x14ac:dyDescent="0.4">
      <c r="A1079" s="38" t="s">
        <v>4510</v>
      </c>
      <c r="B1079" s="38" t="s">
        <v>63</v>
      </c>
      <c r="C1079" s="38" t="s">
        <v>1409</v>
      </c>
      <c r="D1079" s="38" t="s">
        <v>4480</v>
      </c>
      <c r="E1079" s="38" t="s">
        <v>4511</v>
      </c>
      <c r="F1079" s="42" t="str">
        <f t="shared" si="16"/>
        <v>三重県東員町</v>
      </c>
    </row>
    <row r="1080" spans="1:6" x14ac:dyDescent="0.4">
      <c r="A1080" s="38" t="s">
        <v>4512</v>
      </c>
      <c r="B1080" s="38" t="s">
        <v>63</v>
      </c>
      <c r="C1080" s="38" t="s">
        <v>1410</v>
      </c>
      <c r="D1080" s="38" t="s">
        <v>4480</v>
      </c>
      <c r="E1080" s="38" t="s">
        <v>4513</v>
      </c>
      <c r="F1080" s="42" t="str">
        <f t="shared" si="16"/>
        <v>三重県菰野町</v>
      </c>
    </row>
    <row r="1081" spans="1:6" x14ac:dyDescent="0.4">
      <c r="A1081" s="38" t="s">
        <v>4514</v>
      </c>
      <c r="B1081" s="38" t="s">
        <v>63</v>
      </c>
      <c r="C1081" s="38" t="s">
        <v>560</v>
      </c>
      <c r="D1081" s="38" t="s">
        <v>4480</v>
      </c>
      <c r="E1081" s="38" t="s">
        <v>4515</v>
      </c>
      <c r="F1081" s="42" t="str">
        <f t="shared" si="16"/>
        <v>三重県朝日町</v>
      </c>
    </row>
    <row r="1082" spans="1:6" x14ac:dyDescent="0.4">
      <c r="A1082" s="38" t="s">
        <v>4516</v>
      </c>
      <c r="B1082" s="38" t="s">
        <v>63</v>
      </c>
      <c r="C1082" s="38" t="s">
        <v>1411</v>
      </c>
      <c r="D1082" s="38" t="s">
        <v>4480</v>
      </c>
      <c r="E1082" s="38" t="s">
        <v>4517</v>
      </c>
      <c r="F1082" s="42" t="str">
        <f t="shared" si="16"/>
        <v>三重県川越町</v>
      </c>
    </row>
    <row r="1083" spans="1:6" x14ac:dyDescent="0.4">
      <c r="A1083" s="38" t="s">
        <v>4518</v>
      </c>
      <c r="B1083" s="38" t="s">
        <v>63</v>
      </c>
      <c r="C1083" s="38" t="s">
        <v>1412</v>
      </c>
      <c r="D1083" s="38" t="s">
        <v>4480</v>
      </c>
      <c r="E1083" s="38" t="s">
        <v>4519</v>
      </c>
      <c r="F1083" s="42" t="str">
        <f t="shared" si="16"/>
        <v>三重県多気町</v>
      </c>
    </row>
    <row r="1084" spans="1:6" x14ac:dyDescent="0.4">
      <c r="A1084" s="38" t="s">
        <v>4520</v>
      </c>
      <c r="B1084" s="38" t="s">
        <v>63</v>
      </c>
      <c r="C1084" s="38" t="s">
        <v>734</v>
      </c>
      <c r="D1084" s="38" t="s">
        <v>4480</v>
      </c>
      <c r="E1084" s="38" t="s">
        <v>4521</v>
      </c>
      <c r="F1084" s="42" t="str">
        <f t="shared" si="16"/>
        <v>三重県明和町</v>
      </c>
    </row>
    <row r="1085" spans="1:6" x14ac:dyDescent="0.4">
      <c r="A1085" s="38" t="s">
        <v>4522</v>
      </c>
      <c r="B1085" s="38" t="s">
        <v>63</v>
      </c>
      <c r="C1085" s="38" t="s">
        <v>1413</v>
      </c>
      <c r="D1085" s="38" t="s">
        <v>4480</v>
      </c>
      <c r="E1085" s="38" t="s">
        <v>4523</v>
      </c>
      <c r="F1085" s="42" t="str">
        <f t="shared" si="16"/>
        <v>三重県大台町</v>
      </c>
    </row>
    <row r="1086" spans="1:6" x14ac:dyDescent="0.4">
      <c r="A1086" s="38" t="s">
        <v>4524</v>
      </c>
      <c r="B1086" s="38" t="s">
        <v>63</v>
      </c>
      <c r="C1086" s="38" t="s">
        <v>1414</v>
      </c>
      <c r="D1086" s="38" t="s">
        <v>4480</v>
      </c>
      <c r="E1086" s="38" t="s">
        <v>4525</v>
      </c>
      <c r="F1086" s="42" t="str">
        <f t="shared" si="16"/>
        <v>三重県玉城町</v>
      </c>
    </row>
    <row r="1087" spans="1:6" x14ac:dyDescent="0.4">
      <c r="A1087" s="38" t="s">
        <v>4526</v>
      </c>
      <c r="B1087" s="38" t="s">
        <v>63</v>
      </c>
      <c r="C1087" s="38" t="s">
        <v>1415</v>
      </c>
      <c r="D1087" s="38" t="s">
        <v>4480</v>
      </c>
      <c r="E1087" s="38" t="s">
        <v>4527</v>
      </c>
      <c r="F1087" s="42" t="str">
        <f t="shared" si="16"/>
        <v>三重県度会町</v>
      </c>
    </row>
    <row r="1088" spans="1:6" x14ac:dyDescent="0.4">
      <c r="A1088" s="38" t="s">
        <v>4528</v>
      </c>
      <c r="B1088" s="38" t="s">
        <v>63</v>
      </c>
      <c r="C1088" s="38" t="s">
        <v>1416</v>
      </c>
      <c r="D1088" s="38" t="s">
        <v>4480</v>
      </c>
      <c r="E1088" s="38" t="s">
        <v>2631</v>
      </c>
      <c r="F1088" s="42" t="str">
        <f t="shared" si="16"/>
        <v>三重県大紀町</v>
      </c>
    </row>
    <row r="1089" spans="1:6" x14ac:dyDescent="0.4">
      <c r="A1089" s="38" t="s">
        <v>4529</v>
      </c>
      <c r="B1089" s="38" t="s">
        <v>63</v>
      </c>
      <c r="C1089" s="38" t="s">
        <v>1417</v>
      </c>
      <c r="D1089" s="38" t="s">
        <v>4480</v>
      </c>
      <c r="E1089" s="38" t="s">
        <v>4530</v>
      </c>
      <c r="F1089" s="42" t="str">
        <f t="shared" si="16"/>
        <v>三重県南伊勢町</v>
      </c>
    </row>
    <row r="1090" spans="1:6" x14ac:dyDescent="0.4">
      <c r="A1090" s="38" t="s">
        <v>4531</v>
      </c>
      <c r="B1090" s="38" t="s">
        <v>63</v>
      </c>
      <c r="C1090" s="38" t="s">
        <v>1418</v>
      </c>
      <c r="D1090" s="38" t="s">
        <v>4480</v>
      </c>
      <c r="E1090" s="38" t="s">
        <v>4532</v>
      </c>
      <c r="F1090" s="42" t="str">
        <f t="shared" si="16"/>
        <v>三重県紀北町</v>
      </c>
    </row>
    <row r="1091" spans="1:6" x14ac:dyDescent="0.4">
      <c r="A1091" s="38" t="s">
        <v>4533</v>
      </c>
      <c r="B1091" s="38" t="s">
        <v>63</v>
      </c>
      <c r="C1091" s="38" t="s">
        <v>1419</v>
      </c>
      <c r="D1091" s="38" t="s">
        <v>4480</v>
      </c>
      <c r="E1091" s="38" t="s">
        <v>3984</v>
      </c>
      <c r="F1091" s="42" t="str">
        <f t="shared" ref="F1091:F1154" si="17">B1091&amp;C1091</f>
        <v>三重県御浜町</v>
      </c>
    </row>
    <row r="1092" spans="1:6" x14ac:dyDescent="0.4">
      <c r="A1092" s="38" t="s">
        <v>4534</v>
      </c>
      <c r="B1092" s="38" t="s">
        <v>63</v>
      </c>
      <c r="C1092" s="38" t="s">
        <v>1420</v>
      </c>
      <c r="D1092" s="38" t="s">
        <v>4480</v>
      </c>
      <c r="E1092" s="38" t="s">
        <v>4535</v>
      </c>
      <c r="F1092" s="42" t="str">
        <f t="shared" si="17"/>
        <v>三重県紀宝町</v>
      </c>
    </row>
    <row r="1093" spans="1:6" x14ac:dyDescent="0.4">
      <c r="A1093" s="35" t="s">
        <v>4536</v>
      </c>
      <c r="B1093" s="35" t="s">
        <v>4537</v>
      </c>
      <c r="C1093" s="36"/>
      <c r="D1093" s="37" t="s">
        <v>4538</v>
      </c>
      <c r="E1093" s="36"/>
      <c r="F1093" s="42" t="str">
        <f t="shared" si="17"/>
        <v>滋賀県</v>
      </c>
    </row>
    <row r="1094" spans="1:6" x14ac:dyDescent="0.4">
      <c r="A1094" s="38" t="s">
        <v>4539</v>
      </c>
      <c r="B1094" s="38" t="s">
        <v>64</v>
      </c>
      <c r="C1094" s="38" t="s">
        <v>1421</v>
      </c>
      <c r="D1094" s="38" t="s">
        <v>4540</v>
      </c>
      <c r="E1094" s="38" t="s">
        <v>4541</v>
      </c>
      <c r="F1094" s="42" t="str">
        <f t="shared" si="17"/>
        <v>滋賀県大津市</v>
      </c>
    </row>
    <row r="1095" spans="1:6" x14ac:dyDescent="0.4">
      <c r="A1095" s="38" t="s">
        <v>4542</v>
      </c>
      <c r="B1095" s="38" t="s">
        <v>64</v>
      </c>
      <c r="C1095" s="38" t="s">
        <v>1422</v>
      </c>
      <c r="D1095" s="38" t="s">
        <v>4540</v>
      </c>
      <c r="E1095" s="38" t="s">
        <v>4543</v>
      </c>
      <c r="F1095" s="42" t="str">
        <f t="shared" si="17"/>
        <v>滋賀県彦根市</v>
      </c>
    </row>
    <row r="1096" spans="1:6" x14ac:dyDescent="0.4">
      <c r="A1096" s="38" t="s">
        <v>4544</v>
      </c>
      <c r="B1096" s="38" t="s">
        <v>64</v>
      </c>
      <c r="C1096" s="38" t="s">
        <v>1423</v>
      </c>
      <c r="D1096" s="38" t="s">
        <v>4540</v>
      </c>
      <c r="E1096" s="38" t="s">
        <v>4545</v>
      </c>
      <c r="F1096" s="42" t="str">
        <f t="shared" si="17"/>
        <v>滋賀県長浜市</v>
      </c>
    </row>
    <row r="1097" spans="1:6" x14ac:dyDescent="0.4">
      <c r="A1097" s="38" t="s">
        <v>4546</v>
      </c>
      <c r="B1097" s="38" t="s">
        <v>64</v>
      </c>
      <c r="C1097" s="38" t="s">
        <v>1424</v>
      </c>
      <c r="D1097" s="38" t="s">
        <v>4540</v>
      </c>
      <c r="E1097" s="38" t="s">
        <v>4547</v>
      </c>
      <c r="F1097" s="42" t="str">
        <f t="shared" si="17"/>
        <v>滋賀県近江八幡市</v>
      </c>
    </row>
    <row r="1098" spans="1:6" x14ac:dyDescent="0.4">
      <c r="A1098" s="38" t="s">
        <v>4548</v>
      </c>
      <c r="B1098" s="38" t="s">
        <v>64</v>
      </c>
      <c r="C1098" s="38" t="s">
        <v>1425</v>
      </c>
      <c r="D1098" s="38" t="s">
        <v>4540</v>
      </c>
      <c r="E1098" s="38" t="s">
        <v>4549</v>
      </c>
      <c r="F1098" s="42" t="str">
        <f t="shared" si="17"/>
        <v>滋賀県草津市</v>
      </c>
    </row>
    <row r="1099" spans="1:6" x14ac:dyDescent="0.4">
      <c r="A1099" s="38" t="s">
        <v>4550</v>
      </c>
      <c r="B1099" s="38" t="s">
        <v>64</v>
      </c>
      <c r="C1099" s="38" t="s">
        <v>1426</v>
      </c>
      <c r="D1099" s="38" t="s">
        <v>4540</v>
      </c>
      <c r="E1099" s="38" t="s">
        <v>4551</v>
      </c>
      <c r="F1099" s="42" t="str">
        <f t="shared" si="17"/>
        <v>滋賀県守山市</v>
      </c>
    </row>
    <row r="1100" spans="1:6" x14ac:dyDescent="0.4">
      <c r="A1100" s="38" t="s">
        <v>4552</v>
      </c>
      <c r="B1100" s="38" t="s">
        <v>64</v>
      </c>
      <c r="C1100" s="38" t="s">
        <v>1427</v>
      </c>
      <c r="D1100" s="38" t="s">
        <v>4540</v>
      </c>
      <c r="E1100" s="38" t="s">
        <v>4553</v>
      </c>
      <c r="F1100" s="42" t="str">
        <f t="shared" si="17"/>
        <v>滋賀県栗東市</v>
      </c>
    </row>
    <row r="1101" spans="1:6" x14ac:dyDescent="0.4">
      <c r="A1101" s="38" t="s">
        <v>4554</v>
      </c>
      <c r="B1101" s="38" t="s">
        <v>64</v>
      </c>
      <c r="C1101" s="38" t="s">
        <v>1428</v>
      </c>
      <c r="D1101" s="38" t="s">
        <v>4540</v>
      </c>
      <c r="E1101" s="38" t="s">
        <v>4555</v>
      </c>
      <c r="F1101" s="42" t="str">
        <f t="shared" si="17"/>
        <v>滋賀県甲賀市</v>
      </c>
    </row>
    <row r="1102" spans="1:6" x14ac:dyDescent="0.4">
      <c r="A1102" s="38" t="s">
        <v>4556</v>
      </c>
      <c r="B1102" s="38" t="s">
        <v>64</v>
      </c>
      <c r="C1102" s="38" t="s">
        <v>1429</v>
      </c>
      <c r="D1102" s="38" t="s">
        <v>4540</v>
      </c>
      <c r="E1102" s="38" t="s">
        <v>4557</v>
      </c>
      <c r="F1102" s="42" t="str">
        <f t="shared" si="17"/>
        <v>滋賀県野洲市</v>
      </c>
    </row>
    <row r="1103" spans="1:6" x14ac:dyDescent="0.4">
      <c r="A1103" s="38" t="s">
        <v>4558</v>
      </c>
      <c r="B1103" s="38" t="s">
        <v>64</v>
      </c>
      <c r="C1103" s="38" t="s">
        <v>1430</v>
      </c>
      <c r="D1103" s="38" t="s">
        <v>4540</v>
      </c>
      <c r="E1103" s="38" t="s">
        <v>4559</v>
      </c>
      <c r="F1103" s="42" t="str">
        <f t="shared" si="17"/>
        <v>滋賀県湖南市</v>
      </c>
    </row>
    <row r="1104" spans="1:6" x14ac:dyDescent="0.4">
      <c r="A1104" s="38" t="s">
        <v>4560</v>
      </c>
      <c r="B1104" s="38" t="s">
        <v>64</v>
      </c>
      <c r="C1104" s="38" t="s">
        <v>1431</v>
      </c>
      <c r="D1104" s="38" t="s">
        <v>4540</v>
      </c>
      <c r="E1104" s="38" t="s">
        <v>4561</v>
      </c>
      <c r="F1104" s="42" t="str">
        <f t="shared" si="17"/>
        <v>滋賀県高島市</v>
      </c>
    </row>
    <row r="1105" spans="1:6" x14ac:dyDescent="0.4">
      <c r="A1105" s="38" t="s">
        <v>4562</v>
      </c>
      <c r="B1105" s="38" t="s">
        <v>64</v>
      </c>
      <c r="C1105" s="38" t="s">
        <v>1432</v>
      </c>
      <c r="D1105" s="38" t="s">
        <v>4540</v>
      </c>
      <c r="E1105" s="38" t="s">
        <v>4563</v>
      </c>
      <c r="F1105" s="42" t="str">
        <f t="shared" si="17"/>
        <v>滋賀県東近江市</v>
      </c>
    </row>
    <row r="1106" spans="1:6" x14ac:dyDescent="0.4">
      <c r="A1106" s="38" t="s">
        <v>4564</v>
      </c>
      <c r="B1106" s="38" t="s">
        <v>64</v>
      </c>
      <c r="C1106" s="38" t="s">
        <v>1433</v>
      </c>
      <c r="D1106" s="38" t="s">
        <v>4540</v>
      </c>
      <c r="E1106" s="38" t="s">
        <v>4565</v>
      </c>
      <c r="F1106" s="42" t="str">
        <f t="shared" si="17"/>
        <v>滋賀県米原市</v>
      </c>
    </row>
    <row r="1107" spans="1:6" x14ac:dyDescent="0.4">
      <c r="A1107" s="38" t="s">
        <v>4566</v>
      </c>
      <c r="B1107" s="38" t="s">
        <v>64</v>
      </c>
      <c r="C1107" s="38" t="s">
        <v>1434</v>
      </c>
      <c r="D1107" s="38" t="s">
        <v>4540</v>
      </c>
      <c r="E1107" s="38" t="s">
        <v>4567</v>
      </c>
      <c r="F1107" s="42" t="str">
        <f t="shared" si="17"/>
        <v>滋賀県日野町</v>
      </c>
    </row>
    <row r="1108" spans="1:6" x14ac:dyDescent="0.4">
      <c r="A1108" s="38" t="s">
        <v>4568</v>
      </c>
      <c r="B1108" s="38" t="s">
        <v>64</v>
      </c>
      <c r="C1108" s="38" t="s">
        <v>1435</v>
      </c>
      <c r="D1108" s="38" t="s">
        <v>4540</v>
      </c>
      <c r="E1108" s="38" t="s">
        <v>4569</v>
      </c>
      <c r="F1108" s="42" t="str">
        <f t="shared" si="17"/>
        <v>滋賀県竜王町</v>
      </c>
    </row>
    <row r="1109" spans="1:6" x14ac:dyDescent="0.4">
      <c r="A1109" s="38" t="s">
        <v>4570</v>
      </c>
      <c r="B1109" s="38" t="s">
        <v>64</v>
      </c>
      <c r="C1109" s="38" t="s">
        <v>1436</v>
      </c>
      <c r="D1109" s="38" t="s">
        <v>4540</v>
      </c>
      <c r="E1109" s="38" t="s">
        <v>4571</v>
      </c>
      <c r="F1109" s="42" t="str">
        <f t="shared" si="17"/>
        <v>滋賀県愛荘町</v>
      </c>
    </row>
    <row r="1110" spans="1:6" x14ac:dyDescent="0.4">
      <c r="A1110" s="38" t="s">
        <v>4572</v>
      </c>
      <c r="B1110" s="38" t="s">
        <v>64</v>
      </c>
      <c r="C1110" s="38" t="s">
        <v>1437</v>
      </c>
      <c r="D1110" s="38" t="s">
        <v>4540</v>
      </c>
      <c r="E1110" s="38" t="s">
        <v>4573</v>
      </c>
      <c r="F1110" s="42" t="str">
        <f t="shared" si="17"/>
        <v>滋賀県豊郷町</v>
      </c>
    </row>
    <row r="1111" spans="1:6" x14ac:dyDescent="0.4">
      <c r="A1111" s="38" t="s">
        <v>4574</v>
      </c>
      <c r="B1111" s="38" t="s">
        <v>64</v>
      </c>
      <c r="C1111" s="38" t="s">
        <v>1438</v>
      </c>
      <c r="D1111" s="38" t="s">
        <v>4540</v>
      </c>
      <c r="E1111" s="38" t="s">
        <v>4575</v>
      </c>
      <c r="F1111" s="42" t="str">
        <f t="shared" si="17"/>
        <v>滋賀県甲良町</v>
      </c>
    </row>
    <row r="1112" spans="1:6" x14ac:dyDescent="0.4">
      <c r="A1112" s="38" t="s">
        <v>4576</v>
      </c>
      <c r="B1112" s="38" t="s">
        <v>64</v>
      </c>
      <c r="C1112" s="38" t="s">
        <v>1439</v>
      </c>
      <c r="D1112" s="38" t="s">
        <v>4540</v>
      </c>
      <c r="E1112" s="38" t="s">
        <v>4577</v>
      </c>
      <c r="F1112" s="42" t="str">
        <f t="shared" si="17"/>
        <v>滋賀県多賀町</v>
      </c>
    </row>
    <row r="1113" spans="1:6" x14ac:dyDescent="0.4">
      <c r="A1113" s="35" t="s">
        <v>4578</v>
      </c>
      <c r="B1113" s="35" t="s">
        <v>4579</v>
      </c>
      <c r="C1113" s="36"/>
      <c r="D1113" s="37" t="s">
        <v>4580</v>
      </c>
      <c r="E1113" s="36"/>
      <c r="F1113" s="42" t="str">
        <f t="shared" si="17"/>
        <v>京都府</v>
      </c>
    </row>
    <row r="1114" spans="1:6" x14ac:dyDescent="0.4">
      <c r="A1114" s="38" t="s">
        <v>4581</v>
      </c>
      <c r="B1114" s="38" t="s">
        <v>65</v>
      </c>
      <c r="C1114" s="38" t="s">
        <v>4582</v>
      </c>
      <c r="D1114" s="38" t="s">
        <v>4583</v>
      </c>
      <c r="E1114" s="38" t="s">
        <v>4584</v>
      </c>
      <c r="F1114" s="42" t="str">
        <f t="shared" si="17"/>
        <v>京都府京都市</v>
      </c>
    </row>
    <row r="1115" spans="1:6" x14ac:dyDescent="0.4">
      <c r="A1115" s="38" t="s">
        <v>4585</v>
      </c>
      <c r="B1115" s="38" t="s">
        <v>65</v>
      </c>
      <c r="C1115" s="38" t="s">
        <v>1462</v>
      </c>
      <c r="D1115" s="38" t="s">
        <v>4583</v>
      </c>
      <c r="E1115" s="38" t="s">
        <v>4586</v>
      </c>
      <c r="F1115" s="42" t="str">
        <f t="shared" si="17"/>
        <v>京都府福知山市</v>
      </c>
    </row>
    <row r="1116" spans="1:6" x14ac:dyDescent="0.4">
      <c r="A1116" s="38" t="s">
        <v>4587</v>
      </c>
      <c r="B1116" s="38" t="s">
        <v>65</v>
      </c>
      <c r="C1116" s="38" t="s">
        <v>1463</v>
      </c>
      <c r="D1116" s="38" t="s">
        <v>4583</v>
      </c>
      <c r="E1116" s="38" t="s">
        <v>4588</v>
      </c>
      <c r="F1116" s="42" t="str">
        <f t="shared" si="17"/>
        <v>京都府舞鶴市</v>
      </c>
    </row>
    <row r="1117" spans="1:6" x14ac:dyDescent="0.4">
      <c r="A1117" s="38" t="s">
        <v>4589</v>
      </c>
      <c r="B1117" s="38" t="s">
        <v>65</v>
      </c>
      <c r="C1117" s="38" t="s">
        <v>1464</v>
      </c>
      <c r="D1117" s="38" t="s">
        <v>4583</v>
      </c>
      <c r="E1117" s="38" t="s">
        <v>4590</v>
      </c>
      <c r="F1117" s="42" t="str">
        <f t="shared" si="17"/>
        <v>京都府綾部市</v>
      </c>
    </row>
    <row r="1118" spans="1:6" x14ac:dyDescent="0.4">
      <c r="A1118" s="38" t="s">
        <v>4591</v>
      </c>
      <c r="B1118" s="38" t="s">
        <v>65</v>
      </c>
      <c r="C1118" s="38" t="s">
        <v>1465</v>
      </c>
      <c r="D1118" s="38" t="s">
        <v>4583</v>
      </c>
      <c r="E1118" s="38" t="s">
        <v>4592</v>
      </c>
      <c r="F1118" s="42" t="str">
        <f t="shared" si="17"/>
        <v>京都府宇治市</v>
      </c>
    </row>
    <row r="1119" spans="1:6" x14ac:dyDescent="0.4">
      <c r="A1119" s="38" t="s">
        <v>4593</v>
      </c>
      <c r="B1119" s="38" t="s">
        <v>65</v>
      </c>
      <c r="C1119" s="38" t="s">
        <v>1466</v>
      </c>
      <c r="D1119" s="38" t="s">
        <v>4583</v>
      </c>
      <c r="E1119" s="38" t="s">
        <v>4594</v>
      </c>
      <c r="F1119" s="42" t="str">
        <f t="shared" si="17"/>
        <v>京都府宮津市</v>
      </c>
    </row>
    <row r="1120" spans="1:6" x14ac:dyDescent="0.4">
      <c r="A1120" s="38" t="s">
        <v>4595</v>
      </c>
      <c r="B1120" s="38" t="s">
        <v>65</v>
      </c>
      <c r="C1120" s="38" t="s">
        <v>1467</v>
      </c>
      <c r="D1120" s="38" t="s">
        <v>4583</v>
      </c>
      <c r="E1120" s="38" t="s">
        <v>4596</v>
      </c>
      <c r="F1120" s="42" t="str">
        <f t="shared" si="17"/>
        <v>京都府亀岡市</v>
      </c>
    </row>
    <row r="1121" spans="1:6" x14ac:dyDescent="0.4">
      <c r="A1121" s="38" t="s">
        <v>4597</v>
      </c>
      <c r="B1121" s="38" t="s">
        <v>65</v>
      </c>
      <c r="C1121" s="38" t="s">
        <v>1468</v>
      </c>
      <c r="D1121" s="38" t="s">
        <v>4583</v>
      </c>
      <c r="E1121" s="38" t="s">
        <v>4598</v>
      </c>
      <c r="F1121" s="42" t="str">
        <f t="shared" si="17"/>
        <v>京都府城陽市</v>
      </c>
    </row>
    <row r="1122" spans="1:6" x14ac:dyDescent="0.4">
      <c r="A1122" s="38" t="s">
        <v>4599</v>
      </c>
      <c r="B1122" s="38" t="s">
        <v>65</v>
      </c>
      <c r="C1122" s="38" t="s">
        <v>1469</v>
      </c>
      <c r="D1122" s="38" t="s">
        <v>4583</v>
      </c>
      <c r="E1122" s="38" t="s">
        <v>4600</v>
      </c>
      <c r="F1122" s="42" t="str">
        <f t="shared" si="17"/>
        <v>京都府向日市</v>
      </c>
    </row>
    <row r="1123" spans="1:6" x14ac:dyDescent="0.4">
      <c r="A1123" s="38" t="s">
        <v>4601</v>
      </c>
      <c r="B1123" s="38" t="s">
        <v>65</v>
      </c>
      <c r="C1123" s="38" t="s">
        <v>1470</v>
      </c>
      <c r="D1123" s="38" t="s">
        <v>4583</v>
      </c>
      <c r="E1123" s="38" t="s">
        <v>4602</v>
      </c>
      <c r="F1123" s="42" t="str">
        <f t="shared" si="17"/>
        <v>京都府長岡京市</v>
      </c>
    </row>
    <row r="1124" spans="1:6" x14ac:dyDescent="0.4">
      <c r="A1124" s="38" t="s">
        <v>4603</v>
      </c>
      <c r="B1124" s="38" t="s">
        <v>65</v>
      </c>
      <c r="C1124" s="38" t="s">
        <v>1471</v>
      </c>
      <c r="D1124" s="38" t="s">
        <v>4583</v>
      </c>
      <c r="E1124" s="38" t="s">
        <v>4604</v>
      </c>
      <c r="F1124" s="42" t="str">
        <f t="shared" si="17"/>
        <v>京都府八幡市</v>
      </c>
    </row>
    <row r="1125" spans="1:6" x14ac:dyDescent="0.4">
      <c r="A1125" s="38" t="s">
        <v>4605</v>
      </c>
      <c r="B1125" s="38" t="s">
        <v>65</v>
      </c>
      <c r="C1125" s="38" t="s">
        <v>1472</v>
      </c>
      <c r="D1125" s="38" t="s">
        <v>4583</v>
      </c>
      <c r="E1125" s="38" t="s">
        <v>4606</v>
      </c>
      <c r="F1125" s="42" t="str">
        <f t="shared" si="17"/>
        <v>京都府京田辺市</v>
      </c>
    </row>
    <row r="1126" spans="1:6" x14ac:dyDescent="0.4">
      <c r="A1126" s="38" t="s">
        <v>4607</v>
      </c>
      <c r="B1126" s="38" t="s">
        <v>65</v>
      </c>
      <c r="C1126" s="38" t="s">
        <v>1473</v>
      </c>
      <c r="D1126" s="38" t="s">
        <v>4583</v>
      </c>
      <c r="E1126" s="38" t="s">
        <v>4608</v>
      </c>
      <c r="F1126" s="42" t="str">
        <f t="shared" si="17"/>
        <v>京都府京丹後市</v>
      </c>
    </row>
    <row r="1127" spans="1:6" x14ac:dyDescent="0.4">
      <c r="A1127" s="38" t="s">
        <v>4609</v>
      </c>
      <c r="B1127" s="38" t="s">
        <v>65</v>
      </c>
      <c r="C1127" s="38" t="s">
        <v>1474</v>
      </c>
      <c r="D1127" s="38" t="s">
        <v>4583</v>
      </c>
      <c r="E1127" s="38" t="s">
        <v>4610</v>
      </c>
      <c r="F1127" s="42" t="str">
        <f t="shared" si="17"/>
        <v>京都府南丹市</v>
      </c>
    </row>
    <row r="1128" spans="1:6" x14ac:dyDescent="0.4">
      <c r="A1128" s="38" t="s">
        <v>4611</v>
      </c>
      <c r="B1128" s="38" t="s">
        <v>65</v>
      </c>
      <c r="C1128" s="38" t="s">
        <v>1475</v>
      </c>
      <c r="D1128" s="38" t="s">
        <v>4583</v>
      </c>
      <c r="E1128" s="38" t="s">
        <v>4612</v>
      </c>
      <c r="F1128" s="42" t="str">
        <f t="shared" si="17"/>
        <v>京都府木津川市</v>
      </c>
    </row>
    <row r="1129" spans="1:6" x14ac:dyDescent="0.4">
      <c r="A1129" s="38" t="s">
        <v>4613</v>
      </c>
      <c r="B1129" s="38" t="s">
        <v>65</v>
      </c>
      <c r="C1129" s="38" t="s">
        <v>1476</v>
      </c>
      <c r="D1129" s="38" t="s">
        <v>4583</v>
      </c>
      <c r="E1129" s="38" t="s">
        <v>4614</v>
      </c>
      <c r="F1129" s="42" t="str">
        <f t="shared" si="17"/>
        <v>京都府大山崎町</v>
      </c>
    </row>
    <row r="1130" spans="1:6" x14ac:dyDescent="0.4">
      <c r="A1130" s="38" t="s">
        <v>4615</v>
      </c>
      <c r="B1130" s="38" t="s">
        <v>65</v>
      </c>
      <c r="C1130" s="38" t="s">
        <v>1477</v>
      </c>
      <c r="D1130" s="38" t="s">
        <v>4583</v>
      </c>
      <c r="E1130" s="38" t="s">
        <v>4616</v>
      </c>
      <c r="F1130" s="42" t="str">
        <f t="shared" si="17"/>
        <v>京都府久御山町</v>
      </c>
    </row>
    <row r="1131" spans="1:6" x14ac:dyDescent="0.4">
      <c r="A1131" s="38" t="s">
        <v>4617</v>
      </c>
      <c r="B1131" s="38" t="s">
        <v>65</v>
      </c>
      <c r="C1131" s="38" t="s">
        <v>1478</v>
      </c>
      <c r="D1131" s="38" t="s">
        <v>4583</v>
      </c>
      <c r="E1131" s="38" t="s">
        <v>4618</v>
      </c>
      <c r="F1131" s="42" t="str">
        <f t="shared" si="17"/>
        <v>京都府井手町</v>
      </c>
    </row>
    <row r="1132" spans="1:6" x14ac:dyDescent="0.4">
      <c r="A1132" s="38" t="s">
        <v>4619</v>
      </c>
      <c r="B1132" s="38" t="s">
        <v>65</v>
      </c>
      <c r="C1132" s="38" t="s">
        <v>1479</v>
      </c>
      <c r="D1132" s="38" t="s">
        <v>4583</v>
      </c>
      <c r="E1132" s="38" t="s">
        <v>4620</v>
      </c>
      <c r="F1132" s="42" t="str">
        <f t="shared" si="17"/>
        <v>京都府宇治田原町</v>
      </c>
    </row>
    <row r="1133" spans="1:6" x14ac:dyDescent="0.4">
      <c r="A1133" s="38" t="s">
        <v>4621</v>
      </c>
      <c r="B1133" s="38" t="s">
        <v>65</v>
      </c>
      <c r="C1133" s="38" t="s">
        <v>1480</v>
      </c>
      <c r="D1133" s="38" t="s">
        <v>4583</v>
      </c>
      <c r="E1133" s="38" t="s">
        <v>4622</v>
      </c>
      <c r="F1133" s="42" t="str">
        <f t="shared" si="17"/>
        <v>京都府笠置町</v>
      </c>
    </row>
    <row r="1134" spans="1:6" x14ac:dyDescent="0.4">
      <c r="A1134" s="38" t="s">
        <v>4623</v>
      </c>
      <c r="B1134" s="38" t="s">
        <v>65</v>
      </c>
      <c r="C1134" s="38" t="s">
        <v>1481</v>
      </c>
      <c r="D1134" s="38" t="s">
        <v>4583</v>
      </c>
      <c r="E1134" s="38" t="s">
        <v>4624</v>
      </c>
      <c r="F1134" s="42" t="str">
        <f t="shared" si="17"/>
        <v>京都府和束町</v>
      </c>
    </row>
    <row r="1135" spans="1:6" x14ac:dyDescent="0.4">
      <c r="A1135" s="38" t="s">
        <v>4625</v>
      </c>
      <c r="B1135" s="38" t="s">
        <v>65</v>
      </c>
      <c r="C1135" s="38" t="s">
        <v>1482</v>
      </c>
      <c r="D1135" s="38" t="s">
        <v>4583</v>
      </c>
      <c r="E1135" s="38" t="s">
        <v>4626</v>
      </c>
      <c r="F1135" s="42" t="str">
        <f t="shared" si="17"/>
        <v>京都府精華町</v>
      </c>
    </row>
    <row r="1136" spans="1:6" x14ac:dyDescent="0.4">
      <c r="A1136" s="38" t="s">
        <v>4627</v>
      </c>
      <c r="B1136" s="38" t="s">
        <v>65</v>
      </c>
      <c r="C1136" s="38" t="s">
        <v>1483</v>
      </c>
      <c r="D1136" s="38" t="s">
        <v>4583</v>
      </c>
      <c r="E1136" s="38" t="s">
        <v>4628</v>
      </c>
      <c r="F1136" s="42" t="str">
        <f t="shared" si="17"/>
        <v>京都府南山城村</v>
      </c>
    </row>
    <row r="1137" spans="1:6" x14ac:dyDescent="0.4">
      <c r="A1137" s="38" t="s">
        <v>4629</v>
      </c>
      <c r="B1137" s="38" t="s">
        <v>65</v>
      </c>
      <c r="C1137" s="38" t="s">
        <v>1484</v>
      </c>
      <c r="D1137" s="38" t="s">
        <v>4583</v>
      </c>
      <c r="E1137" s="38" t="s">
        <v>4630</v>
      </c>
      <c r="F1137" s="42" t="str">
        <f t="shared" si="17"/>
        <v>京都府京丹波町</v>
      </c>
    </row>
    <row r="1138" spans="1:6" x14ac:dyDescent="0.4">
      <c r="A1138" s="38" t="s">
        <v>4631</v>
      </c>
      <c r="B1138" s="38" t="s">
        <v>65</v>
      </c>
      <c r="C1138" s="38" t="s">
        <v>1485</v>
      </c>
      <c r="D1138" s="38" t="s">
        <v>4583</v>
      </c>
      <c r="E1138" s="38" t="s">
        <v>4632</v>
      </c>
      <c r="F1138" s="42" t="str">
        <f t="shared" si="17"/>
        <v>京都府伊根町</v>
      </c>
    </row>
    <row r="1139" spans="1:6" x14ac:dyDescent="0.4">
      <c r="A1139" s="38" t="s">
        <v>4633</v>
      </c>
      <c r="B1139" s="38" t="s">
        <v>65</v>
      </c>
      <c r="C1139" s="38" t="s">
        <v>1486</v>
      </c>
      <c r="D1139" s="38" t="s">
        <v>4583</v>
      </c>
      <c r="E1139" s="38" t="s">
        <v>4634</v>
      </c>
      <c r="F1139" s="42" t="str">
        <f t="shared" si="17"/>
        <v>京都府与謝野町</v>
      </c>
    </row>
    <row r="1140" spans="1:6" x14ac:dyDescent="0.4">
      <c r="A1140" s="35" t="s">
        <v>4635</v>
      </c>
      <c r="B1140" s="35" t="s">
        <v>4636</v>
      </c>
      <c r="C1140" s="36"/>
      <c r="D1140" s="37" t="s">
        <v>4637</v>
      </c>
      <c r="E1140" s="36"/>
      <c r="F1140" s="42" t="str">
        <f t="shared" si="17"/>
        <v>大阪府</v>
      </c>
    </row>
    <row r="1141" spans="1:6" x14ac:dyDescent="0.4">
      <c r="A1141" s="38" t="s">
        <v>4638</v>
      </c>
      <c r="B1141" s="38" t="s">
        <v>66</v>
      </c>
      <c r="C1141" s="38" t="s">
        <v>4639</v>
      </c>
      <c r="D1141" s="38" t="s">
        <v>4640</v>
      </c>
      <c r="E1141" s="38" t="s">
        <v>4641</v>
      </c>
      <c r="F1141" s="42" t="str">
        <f t="shared" si="17"/>
        <v>大阪府大阪市</v>
      </c>
    </row>
    <row r="1142" spans="1:6" x14ac:dyDescent="0.4">
      <c r="A1142" s="38" t="s">
        <v>4642</v>
      </c>
      <c r="B1142" s="38" t="s">
        <v>66</v>
      </c>
      <c r="C1142" s="38" t="s">
        <v>4643</v>
      </c>
      <c r="D1142" s="38" t="s">
        <v>4640</v>
      </c>
      <c r="E1142" s="38" t="s">
        <v>3975</v>
      </c>
      <c r="F1142" s="42" t="str">
        <f t="shared" si="17"/>
        <v>大阪府堺市</v>
      </c>
    </row>
    <row r="1143" spans="1:6" x14ac:dyDescent="0.4">
      <c r="A1143" s="38" t="s">
        <v>4644</v>
      </c>
      <c r="B1143" s="38" t="s">
        <v>66</v>
      </c>
      <c r="C1143" s="38" t="s">
        <v>1549</v>
      </c>
      <c r="D1143" s="38" t="s">
        <v>4640</v>
      </c>
      <c r="E1143" s="38" t="s">
        <v>4645</v>
      </c>
      <c r="F1143" s="42" t="str">
        <f t="shared" si="17"/>
        <v>大阪府岸和田市</v>
      </c>
    </row>
    <row r="1144" spans="1:6" x14ac:dyDescent="0.4">
      <c r="A1144" s="38" t="s">
        <v>4646</v>
      </c>
      <c r="B1144" s="38" t="s">
        <v>66</v>
      </c>
      <c r="C1144" s="38" t="s">
        <v>1550</v>
      </c>
      <c r="D1144" s="38" t="s">
        <v>4640</v>
      </c>
      <c r="E1144" s="38" t="s">
        <v>4647</v>
      </c>
      <c r="F1144" s="42" t="str">
        <f t="shared" si="17"/>
        <v>大阪府豊中市</v>
      </c>
    </row>
    <row r="1145" spans="1:6" x14ac:dyDescent="0.4">
      <c r="A1145" s="38" t="s">
        <v>4648</v>
      </c>
      <c r="B1145" s="38" t="s">
        <v>66</v>
      </c>
      <c r="C1145" s="38" t="s">
        <v>1551</v>
      </c>
      <c r="D1145" s="38" t="s">
        <v>4640</v>
      </c>
      <c r="E1145" s="38" t="s">
        <v>4649</v>
      </c>
      <c r="F1145" s="42" t="str">
        <f t="shared" si="17"/>
        <v>大阪府池田市</v>
      </c>
    </row>
    <row r="1146" spans="1:6" x14ac:dyDescent="0.4">
      <c r="A1146" s="38" t="s">
        <v>4650</v>
      </c>
      <c r="B1146" s="38" t="s">
        <v>66</v>
      </c>
      <c r="C1146" s="38" t="s">
        <v>1552</v>
      </c>
      <c r="D1146" s="38" t="s">
        <v>4640</v>
      </c>
      <c r="E1146" s="38" t="s">
        <v>4651</v>
      </c>
      <c r="F1146" s="42" t="str">
        <f t="shared" si="17"/>
        <v>大阪府吹田市</v>
      </c>
    </row>
    <row r="1147" spans="1:6" x14ac:dyDescent="0.4">
      <c r="A1147" s="38" t="s">
        <v>4652</v>
      </c>
      <c r="B1147" s="38" t="s">
        <v>66</v>
      </c>
      <c r="C1147" s="38" t="s">
        <v>1553</v>
      </c>
      <c r="D1147" s="38" t="s">
        <v>4640</v>
      </c>
      <c r="E1147" s="38" t="s">
        <v>4653</v>
      </c>
      <c r="F1147" s="42" t="str">
        <f t="shared" si="17"/>
        <v>大阪府泉大津市</v>
      </c>
    </row>
    <row r="1148" spans="1:6" x14ac:dyDescent="0.4">
      <c r="A1148" s="38" t="s">
        <v>4654</v>
      </c>
      <c r="B1148" s="38" t="s">
        <v>66</v>
      </c>
      <c r="C1148" s="38" t="s">
        <v>1554</v>
      </c>
      <c r="D1148" s="38" t="s">
        <v>4640</v>
      </c>
      <c r="E1148" s="38" t="s">
        <v>4655</v>
      </c>
      <c r="F1148" s="42" t="str">
        <f t="shared" si="17"/>
        <v>大阪府高槻市</v>
      </c>
    </row>
    <row r="1149" spans="1:6" x14ac:dyDescent="0.4">
      <c r="A1149" s="38" t="s">
        <v>4656</v>
      </c>
      <c r="B1149" s="38" t="s">
        <v>66</v>
      </c>
      <c r="C1149" s="38" t="s">
        <v>1555</v>
      </c>
      <c r="D1149" s="38" t="s">
        <v>4640</v>
      </c>
      <c r="E1149" s="38" t="s">
        <v>4657</v>
      </c>
      <c r="F1149" s="42" t="str">
        <f t="shared" si="17"/>
        <v>大阪府貝塚市</v>
      </c>
    </row>
    <row r="1150" spans="1:6" x14ac:dyDescent="0.4">
      <c r="A1150" s="38" t="s">
        <v>4658</v>
      </c>
      <c r="B1150" s="38" t="s">
        <v>66</v>
      </c>
      <c r="C1150" s="38" t="s">
        <v>1556</v>
      </c>
      <c r="D1150" s="38" t="s">
        <v>4640</v>
      </c>
      <c r="E1150" s="38" t="s">
        <v>4659</v>
      </c>
      <c r="F1150" s="42" t="str">
        <f t="shared" si="17"/>
        <v>大阪府守口市</v>
      </c>
    </row>
    <row r="1151" spans="1:6" x14ac:dyDescent="0.4">
      <c r="A1151" s="38" t="s">
        <v>4660</v>
      </c>
      <c r="B1151" s="38" t="s">
        <v>66</v>
      </c>
      <c r="C1151" s="38" t="s">
        <v>1557</v>
      </c>
      <c r="D1151" s="38" t="s">
        <v>4640</v>
      </c>
      <c r="E1151" s="38" t="s">
        <v>4661</v>
      </c>
      <c r="F1151" s="42" t="str">
        <f t="shared" si="17"/>
        <v>大阪府枚方市</v>
      </c>
    </row>
    <row r="1152" spans="1:6" x14ac:dyDescent="0.4">
      <c r="A1152" s="38" t="s">
        <v>4662</v>
      </c>
      <c r="B1152" s="38" t="s">
        <v>66</v>
      </c>
      <c r="C1152" s="38" t="s">
        <v>1558</v>
      </c>
      <c r="D1152" s="38" t="s">
        <v>4640</v>
      </c>
      <c r="E1152" s="38" t="s">
        <v>4663</v>
      </c>
      <c r="F1152" s="42" t="str">
        <f t="shared" si="17"/>
        <v>大阪府茨木市</v>
      </c>
    </row>
    <row r="1153" spans="1:6" x14ac:dyDescent="0.4">
      <c r="A1153" s="38" t="s">
        <v>4664</v>
      </c>
      <c r="B1153" s="38" t="s">
        <v>66</v>
      </c>
      <c r="C1153" s="38" t="s">
        <v>1559</v>
      </c>
      <c r="D1153" s="38" t="s">
        <v>4640</v>
      </c>
      <c r="E1153" s="38" t="s">
        <v>4665</v>
      </c>
      <c r="F1153" s="42" t="str">
        <f t="shared" si="17"/>
        <v>大阪府八尾市</v>
      </c>
    </row>
    <row r="1154" spans="1:6" x14ac:dyDescent="0.4">
      <c r="A1154" s="38" t="s">
        <v>4666</v>
      </c>
      <c r="B1154" s="38" t="s">
        <v>66</v>
      </c>
      <c r="C1154" s="38" t="s">
        <v>1560</v>
      </c>
      <c r="D1154" s="38" t="s">
        <v>4640</v>
      </c>
      <c r="E1154" s="38" t="s">
        <v>4667</v>
      </c>
      <c r="F1154" s="42" t="str">
        <f t="shared" si="17"/>
        <v>大阪府泉佐野市</v>
      </c>
    </row>
    <row r="1155" spans="1:6" x14ac:dyDescent="0.4">
      <c r="A1155" s="38" t="s">
        <v>4668</v>
      </c>
      <c r="B1155" s="38" t="s">
        <v>66</v>
      </c>
      <c r="C1155" s="38" t="s">
        <v>1561</v>
      </c>
      <c r="D1155" s="38" t="s">
        <v>4640</v>
      </c>
      <c r="E1155" s="38" t="s">
        <v>4669</v>
      </c>
      <c r="F1155" s="42" t="str">
        <f t="shared" ref="F1155:F1218" si="18">B1155&amp;C1155</f>
        <v>大阪府富田林市</v>
      </c>
    </row>
    <row r="1156" spans="1:6" x14ac:dyDescent="0.4">
      <c r="A1156" s="38" t="s">
        <v>4670</v>
      </c>
      <c r="B1156" s="38" t="s">
        <v>66</v>
      </c>
      <c r="C1156" s="38" t="s">
        <v>1562</v>
      </c>
      <c r="D1156" s="38" t="s">
        <v>4640</v>
      </c>
      <c r="E1156" s="38" t="s">
        <v>4671</v>
      </c>
      <c r="F1156" s="42" t="str">
        <f t="shared" si="18"/>
        <v>大阪府寝屋川市</v>
      </c>
    </row>
    <row r="1157" spans="1:6" x14ac:dyDescent="0.4">
      <c r="A1157" s="38" t="s">
        <v>4672</v>
      </c>
      <c r="B1157" s="38" t="s">
        <v>66</v>
      </c>
      <c r="C1157" s="38" t="s">
        <v>1563</v>
      </c>
      <c r="D1157" s="38" t="s">
        <v>4640</v>
      </c>
      <c r="E1157" s="38" t="s">
        <v>4673</v>
      </c>
      <c r="F1157" s="42" t="str">
        <f t="shared" si="18"/>
        <v>大阪府河内長野市</v>
      </c>
    </row>
    <row r="1158" spans="1:6" x14ac:dyDescent="0.4">
      <c r="A1158" s="38" t="s">
        <v>4674</v>
      </c>
      <c r="B1158" s="38" t="s">
        <v>66</v>
      </c>
      <c r="C1158" s="38" t="s">
        <v>1564</v>
      </c>
      <c r="D1158" s="38" t="s">
        <v>4640</v>
      </c>
      <c r="E1158" s="38" t="s">
        <v>4675</v>
      </c>
      <c r="F1158" s="42" t="str">
        <f t="shared" si="18"/>
        <v>大阪府松原市</v>
      </c>
    </row>
    <row r="1159" spans="1:6" x14ac:dyDescent="0.4">
      <c r="A1159" s="38" t="s">
        <v>4676</v>
      </c>
      <c r="B1159" s="38" t="s">
        <v>66</v>
      </c>
      <c r="C1159" s="38" t="s">
        <v>1565</v>
      </c>
      <c r="D1159" s="38" t="s">
        <v>4640</v>
      </c>
      <c r="E1159" s="38" t="s">
        <v>4677</v>
      </c>
      <c r="F1159" s="42" t="str">
        <f t="shared" si="18"/>
        <v>大阪府大東市</v>
      </c>
    </row>
    <row r="1160" spans="1:6" x14ac:dyDescent="0.4">
      <c r="A1160" s="38" t="s">
        <v>4678</v>
      </c>
      <c r="B1160" s="38" t="s">
        <v>66</v>
      </c>
      <c r="C1160" s="38" t="s">
        <v>1566</v>
      </c>
      <c r="D1160" s="38" t="s">
        <v>4640</v>
      </c>
      <c r="E1160" s="38" t="s">
        <v>4679</v>
      </c>
      <c r="F1160" s="42" t="str">
        <f t="shared" si="18"/>
        <v>大阪府和泉市</v>
      </c>
    </row>
    <row r="1161" spans="1:6" x14ac:dyDescent="0.4">
      <c r="A1161" s="38" t="s">
        <v>4680</v>
      </c>
      <c r="B1161" s="38" t="s">
        <v>66</v>
      </c>
      <c r="C1161" s="38" t="s">
        <v>1567</v>
      </c>
      <c r="D1161" s="38" t="s">
        <v>4640</v>
      </c>
      <c r="E1161" s="38" t="s">
        <v>4681</v>
      </c>
      <c r="F1161" s="42" t="str">
        <f t="shared" si="18"/>
        <v>大阪府箕面市</v>
      </c>
    </row>
    <row r="1162" spans="1:6" x14ac:dyDescent="0.4">
      <c r="A1162" s="38" t="s">
        <v>4682</v>
      </c>
      <c r="B1162" s="38" t="s">
        <v>66</v>
      </c>
      <c r="C1162" s="38" t="s">
        <v>1568</v>
      </c>
      <c r="D1162" s="38" t="s">
        <v>4640</v>
      </c>
      <c r="E1162" s="38" t="s">
        <v>4683</v>
      </c>
      <c r="F1162" s="42" t="str">
        <f t="shared" si="18"/>
        <v>大阪府柏原市</v>
      </c>
    </row>
    <row r="1163" spans="1:6" x14ac:dyDescent="0.4">
      <c r="A1163" s="38" t="s">
        <v>4684</v>
      </c>
      <c r="B1163" s="38" t="s">
        <v>66</v>
      </c>
      <c r="C1163" s="38" t="s">
        <v>1569</v>
      </c>
      <c r="D1163" s="38" t="s">
        <v>4640</v>
      </c>
      <c r="E1163" s="38" t="s">
        <v>4685</v>
      </c>
      <c r="F1163" s="42" t="str">
        <f t="shared" si="18"/>
        <v>大阪府羽曳野市</v>
      </c>
    </row>
    <row r="1164" spans="1:6" x14ac:dyDescent="0.4">
      <c r="A1164" s="38" t="s">
        <v>4686</v>
      </c>
      <c r="B1164" s="38" t="s">
        <v>66</v>
      </c>
      <c r="C1164" s="38" t="s">
        <v>1570</v>
      </c>
      <c r="D1164" s="38" t="s">
        <v>4640</v>
      </c>
      <c r="E1164" s="38" t="s">
        <v>4687</v>
      </c>
      <c r="F1164" s="42" t="str">
        <f t="shared" si="18"/>
        <v>大阪府門真市</v>
      </c>
    </row>
    <row r="1165" spans="1:6" x14ac:dyDescent="0.4">
      <c r="A1165" s="38" t="s">
        <v>4688</v>
      </c>
      <c r="B1165" s="38" t="s">
        <v>66</v>
      </c>
      <c r="C1165" s="38" t="s">
        <v>1571</v>
      </c>
      <c r="D1165" s="38" t="s">
        <v>4640</v>
      </c>
      <c r="E1165" s="38" t="s">
        <v>4689</v>
      </c>
      <c r="F1165" s="42" t="str">
        <f t="shared" si="18"/>
        <v>大阪府摂津市</v>
      </c>
    </row>
    <row r="1166" spans="1:6" x14ac:dyDescent="0.4">
      <c r="A1166" s="38" t="s">
        <v>4690</v>
      </c>
      <c r="B1166" s="38" t="s">
        <v>66</v>
      </c>
      <c r="C1166" s="38" t="s">
        <v>1572</v>
      </c>
      <c r="D1166" s="38" t="s">
        <v>4640</v>
      </c>
      <c r="E1166" s="38" t="s">
        <v>4691</v>
      </c>
      <c r="F1166" s="42" t="str">
        <f t="shared" si="18"/>
        <v>大阪府高石市</v>
      </c>
    </row>
    <row r="1167" spans="1:6" x14ac:dyDescent="0.4">
      <c r="A1167" s="38" t="s">
        <v>4692</v>
      </c>
      <c r="B1167" s="38" t="s">
        <v>66</v>
      </c>
      <c r="C1167" s="38" t="s">
        <v>1573</v>
      </c>
      <c r="D1167" s="38" t="s">
        <v>4640</v>
      </c>
      <c r="E1167" s="38" t="s">
        <v>4693</v>
      </c>
      <c r="F1167" s="42" t="str">
        <f t="shared" si="18"/>
        <v>大阪府藤井寺市</v>
      </c>
    </row>
    <row r="1168" spans="1:6" x14ac:dyDescent="0.4">
      <c r="A1168" s="38" t="s">
        <v>4694</v>
      </c>
      <c r="B1168" s="38" t="s">
        <v>66</v>
      </c>
      <c r="C1168" s="38" t="s">
        <v>1574</v>
      </c>
      <c r="D1168" s="38" t="s">
        <v>4640</v>
      </c>
      <c r="E1168" s="38" t="s">
        <v>4695</v>
      </c>
      <c r="F1168" s="42" t="str">
        <f t="shared" si="18"/>
        <v>大阪府東大阪市</v>
      </c>
    </row>
    <row r="1169" spans="1:6" x14ac:dyDescent="0.4">
      <c r="A1169" s="38" t="s">
        <v>4696</v>
      </c>
      <c r="B1169" s="38" t="s">
        <v>66</v>
      </c>
      <c r="C1169" s="38" t="s">
        <v>1575</v>
      </c>
      <c r="D1169" s="38" t="s">
        <v>4640</v>
      </c>
      <c r="E1169" s="38" t="s">
        <v>4697</v>
      </c>
      <c r="F1169" s="42" t="str">
        <f t="shared" si="18"/>
        <v>大阪府泉南市</v>
      </c>
    </row>
    <row r="1170" spans="1:6" x14ac:dyDescent="0.4">
      <c r="A1170" s="38" t="s">
        <v>4698</v>
      </c>
      <c r="B1170" s="38" t="s">
        <v>66</v>
      </c>
      <c r="C1170" s="38" t="s">
        <v>1576</v>
      </c>
      <c r="D1170" s="38" t="s">
        <v>4640</v>
      </c>
      <c r="E1170" s="38" t="s">
        <v>4699</v>
      </c>
      <c r="F1170" s="42" t="str">
        <f t="shared" si="18"/>
        <v>大阪府四條畷市</v>
      </c>
    </row>
    <row r="1171" spans="1:6" x14ac:dyDescent="0.4">
      <c r="A1171" s="38" t="s">
        <v>4700</v>
      </c>
      <c r="B1171" s="38" t="s">
        <v>66</v>
      </c>
      <c r="C1171" s="38" t="s">
        <v>1577</v>
      </c>
      <c r="D1171" s="38" t="s">
        <v>4640</v>
      </c>
      <c r="E1171" s="38" t="s">
        <v>4701</v>
      </c>
      <c r="F1171" s="42" t="str">
        <f t="shared" si="18"/>
        <v>大阪府交野市</v>
      </c>
    </row>
    <row r="1172" spans="1:6" x14ac:dyDescent="0.4">
      <c r="A1172" s="38" t="s">
        <v>4702</v>
      </c>
      <c r="B1172" s="38" t="s">
        <v>66</v>
      </c>
      <c r="C1172" s="38" t="s">
        <v>1578</v>
      </c>
      <c r="D1172" s="38" t="s">
        <v>4640</v>
      </c>
      <c r="E1172" s="38" t="s">
        <v>4703</v>
      </c>
      <c r="F1172" s="42" t="str">
        <f t="shared" si="18"/>
        <v>大阪府大阪狭山市</v>
      </c>
    </row>
    <row r="1173" spans="1:6" x14ac:dyDescent="0.4">
      <c r="A1173" s="38" t="s">
        <v>4704</v>
      </c>
      <c r="B1173" s="38" t="s">
        <v>66</v>
      </c>
      <c r="C1173" s="38" t="s">
        <v>1579</v>
      </c>
      <c r="D1173" s="38" t="s">
        <v>4640</v>
      </c>
      <c r="E1173" s="38" t="s">
        <v>4705</v>
      </c>
      <c r="F1173" s="42" t="str">
        <f t="shared" si="18"/>
        <v>大阪府阪南市</v>
      </c>
    </row>
    <row r="1174" spans="1:6" x14ac:dyDescent="0.4">
      <c r="A1174" s="38" t="s">
        <v>4706</v>
      </c>
      <c r="B1174" s="38" t="s">
        <v>66</v>
      </c>
      <c r="C1174" s="38" t="s">
        <v>1580</v>
      </c>
      <c r="D1174" s="38" t="s">
        <v>4640</v>
      </c>
      <c r="E1174" s="38" t="s">
        <v>4707</v>
      </c>
      <c r="F1174" s="42" t="str">
        <f t="shared" si="18"/>
        <v>大阪府島本町</v>
      </c>
    </row>
    <row r="1175" spans="1:6" x14ac:dyDescent="0.4">
      <c r="A1175" s="38" t="s">
        <v>4708</v>
      </c>
      <c r="B1175" s="38" t="s">
        <v>66</v>
      </c>
      <c r="C1175" s="38" t="s">
        <v>1581</v>
      </c>
      <c r="D1175" s="38" t="s">
        <v>4640</v>
      </c>
      <c r="E1175" s="38" t="s">
        <v>4709</v>
      </c>
      <c r="F1175" s="42" t="str">
        <f t="shared" si="18"/>
        <v>大阪府豊能町</v>
      </c>
    </row>
    <row r="1176" spans="1:6" x14ac:dyDescent="0.4">
      <c r="A1176" s="38" t="s">
        <v>4710</v>
      </c>
      <c r="B1176" s="38" t="s">
        <v>66</v>
      </c>
      <c r="C1176" s="38" t="s">
        <v>1582</v>
      </c>
      <c r="D1176" s="38" t="s">
        <v>4640</v>
      </c>
      <c r="E1176" s="38" t="s">
        <v>4711</v>
      </c>
      <c r="F1176" s="42" t="str">
        <f t="shared" si="18"/>
        <v>大阪府能勢町</v>
      </c>
    </row>
    <row r="1177" spans="1:6" x14ac:dyDescent="0.4">
      <c r="A1177" s="38" t="s">
        <v>4712</v>
      </c>
      <c r="B1177" s="38" t="s">
        <v>66</v>
      </c>
      <c r="C1177" s="38" t="s">
        <v>1583</v>
      </c>
      <c r="D1177" s="38" t="s">
        <v>4640</v>
      </c>
      <c r="E1177" s="38" t="s">
        <v>4713</v>
      </c>
      <c r="F1177" s="42" t="str">
        <f t="shared" si="18"/>
        <v>大阪府忠岡町</v>
      </c>
    </row>
    <row r="1178" spans="1:6" x14ac:dyDescent="0.4">
      <c r="A1178" s="38" t="s">
        <v>4714</v>
      </c>
      <c r="B1178" s="38" t="s">
        <v>66</v>
      </c>
      <c r="C1178" s="38" t="s">
        <v>1584</v>
      </c>
      <c r="D1178" s="38" t="s">
        <v>4640</v>
      </c>
      <c r="E1178" s="38" t="s">
        <v>4715</v>
      </c>
      <c r="F1178" s="42" t="str">
        <f t="shared" si="18"/>
        <v>大阪府熊取町</v>
      </c>
    </row>
    <row r="1179" spans="1:6" x14ac:dyDescent="0.4">
      <c r="A1179" s="38" t="s">
        <v>4716</v>
      </c>
      <c r="B1179" s="38" t="s">
        <v>66</v>
      </c>
      <c r="C1179" s="38" t="s">
        <v>1585</v>
      </c>
      <c r="D1179" s="38" t="s">
        <v>4640</v>
      </c>
      <c r="E1179" s="38" t="s">
        <v>4717</v>
      </c>
      <c r="F1179" s="42" t="str">
        <f t="shared" si="18"/>
        <v>大阪府田尻町</v>
      </c>
    </row>
    <row r="1180" spans="1:6" x14ac:dyDescent="0.4">
      <c r="A1180" s="38" t="s">
        <v>4718</v>
      </c>
      <c r="B1180" s="38" t="s">
        <v>66</v>
      </c>
      <c r="C1180" s="38" t="s">
        <v>1586</v>
      </c>
      <c r="D1180" s="38" t="s">
        <v>4640</v>
      </c>
      <c r="E1180" s="38" t="s">
        <v>4719</v>
      </c>
      <c r="F1180" s="42" t="str">
        <f t="shared" si="18"/>
        <v>大阪府岬町</v>
      </c>
    </row>
    <row r="1181" spans="1:6" x14ac:dyDescent="0.4">
      <c r="A1181" s="38" t="s">
        <v>4720</v>
      </c>
      <c r="B1181" s="38" t="s">
        <v>66</v>
      </c>
      <c r="C1181" s="38" t="s">
        <v>1587</v>
      </c>
      <c r="D1181" s="38" t="s">
        <v>4640</v>
      </c>
      <c r="E1181" s="38" t="s">
        <v>4721</v>
      </c>
      <c r="F1181" s="42" t="str">
        <f t="shared" si="18"/>
        <v>大阪府太子町</v>
      </c>
    </row>
    <row r="1182" spans="1:6" x14ac:dyDescent="0.4">
      <c r="A1182" s="38" t="s">
        <v>4722</v>
      </c>
      <c r="B1182" s="38" t="s">
        <v>66</v>
      </c>
      <c r="C1182" s="38" t="s">
        <v>1588</v>
      </c>
      <c r="D1182" s="38" t="s">
        <v>4640</v>
      </c>
      <c r="E1182" s="38" t="s">
        <v>4723</v>
      </c>
      <c r="F1182" s="42" t="str">
        <f t="shared" si="18"/>
        <v>大阪府河南町</v>
      </c>
    </row>
    <row r="1183" spans="1:6" x14ac:dyDescent="0.4">
      <c r="A1183" s="38" t="s">
        <v>4724</v>
      </c>
      <c r="B1183" s="38" t="s">
        <v>66</v>
      </c>
      <c r="C1183" s="38" t="s">
        <v>1589</v>
      </c>
      <c r="D1183" s="38" t="s">
        <v>4640</v>
      </c>
      <c r="E1183" s="38" t="s">
        <v>4725</v>
      </c>
      <c r="F1183" s="42" t="str">
        <f t="shared" si="18"/>
        <v>大阪府千早赤阪村</v>
      </c>
    </row>
    <row r="1184" spans="1:6" x14ac:dyDescent="0.4">
      <c r="A1184" s="35" t="s">
        <v>4726</v>
      </c>
      <c r="B1184" s="35" t="s">
        <v>4727</v>
      </c>
      <c r="C1184" s="36"/>
      <c r="D1184" s="37" t="s">
        <v>4728</v>
      </c>
      <c r="E1184" s="36"/>
      <c r="F1184" s="42" t="str">
        <f t="shared" si="18"/>
        <v>兵庫県</v>
      </c>
    </row>
    <row r="1185" spans="1:6" x14ac:dyDescent="0.4">
      <c r="A1185" s="38" t="s">
        <v>4729</v>
      </c>
      <c r="B1185" s="38" t="s">
        <v>67</v>
      </c>
      <c r="C1185" s="38" t="s">
        <v>4730</v>
      </c>
      <c r="D1185" s="38" t="s">
        <v>4731</v>
      </c>
      <c r="E1185" s="38" t="s">
        <v>4732</v>
      </c>
      <c r="F1185" s="42" t="str">
        <f t="shared" si="18"/>
        <v>兵庫県神戸市</v>
      </c>
    </row>
    <row r="1186" spans="1:6" x14ac:dyDescent="0.4">
      <c r="A1186" s="38" t="s">
        <v>4733</v>
      </c>
      <c r="B1186" s="38" t="s">
        <v>67</v>
      </c>
      <c r="C1186" s="38" t="s">
        <v>1608</v>
      </c>
      <c r="D1186" s="38" t="s">
        <v>4731</v>
      </c>
      <c r="E1186" s="38" t="s">
        <v>4734</v>
      </c>
      <c r="F1186" s="42" t="str">
        <f t="shared" si="18"/>
        <v>兵庫県姫路市</v>
      </c>
    </row>
    <row r="1187" spans="1:6" x14ac:dyDescent="0.4">
      <c r="A1187" s="38" t="s">
        <v>4735</v>
      </c>
      <c r="B1187" s="38" t="s">
        <v>67</v>
      </c>
      <c r="C1187" s="38" t="s">
        <v>1609</v>
      </c>
      <c r="D1187" s="38" t="s">
        <v>4731</v>
      </c>
      <c r="E1187" s="38" t="s">
        <v>4736</v>
      </c>
      <c r="F1187" s="42" t="str">
        <f t="shared" si="18"/>
        <v>兵庫県尼崎市</v>
      </c>
    </row>
    <row r="1188" spans="1:6" x14ac:dyDescent="0.4">
      <c r="A1188" s="38" t="s">
        <v>4737</v>
      </c>
      <c r="B1188" s="38" t="s">
        <v>67</v>
      </c>
      <c r="C1188" s="38" t="s">
        <v>1610</v>
      </c>
      <c r="D1188" s="38" t="s">
        <v>4731</v>
      </c>
      <c r="E1188" s="38" t="s">
        <v>4738</v>
      </c>
      <c r="F1188" s="42" t="str">
        <f t="shared" si="18"/>
        <v>兵庫県明石市</v>
      </c>
    </row>
    <row r="1189" spans="1:6" x14ac:dyDescent="0.4">
      <c r="A1189" s="38" t="s">
        <v>4739</v>
      </c>
      <c r="B1189" s="38" t="s">
        <v>67</v>
      </c>
      <c r="C1189" s="38" t="s">
        <v>1611</v>
      </c>
      <c r="D1189" s="38" t="s">
        <v>4731</v>
      </c>
      <c r="E1189" s="38" t="s">
        <v>4740</v>
      </c>
      <c r="F1189" s="42" t="str">
        <f t="shared" si="18"/>
        <v>兵庫県西宮市</v>
      </c>
    </row>
    <row r="1190" spans="1:6" x14ac:dyDescent="0.4">
      <c r="A1190" s="38" t="s">
        <v>4741</v>
      </c>
      <c r="B1190" s="38" t="s">
        <v>67</v>
      </c>
      <c r="C1190" s="38" t="s">
        <v>1612</v>
      </c>
      <c r="D1190" s="38" t="s">
        <v>4731</v>
      </c>
      <c r="E1190" s="38" t="s">
        <v>4742</v>
      </c>
      <c r="F1190" s="42" t="str">
        <f t="shared" si="18"/>
        <v>兵庫県洲本市</v>
      </c>
    </row>
    <row r="1191" spans="1:6" x14ac:dyDescent="0.4">
      <c r="A1191" s="38" t="s">
        <v>4743</v>
      </c>
      <c r="B1191" s="38" t="s">
        <v>67</v>
      </c>
      <c r="C1191" s="38" t="s">
        <v>1613</v>
      </c>
      <c r="D1191" s="38" t="s">
        <v>4731</v>
      </c>
      <c r="E1191" s="38" t="s">
        <v>4744</v>
      </c>
      <c r="F1191" s="42" t="str">
        <f t="shared" si="18"/>
        <v>兵庫県芦屋市</v>
      </c>
    </row>
    <row r="1192" spans="1:6" x14ac:dyDescent="0.4">
      <c r="A1192" s="38" t="s">
        <v>4745</v>
      </c>
      <c r="B1192" s="38" t="s">
        <v>67</v>
      </c>
      <c r="C1192" s="38" t="s">
        <v>1614</v>
      </c>
      <c r="D1192" s="38" t="s">
        <v>4731</v>
      </c>
      <c r="E1192" s="38" t="s">
        <v>4746</v>
      </c>
      <c r="F1192" s="42" t="str">
        <f t="shared" si="18"/>
        <v>兵庫県伊丹市</v>
      </c>
    </row>
    <row r="1193" spans="1:6" x14ac:dyDescent="0.4">
      <c r="A1193" s="38" t="s">
        <v>4747</v>
      </c>
      <c r="B1193" s="38" t="s">
        <v>67</v>
      </c>
      <c r="C1193" s="38" t="s">
        <v>1615</v>
      </c>
      <c r="D1193" s="38" t="s">
        <v>4731</v>
      </c>
      <c r="E1193" s="38" t="s">
        <v>4748</v>
      </c>
      <c r="F1193" s="42" t="str">
        <f t="shared" si="18"/>
        <v>兵庫県相生市</v>
      </c>
    </row>
    <row r="1194" spans="1:6" x14ac:dyDescent="0.4">
      <c r="A1194" s="38" t="s">
        <v>4749</v>
      </c>
      <c r="B1194" s="38" t="s">
        <v>67</v>
      </c>
      <c r="C1194" s="38" t="s">
        <v>1616</v>
      </c>
      <c r="D1194" s="38" t="s">
        <v>4731</v>
      </c>
      <c r="E1194" s="38" t="s">
        <v>4750</v>
      </c>
      <c r="F1194" s="42" t="str">
        <f t="shared" si="18"/>
        <v>兵庫県豊岡市</v>
      </c>
    </row>
    <row r="1195" spans="1:6" x14ac:dyDescent="0.4">
      <c r="A1195" s="38" t="s">
        <v>4751</v>
      </c>
      <c r="B1195" s="38" t="s">
        <v>67</v>
      </c>
      <c r="C1195" s="38" t="s">
        <v>1617</v>
      </c>
      <c r="D1195" s="38" t="s">
        <v>4731</v>
      </c>
      <c r="E1195" s="38" t="s">
        <v>4752</v>
      </c>
      <c r="F1195" s="42" t="str">
        <f t="shared" si="18"/>
        <v>兵庫県加古川市</v>
      </c>
    </row>
    <row r="1196" spans="1:6" x14ac:dyDescent="0.4">
      <c r="A1196" s="38" t="s">
        <v>4753</v>
      </c>
      <c r="B1196" s="38" t="s">
        <v>67</v>
      </c>
      <c r="C1196" s="38" t="s">
        <v>1618</v>
      </c>
      <c r="D1196" s="38" t="s">
        <v>4731</v>
      </c>
      <c r="E1196" s="38" t="s">
        <v>4754</v>
      </c>
      <c r="F1196" s="42" t="str">
        <f t="shared" si="18"/>
        <v>兵庫県赤穂市</v>
      </c>
    </row>
    <row r="1197" spans="1:6" x14ac:dyDescent="0.4">
      <c r="A1197" s="38" t="s">
        <v>4755</v>
      </c>
      <c r="B1197" s="38" t="s">
        <v>67</v>
      </c>
      <c r="C1197" s="38" t="s">
        <v>1619</v>
      </c>
      <c r="D1197" s="38" t="s">
        <v>4731</v>
      </c>
      <c r="E1197" s="38" t="s">
        <v>4756</v>
      </c>
      <c r="F1197" s="42" t="str">
        <f t="shared" si="18"/>
        <v>兵庫県西脇市</v>
      </c>
    </row>
    <row r="1198" spans="1:6" x14ac:dyDescent="0.4">
      <c r="A1198" s="38" t="s">
        <v>4757</v>
      </c>
      <c r="B1198" s="38" t="s">
        <v>67</v>
      </c>
      <c r="C1198" s="38" t="s">
        <v>1620</v>
      </c>
      <c r="D1198" s="38" t="s">
        <v>4731</v>
      </c>
      <c r="E1198" s="38" t="s">
        <v>4758</v>
      </c>
      <c r="F1198" s="42" t="str">
        <f t="shared" si="18"/>
        <v>兵庫県宝塚市</v>
      </c>
    </row>
    <row r="1199" spans="1:6" x14ac:dyDescent="0.4">
      <c r="A1199" s="38" t="s">
        <v>4759</v>
      </c>
      <c r="B1199" s="38" t="s">
        <v>67</v>
      </c>
      <c r="C1199" s="38" t="s">
        <v>1621</v>
      </c>
      <c r="D1199" s="38" t="s">
        <v>4731</v>
      </c>
      <c r="E1199" s="38" t="s">
        <v>4760</v>
      </c>
      <c r="F1199" s="42" t="str">
        <f t="shared" si="18"/>
        <v>兵庫県三木市</v>
      </c>
    </row>
    <row r="1200" spans="1:6" x14ac:dyDescent="0.4">
      <c r="A1200" s="38" t="s">
        <v>4761</v>
      </c>
      <c r="B1200" s="38" t="s">
        <v>67</v>
      </c>
      <c r="C1200" s="38" t="s">
        <v>1622</v>
      </c>
      <c r="D1200" s="38" t="s">
        <v>4731</v>
      </c>
      <c r="E1200" s="38" t="s">
        <v>4762</v>
      </c>
      <c r="F1200" s="42" t="str">
        <f t="shared" si="18"/>
        <v>兵庫県高砂市</v>
      </c>
    </row>
    <row r="1201" spans="1:6" x14ac:dyDescent="0.4">
      <c r="A1201" s="38" t="s">
        <v>4763</v>
      </c>
      <c r="B1201" s="38" t="s">
        <v>67</v>
      </c>
      <c r="C1201" s="38" t="s">
        <v>1623</v>
      </c>
      <c r="D1201" s="38" t="s">
        <v>4731</v>
      </c>
      <c r="E1201" s="38" t="s">
        <v>4764</v>
      </c>
      <c r="F1201" s="42" t="str">
        <f t="shared" si="18"/>
        <v>兵庫県川西市</v>
      </c>
    </row>
    <row r="1202" spans="1:6" x14ac:dyDescent="0.4">
      <c r="A1202" s="38" t="s">
        <v>4765</v>
      </c>
      <c r="B1202" s="38" t="s">
        <v>67</v>
      </c>
      <c r="C1202" s="38" t="s">
        <v>1624</v>
      </c>
      <c r="D1202" s="38" t="s">
        <v>4731</v>
      </c>
      <c r="E1202" s="38" t="s">
        <v>4766</v>
      </c>
      <c r="F1202" s="42" t="str">
        <f t="shared" si="18"/>
        <v>兵庫県小野市</v>
      </c>
    </row>
    <row r="1203" spans="1:6" x14ac:dyDescent="0.4">
      <c r="A1203" s="38" t="s">
        <v>4767</v>
      </c>
      <c r="B1203" s="38" t="s">
        <v>67</v>
      </c>
      <c r="C1203" s="38" t="s">
        <v>1625</v>
      </c>
      <c r="D1203" s="38" t="s">
        <v>4731</v>
      </c>
      <c r="E1203" s="38" t="s">
        <v>4768</v>
      </c>
      <c r="F1203" s="42" t="str">
        <f t="shared" si="18"/>
        <v>兵庫県三田市</v>
      </c>
    </row>
    <row r="1204" spans="1:6" x14ac:dyDescent="0.4">
      <c r="A1204" s="38" t="s">
        <v>4769</v>
      </c>
      <c r="B1204" s="38" t="s">
        <v>67</v>
      </c>
      <c r="C1204" s="38" t="s">
        <v>1626</v>
      </c>
      <c r="D1204" s="38" t="s">
        <v>4731</v>
      </c>
      <c r="E1204" s="38" t="s">
        <v>4770</v>
      </c>
      <c r="F1204" s="42" t="str">
        <f t="shared" si="18"/>
        <v>兵庫県加西市</v>
      </c>
    </row>
    <row r="1205" spans="1:6" x14ac:dyDescent="0.4">
      <c r="A1205" s="38" t="s">
        <v>4771</v>
      </c>
      <c r="B1205" s="38" t="s">
        <v>67</v>
      </c>
      <c r="C1205" s="38" t="s">
        <v>4772</v>
      </c>
      <c r="D1205" s="38" t="s">
        <v>4731</v>
      </c>
      <c r="E1205" s="38" t="s">
        <v>4773</v>
      </c>
      <c r="F1205" s="42" t="str">
        <f t="shared" si="18"/>
        <v>兵庫県丹波篠山市</v>
      </c>
    </row>
    <row r="1206" spans="1:6" x14ac:dyDescent="0.4">
      <c r="A1206" s="38" t="s">
        <v>4774</v>
      </c>
      <c r="B1206" s="38" t="s">
        <v>67</v>
      </c>
      <c r="C1206" s="38" t="s">
        <v>1628</v>
      </c>
      <c r="D1206" s="38" t="s">
        <v>4731</v>
      </c>
      <c r="E1206" s="38" t="s">
        <v>4775</v>
      </c>
      <c r="F1206" s="42" t="str">
        <f t="shared" si="18"/>
        <v>兵庫県養父市</v>
      </c>
    </row>
    <row r="1207" spans="1:6" x14ac:dyDescent="0.4">
      <c r="A1207" s="38" t="s">
        <v>4776</v>
      </c>
      <c r="B1207" s="38" t="s">
        <v>67</v>
      </c>
      <c r="C1207" s="38" t="s">
        <v>1629</v>
      </c>
      <c r="D1207" s="38" t="s">
        <v>4731</v>
      </c>
      <c r="E1207" s="38" t="s">
        <v>4777</v>
      </c>
      <c r="F1207" s="42" t="str">
        <f t="shared" si="18"/>
        <v>兵庫県丹波市</v>
      </c>
    </row>
    <row r="1208" spans="1:6" x14ac:dyDescent="0.4">
      <c r="A1208" s="38" t="s">
        <v>4778</v>
      </c>
      <c r="B1208" s="38" t="s">
        <v>67</v>
      </c>
      <c r="C1208" s="38" t="s">
        <v>1630</v>
      </c>
      <c r="D1208" s="38" t="s">
        <v>4731</v>
      </c>
      <c r="E1208" s="38" t="s">
        <v>4779</v>
      </c>
      <c r="F1208" s="42" t="str">
        <f t="shared" si="18"/>
        <v>兵庫県南あわじ市</v>
      </c>
    </row>
    <row r="1209" spans="1:6" x14ac:dyDescent="0.4">
      <c r="A1209" s="38" t="s">
        <v>4780</v>
      </c>
      <c r="B1209" s="38" t="s">
        <v>67</v>
      </c>
      <c r="C1209" s="38" t="s">
        <v>1631</v>
      </c>
      <c r="D1209" s="38" t="s">
        <v>4731</v>
      </c>
      <c r="E1209" s="38" t="s">
        <v>4781</v>
      </c>
      <c r="F1209" s="42" t="str">
        <f t="shared" si="18"/>
        <v>兵庫県朝来市</v>
      </c>
    </row>
    <row r="1210" spans="1:6" x14ac:dyDescent="0.4">
      <c r="A1210" s="38" t="s">
        <v>4782</v>
      </c>
      <c r="B1210" s="38" t="s">
        <v>67</v>
      </c>
      <c r="C1210" s="38" t="s">
        <v>1632</v>
      </c>
      <c r="D1210" s="38" t="s">
        <v>4731</v>
      </c>
      <c r="E1210" s="38" t="s">
        <v>4783</v>
      </c>
      <c r="F1210" s="42" t="str">
        <f t="shared" si="18"/>
        <v>兵庫県淡路市</v>
      </c>
    </row>
    <row r="1211" spans="1:6" x14ac:dyDescent="0.4">
      <c r="A1211" s="38" t="s">
        <v>4784</v>
      </c>
      <c r="B1211" s="38" t="s">
        <v>67</v>
      </c>
      <c r="C1211" s="38" t="s">
        <v>1633</v>
      </c>
      <c r="D1211" s="38" t="s">
        <v>4731</v>
      </c>
      <c r="E1211" s="38" t="s">
        <v>4785</v>
      </c>
      <c r="F1211" s="42" t="str">
        <f t="shared" si="18"/>
        <v>兵庫県宍粟市</v>
      </c>
    </row>
    <row r="1212" spans="1:6" x14ac:dyDescent="0.4">
      <c r="A1212" s="38" t="s">
        <v>4786</v>
      </c>
      <c r="B1212" s="38" t="s">
        <v>67</v>
      </c>
      <c r="C1212" s="38" t="s">
        <v>1634</v>
      </c>
      <c r="D1212" s="38" t="s">
        <v>4731</v>
      </c>
      <c r="E1212" s="38" t="s">
        <v>4787</v>
      </c>
      <c r="F1212" s="42" t="str">
        <f t="shared" si="18"/>
        <v>兵庫県加東市</v>
      </c>
    </row>
    <row r="1213" spans="1:6" x14ac:dyDescent="0.4">
      <c r="A1213" s="38" t="s">
        <v>4788</v>
      </c>
      <c r="B1213" s="38" t="s">
        <v>67</v>
      </c>
      <c r="C1213" s="38" t="s">
        <v>1635</v>
      </c>
      <c r="D1213" s="38" t="s">
        <v>4731</v>
      </c>
      <c r="E1213" s="38" t="s">
        <v>4789</v>
      </c>
      <c r="F1213" s="42" t="str">
        <f t="shared" si="18"/>
        <v>兵庫県たつの市</v>
      </c>
    </row>
    <row r="1214" spans="1:6" x14ac:dyDescent="0.4">
      <c r="A1214" s="38" t="s">
        <v>4790</v>
      </c>
      <c r="B1214" s="38" t="s">
        <v>67</v>
      </c>
      <c r="C1214" s="38" t="s">
        <v>1636</v>
      </c>
      <c r="D1214" s="38" t="s">
        <v>4731</v>
      </c>
      <c r="E1214" s="38" t="s">
        <v>4791</v>
      </c>
      <c r="F1214" s="42" t="str">
        <f t="shared" si="18"/>
        <v>兵庫県猪名川町</v>
      </c>
    </row>
    <row r="1215" spans="1:6" x14ac:dyDescent="0.4">
      <c r="A1215" s="38" t="s">
        <v>4792</v>
      </c>
      <c r="B1215" s="38" t="s">
        <v>67</v>
      </c>
      <c r="C1215" s="38" t="s">
        <v>1637</v>
      </c>
      <c r="D1215" s="38" t="s">
        <v>4731</v>
      </c>
      <c r="E1215" s="38" t="s">
        <v>4793</v>
      </c>
      <c r="F1215" s="42" t="str">
        <f t="shared" si="18"/>
        <v>兵庫県多可町</v>
      </c>
    </row>
    <row r="1216" spans="1:6" x14ac:dyDescent="0.4">
      <c r="A1216" s="38" t="s">
        <v>4794</v>
      </c>
      <c r="B1216" s="38" t="s">
        <v>67</v>
      </c>
      <c r="C1216" s="38" t="s">
        <v>1638</v>
      </c>
      <c r="D1216" s="38" t="s">
        <v>4731</v>
      </c>
      <c r="E1216" s="38" t="s">
        <v>4795</v>
      </c>
      <c r="F1216" s="42" t="str">
        <f t="shared" si="18"/>
        <v>兵庫県稲美町</v>
      </c>
    </row>
    <row r="1217" spans="1:6" x14ac:dyDescent="0.4">
      <c r="A1217" s="38" t="s">
        <v>4796</v>
      </c>
      <c r="B1217" s="38" t="s">
        <v>67</v>
      </c>
      <c r="C1217" s="38" t="s">
        <v>1639</v>
      </c>
      <c r="D1217" s="38" t="s">
        <v>4731</v>
      </c>
      <c r="E1217" s="38" t="s">
        <v>4797</v>
      </c>
      <c r="F1217" s="42" t="str">
        <f t="shared" si="18"/>
        <v>兵庫県播磨町</v>
      </c>
    </row>
    <row r="1218" spans="1:6" x14ac:dyDescent="0.4">
      <c r="A1218" s="38" t="s">
        <v>4798</v>
      </c>
      <c r="B1218" s="38" t="s">
        <v>67</v>
      </c>
      <c r="C1218" s="38" t="s">
        <v>1640</v>
      </c>
      <c r="D1218" s="38" t="s">
        <v>4731</v>
      </c>
      <c r="E1218" s="38" t="s">
        <v>4799</v>
      </c>
      <c r="F1218" s="42" t="str">
        <f t="shared" si="18"/>
        <v>兵庫県市川町</v>
      </c>
    </row>
    <row r="1219" spans="1:6" x14ac:dyDescent="0.4">
      <c r="A1219" s="38" t="s">
        <v>4800</v>
      </c>
      <c r="B1219" s="38" t="s">
        <v>67</v>
      </c>
      <c r="C1219" s="38" t="s">
        <v>1641</v>
      </c>
      <c r="D1219" s="38" t="s">
        <v>4731</v>
      </c>
      <c r="E1219" s="38" t="s">
        <v>4801</v>
      </c>
      <c r="F1219" s="42" t="str">
        <f t="shared" ref="F1219:F1282" si="19">B1219&amp;C1219</f>
        <v>兵庫県福崎町</v>
      </c>
    </row>
    <row r="1220" spans="1:6" x14ac:dyDescent="0.4">
      <c r="A1220" s="38" t="s">
        <v>4802</v>
      </c>
      <c r="B1220" s="38" t="s">
        <v>67</v>
      </c>
      <c r="C1220" s="38" t="s">
        <v>1642</v>
      </c>
      <c r="D1220" s="38" t="s">
        <v>4731</v>
      </c>
      <c r="E1220" s="38" t="s">
        <v>2496</v>
      </c>
      <c r="F1220" s="42" t="str">
        <f t="shared" si="19"/>
        <v>兵庫県神河町</v>
      </c>
    </row>
    <row r="1221" spans="1:6" x14ac:dyDescent="0.4">
      <c r="A1221" s="38" t="s">
        <v>4803</v>
      </c>
      <c r="B1221" s="38" t="s">
        <v>67</v>
      </c>
      <c r="C1221" s="38" t="s">
        <v>1587</v>
      </c>
      <c r="D1221" s="38" t="s">
        <v>4731</v>
      </c>
      <c r="E1221" s="38" t="s">
        <v>4721</v>
      </c>
      <c r="F1221" s="42" t="str">
        <f t="shared" si="19"/>
        <v>兵庫県太子町</v>
      </c>
    </row>
    <row r="1222" spans="1:6" x14ac:dyDescent="0.4">
      <c r="A1222" s="38" t="s">
        <v>4804</v>
      </c>
      <c r="B1222" s="38" t="s">
        <v>67</v>
      </c>
      <c r="C1222" s="38" t="s">
        <v>1643</v>
      </c>
      <c r="D1222" s="38" t="s">
        <v>4731</v>
      </c>
      <c r="E1222" s="38" t="s">
        <v>4805</v>
      </c>
      <c r="F1222" s="42" t="str">
        <f t="shared" si="19"/>
        <v>兵庫県上郡町</v>
      </c>
    </row>
    <row r="1223" spans="1:6" x14ac:dyDescent="0.4">
      <c r="A1223" s="38" t="s">
        <v>4806</v>
      </c>
      <c r="B1223" s="38" t="s">
        <v>67</v>
      </c>
      <c r="C1223" s="38" t="s">
        <v>1644</v>
      </c>
      <c r="D1223" s="38" t="s">
        <v>4731</v>
      </c>
      <c r="E1223" s="38" t="s">
        <v>4807</v>
      </c>
      <c r="F1223" s="42" t="str">
        <f t="shared" si="19"/>
        <v>兵庫県佐用町</v>
      </c>
    </row>
    <row r="1224" spans="1:6" x14ac:dyDescent="0.4">
      <c r="A1224" s="38" t="s">
        <v>4808</v>
      </c>
      <c r="B1224" s="38" t="s">
        <v>67</v>
      </c>
      <c r="C1224" s="38" t="s">
        <v>1645</v>
      </c>
      <c r="D1224" s="38" t="s">
        <v>4731</v>
      </c>
      <c r="E1224" s="38" t="s">
        <v>4809</v>
      </c>
      <c r="F1224" s="42" t="str">
        <f t="shared" si="19"/>
        <v>兵庫県香美町</v>
      </c>
    </row>
    <row r="1225" spans="1:6" x14ac:dyDescent="0.4">
      <c r="A1225" s="38" t="s">
        <v>4810</v>
      </c>
      <c r="B1225" s="38" t="s">
        <v>67</v>
      </c>
      <c r="C1225" s="38" t="s">
        <v>1646</v>
      </c>
      <c r="D1225" s="38" t="s">
        <v>4731</v>
      </c>
      <c r="E1225" s="38" t="s">
        <v>4811</v>
      </c>
      <c r="F1225" s="42" t="str">
        <f t="shared" si="19"/>
        <v>兵庫県新温泉町</v>
      </c>
    </row>
    <row r="1226" spans="1:6" x14ac:dyDescent="0.4">
      <c r="A1226" s="35" t="s">
        <v>4812</v>
      </c>
      <c r="B1226" s="35" t="s">
        <v>4813</v>
      </c>
      <c r="C1226" s="36"/>
      <c r="D1226" s="37" t="s">
        <v>4814</v>
      </c>
      <c r="E1226" s="36"/>
      <c r="F1226" s="42" t="str">
        <f t="shared" si="19"/>
        <v>奈良県</v>
      </c>
    </row>
    <row r="1227" spans="1:6" x14ac:dyDescent="0.4">
      <c r="A1227" s="38" t="s">
        <v>4815</v>
      </c>
      <c r="B1227" s="38" t="s">
        <v>68</v>
      </c>
      <c r="C1227" s="38" t="s">
        <v>1647</v>
      </c>
      <c r="D1227" s="38" t="s">
        <v>4816</v>
      </c>
      <c r="E1227" s="38" t="s">
        <v>4817</v>
      </c>
      <c r="F1227" s="42" t="str">
        <f t="shared" si="19"/>
        <v>奈良県奈良市</v>
      </c>
    </row>
    <row r="1228" spans="1:6" x14ac:dyDescent="0.4">
      <c r="A1228" s="38" t="s">
        <v>4818</v>
      </c>
      <c r="B1228" s="38" t="s">
        <v>68</v>
      </c>
      <c r="C1228" s="38" t="s">
        <v>1648</v>
      </c>
      <c r="D1228" s="38" t="s">
        <v>4816</v>
      </c>
      <c r="E1228" s="38" t="s">
        <v>4819</v>
      </c>
      <c r="F1228" s="42" t="str">
        <f t="shared" si="19"/>
        <v>奈良県大和高田市</v>
      </c>
    </row>
    <row r="1229" spans="1:6" x14ac:dyDescent="0.4">
      <c r="A1229" s="38" t="s">
        <v>4820</v>
      </c>
      <c r="B1229" s="38" t="s">
        <v>68</v>
      </c>
      <c r="C1229" s="38" t="s">
        <v>1649</v>
      </c>
      <c r="D1229" s="38" t="s">
        <v>4816</v>
      </c>
      <c r="E1229" s="38" t="s">
        <v>4821</v>
      </c>
      <c r="F1229" s="42" t="str">
        <f t="shared" si="19"/>
        <v>奈良県大和郡山市</v>
      </c>
    </row>
    <row r="1230" spans="1:6" x14ac:dyDescent="0.4">
      <c r="A1230" s="38" t="s">
        <v>4822</v>
      </c>
      <c r="B1230" s="38" t="s">
        <v>68</v>
      </c>
      <c r="C1230" s="38" t="s">
        <v>1650</v>
      </c>
      <c r="D1230" s="38" t="s">
        <v>4816</v>
      </c>
      <c r="E1230" s="38" t="s">
        <v>4823</v>
      </c>
      <c r="F1230" s="42" t="str">
        <f t="shared" si="19"/>
        <v>奈良県天理市</v>
      </c>
    </row>
    <row r="1231" spans="1:6" x14ac:dyDescent="0.4">
      <c r="A1231" s="38" t="s">
        <v>4824</v>
      </c>
      <c r="B1231" s="38" t="s">
        <v>68</v>
      </c>
      <c r="C1231" s="38" t="s">
        <v>1651</v>
      </c>
      <c r="D1231" s="38" t="s">
        <v>4816</v>
      </c>
      <c r="E1231" s="38" t="s">
        <v>4825</v>
      </c>
      <c r="F1231" s="42" t="str">
        <f t="shared" si="19"/>
        <v>奈良県橿原市</v>
      </c>
    </row>
    <row r="1232" spans="1:6" x14ac:dyDescent="0.4">
      <c r="A1232" s="38" t="s">
        <v>4826</v>
      </c>
      <c r="B1232" s="38" t="s">
        <v>68</v>
      </c>
      <c r="C1232" s="38" t="s">
        <v>1652</v>
      </c>
      <c r="D1232" s="38" t="s">
        <v>4816</v>
      </c>
      <c r="E1232" s="38" t="s">
        <v>4827</v>
      </c>
      <c r="F1232" s="42" t="str">
        <f t="shared" si="19"/>
        <v>奈良県桜井市</v>
      </c>
    </row>
    <row r="1233" spans="1:6" x14ac:dyDescent="0.4">
      <c r="A1233" s="38" t="s">
        <v>4828</v>
      </c>
      <c r="B1233" s="38" t="s">
        <v>68</v>
      </c>
      <c r="C1233" s="38" t="s">
        <v>1653</v>
      </c>
      <c r="D1233" s="38" t="s">
        <v>4816</v>
      </c>
      <c r="E1233" s="38" t="s">
        <v>4829</v>
      </c>
      <c r="F1233" s="42" t="str">
        <f t="shared" si="19"/>
        <v>奈良県五條市</v>
      </c>
    </row>
    <row r="1234" spans="1:6" x14ac:dyDescent="0.4">
      <c r="A1234" s="38" t="s">
        <v>4830</v>
      </c>
      <c r="B1234" s="38" t="s">
        <v>68</v>
      </c>
      <c r="C1234" s="38" t="s">
        <v>1654</v>
      </c>
      <c r="D1234" s="38" t="s">
        <v>4816</v>
      </c>
      <c r="E1234" s="38" t="s">
        <v>4831</v>
      </c>
      <c r="F1234" s="42" t="str">
        <f t="shared" si="19"/>
        <v>奈良県御所市</v>
      </c>
    </row>
    <row r="1235" spans="1:6" x14ac:dyDescent="0.4">
      <c r="A1235" s="38" t="s">
        <v>4832</v>
      </c>
      <c r="B1235" s="38" t="s">
        <v>68</v>
      </c>
      <c r="C1235" s="38" t="s">
        <v>1655</v>
      </c>
      <c r="D1235" s="38" t="s">
        <v>4816</v>
      </c>
      <c r="E1235" s="38" t="s">
        <v>4833</v>
      </c>
      <c r="F1235" s="42" t="str">
        <f t="shared" si="19"/>
        <v>奈良県生駒市</v>
      </c>
    </row>
    <row r="1236" spans="1:6" x14ac:dyDescent="0.4">
      <c r="A1236" s="38" t="s">
        <v>4834</v>
      </c>
      <c r="B1236" s="38" t="s">
        <v>68</v>
      </c>
      <c r="C1236" s="38" t="s">
        <v>1656</v>
      </c>
      <c r="D1236" s="38" t="s">
        <v>4816</v>
      </c>
      <c r="E1236" s="38" t="s">
        <v>4835</v>
      </c>
      <c r="F1236" s="42" t="str">
        <f t="shared" si="19"/>
        <v>奈良県香芝市</v>
      </c>
    </row>
    <row r="1237" spans="1:6" x14ac:dyDescent="0.4">
      <c r="A1237" s="38" t="s">
        <v>4836</v>
      </c>
      <c r="B1237" s="38" t="s">
        <v>68</v>
      </c>
      <c r="C1237" s="38" t="s">
        <v>1657</v>
      </c>
      <c r="D1237" s="38" t="s">
        <v>4816</v>
      </c>
      <c r="E1237" s="38" t="s">
        <v>4837</v>
      </c>
      <c r="F1237" s="42" t="str">
        <f t="shared" si="19"/>
        <v>奈良県葛城市</v>
      </c>
    </row>
    <row r="1238" spans="1:6" x14ac:dyDescent="0.4">
      <c r="A1238" s="38" t="s">
        <v>4838</v>
      </c>
      <c r="B1238" s="38" t="s">
        <v>68</v>
      </c>
      <c r="C1238" s="38" t="s">
        <v>1658</v>
      </c>
      <c r="D1238" s="38" t="s">
        <v>4816</v>
      </c>
      <c r="E1238" s="38" t="s">
        <v>4839</v>
      </c>
      <c r="F1238" s="42" t="str">
        <f t="shared" si="19"/>
        <v>奈良県宇陀市</v>
      </c>
    </row>
    <row r="1239" spans="1:6" x14ac:dyDescent="0.4">
      <c r="A1239" s="38" t="s">
        <v>4840</v>
      </c>
      <c r="B1239" s="38" t="s">
        <v>68</v>
      </c>
      <c r="C1239" s="38" t="s">
        <v>1659</v>
      </c>
      <c r="D1239" s="38" t="s">
        <v>4816</v>
      </c>
      <c r="E1239" s="38" t="s">
        <v>4841</v>
      </c>
      <c r="F1239" s="42" t="str">
        <f t="shared" si="19"/>
        <v>奈良県山添村</v>
      </c>
    </row>
    <row r="1240" spans="1:6" x14ac:dyDescent="0.4">
      <c r="A1240" s="38" t="s">
        <v>4842</v>
      </c>
      <c r="B1240" s="38" t="s">
        <v>68</v>
      </c>
      <c r="C1240" s="38" t="s">
        <v>1660</v>
      </c>
      <c r="D1240" s="38" t="s">
        <v>4816</v>
      </c>
      <c r="E1240" s="38" t="s">
        <v>4843</v>
      </c>
      <c r="F1240" s="42" t="str">
        <f t="shared" si="19"/>
        <v>奈良県平群町</v>
      </c>
    </row>
    <row r="1241" spans="1:6" x14ac:dyDescent="0.4">
      <c r="A1241" s="38" t="s">
        <v>4844</v>
      </c>
      <c r="B1241" s="38" t="s">
        <v>68</v>
      </c>
      <c r="C1241" s="38" t="s">
        <v>1661</v>
      </c>
      <c r="D1241" s="38" t="s">
        <v>4816</v>
      </c>
      <c r="E1241" s="38" t="s">
        <v>4845</v>
      </c>
      <c r="F1241" s="42" t="str">
        <f t="shared" si="19"/>
        <v>奈良県三郷町</v>
      </c>
    </row>
    <row r="1242" spans="1:6" x14ac:dyDescent="0.4">
      <c r="A1242" s="38" t="s">
        <v>4846</v>
      </c>
      <c r="B1242" s="38" t="s">
        <v>68</v>
      </c>
      <c r="C1242" s="38" t="s">
        <v>1662</v>
      </c>
      <c r="D1242" s="38" t="s">
        <v>4816</v>
      </c>
      <c r="E1242" s="38" t="s">
        <v>4847</v>
      </c>
      <c r="F1242" s="42" t="str">
        <f t="shared" si="19"/>
        <v>奈良県斑鳩町</v>
      </c>
    </row>
    <row r="1243" spans="1:6" x14ac:dyDescent="0.4">
      <c r="A1243" s="38" t="s">
        <v>4848</v>
      </c>
      <c r="B1243" s="38" t="s">
        <v>68</v>
      </c>
      <c r="C1243" s="38" t="s">
        <v>1663</v>
      </c>
      <c r="D1243" s="38" t="s">
        <v>4816</v>
      </c>
      <c r="E1243" s="38" t="s">
        <v>4849</v>
      </c>
      <c r="F1243" s="42" t="str">
        <f t="shared" si="19"/>
        <v>奈良県安堵町</v>
      </c>
    </row>
    <row r="1244" spans="1:6" x14ac:dyDescent="0.4">
      <c r="A1244" s="38" t="s">
        <v>4850</v>
      </c>
      <c r="B1244" s="38" t="s">
        <v>68</v>
      </c>
      <c r="C1244" s="38" t="s">
        <v>571</v>
      </c>
      <c r="D1244" s="38" t="s">
        <v>4816</v>
      </c>
      <c r="E1244" s="38" t="s">
        <v>4851</v>
      </c>
      <c r="F1244" s="42" t="str">
        <f t="shared" si="19"/>
        <v>奈良県川西町</v>
      </c>
    </row>
    <row r="1245" spans="1:6" x14ac:dyDescent="0.4">
      <c r="A1245" s="38" t="s">
        <v>4852</v>
      </c>
      <c r="B1245" s="38" t="s">
        <v>68</v>
      </c>
      <c r="C1245" s="38" t="s">
        <v>1664</v>
      </c>
      <c r="D1245" s="38" t="s">
        <v>4816</v>
      </c>
      <c r="E1245" s="38" t="s">
        <v>4853</v>
      </c>
      <c r="F1245" s="42" t="str">
        <f t="shared" si="19"/>
        <v>奈良県三宅町</v>
      </c>
    </row>
    <row r="1246" spans="1:6" x14ac:dyDescent="0.4">
      <c r="A1246" s="38" t="s">
        <v>4854</v>
      </c>
      <c r="B1246" s="38" t="s">
        <v>68</v>
      </c>
      <c r="C1246" s="38" t="s">
        <v>1665</v>
      </c>
      <c r="D1246" s="38" t="s">
        <v>4816</v>
      </c>
      <c r="E1246" s="38" t="s">
        <v>4855</v>
      </c>
      <c r="F1246" s="42" t="str">
        <f t="shared" si="19"/>
        <v>奈良県田原本町</v>
      </c>
    </row>
    <row r="1247" spans="1:6" x14ac:dyDescent="0.4">
      <c r="A1247" s="38" t="s">
        <v>4856</v>
      </c>
      <c r="B1247" s="38" t="s">
        <v>68</v>
      </c>
      <c r="C1247" s="38" t="s">
        <v>1666</v>
      </c>
      <c r="D1247" s="38" t="s">
        <v>4816</v>
      </c>
      <c r="E1247" s="38" t="s">
        <v>4857</v>
      </c>
      <c r="F1247" s="42" t="str">
        <f t="shared" si="19"/>
        <v>奈良県曽爾村</v>
      </c>
    </row>
    <row r="1248" spans="1:6" x14ac:dyDescent="0.4">
      <c r="A1248" s="38" t="s">
        <v>4858</v>
      </c>
      <c r="B1248" s="38" t="s">
        <v>68</v>
      </c>
      <c r="C1248" s="38" t="s">
        <v>1667</v>
      </c>
      <c r="D1248" s="38" t="s">
        <v>4816</v>
      </c>
      <c r="E1248" s="38" t="s">
        <v>4859</v>
      </c>
      <c r="F1248" s="42" t="str">
        <f t="shared" si="19"/>
        <v>奈良県御杖村</v>
      </c>
    </row>
    <row r="1249" spans="1:6" x14ac:dyDescent="0.4">
      <c r="A1249" s="38" t="s">
        <v>4860</v>
      </c>
      <c r="B1249" s="38" t="s">
        <v>68</v>
      </c>
      <c r="C1249" s="38" t="s">
        <v>1668</v>
      </c>
      <c r="D1249" s="38" t="s">
        <v>4816</v>
      </c>
      <c r="E1249" s="38" t="s">
        <v>4861</v>
      </c>
      <c r="F1249" s="42" t="str">
        <f t="shared" si="19"/>
        <v>奈良県高取町</v>
      </c>
    </row>
    <row r="1250" spans="1:6" x14ac:dyDescent="0.4">
      <c r="A1250" s="38" t="s">
        <v>4862</v>
      </c>
      <c r="B1250" s="38" t="s">
        <v>68</v>
      </c>
      <c r="C1250" s="38" t="s">
        <v>1669</v>
      </c>
      <c r="D1250" s="38" t="s">
        <v>4816</v>
      </c>
      <c r="E1250" s="38" t="s">
        <v>4863</v>
      </c>
      <c r="F1250" s="42" t="str">
        <f t="shared" si="19"/>
        <v>奈良県明日香村</v>
      </c>
    </row>
    <row r="1251" spans="1:6" x14ac:dyDescent="0.4">
      <c r="A1251" s="38" t="s">
        <v>4864</v>
      </c>
      <c r="B1251" s="38" t="s">
        <v>68</v>
      </c>
      <c r="C1251" s="38" t="s">
        <v>1670</v>
      </c>
      <c r="D1251" s="38" t="s">
        <v>4816</v>
      </c>
      <c r="E1251" s="38" t="s">
        <v>4865</v>
      </c>
      <c r="F1251" s="42" t="str">
        <f t="shared" si="19"/>
        <v>奈良県上牧町</v>
      </c>
    </row>
    <row r="1252" spans="1:6" x14ac:dyDescent="0.4">
      <c r="A1252" s="38" t="s">
        <v>4866</v>
      </c>
      <c r="B1252" s="38" t="s">
        <v>68</v>
      </c>
      <c r="C1252" s="38" t="s">
        <v>1671</v>
      </c>
      <c r="D1252" s="38" t="s">
        <v>4816</v>
      </c>
      <c r="E1252" s="38" t="s">
        <v>4867</v>
      </c>
      <c r="F1252" s="42" t="str">
        <f t="shared" si="19"/>
        <v>奈良県王寺町</v>
      </c>
    </row>
    <row r="1253" spans="1:6" x14ac:dyDescent="0.4">
      <c r="A1253" s="38" t="s">
        <v>4868</v>
      </c>
      <c r="B1253" s="38" t="s">
        <v>68</v>
      </c>
      <c r="C1253" s="38" t="s">
        <v>1672</v>
      </c>
      <c r="D1253" s="38" t="s">
        <v>4816</v>
      </c>
      <c r="E1253" s="38" t="s">
        <v>4869</v>
      </c>
      <c r="F1253" s="42" t="str">
        <f t="shared" si="19"/>
        <v>奈良県広陵町</v>
      </c>
    </row>
    <row r="1254" spans="1:6" x14ac:dyDescent="0.4">
      <c r="A1254" s="38" t="s">
        <v>4870</v>
      </c>
      <c r="B1254" s="38" t="s">
        <v>68</v>
      </c>
      <c r="C1254" s="38" t="s">
        <v>1673</v>
      </c>
      <c r="D1254" s="38" t="s">
        <v>4816</v>
      </c>
      <c r="E1254" s="38" t="s">
        <v>4871</v>
      </c>
      <c r="F1254" s="42" t="str">
        <f t="shared" si="19"/>
        <v>奈良県河合町</v>
      </c>
    </row>
    <row r="1255" spans="1:6" x14ac:dyDescent="0.4">
      <c r="A1255" s="38" t="s">
        <v>4872</v>
      </c>
      <c r="B1255" s="38" t="s">
        <v>68</v>
      </c>
      <c r="C1255" s="38" t="s">
        <v>1674</v>
      </c>
      <c r="D1255" s="38" t="s">
        <v>4816</v>
      </c>
      <c r="E1255" s="38" t="s">
        <v>4873</v>
      </c>
      <c r="F1255" s="42" t="str">
        <f t="shared" si="19"/>
        <v>奈良県吉野町</v>
      </c>
    </row>
    <row r="1256" spans="1:6" x14ac:dyDescent="0.4">
      <c r="A1256" s="38" t="s">
        <v>4874</v>
      </c>
      <c r="B1256" s="38" t="s">
        <v>68</v>
      </c>
      <c r="C1256" s="38" t="s">
        <v>1675</v>
      </c>
      <c r="D1256" s="38" t="s">
        <v>4816</v>
      </c>
      <c r="E1256" s="38" t="s">
        <v>4875</v>
      </c>
      <c r="F1256" s="42" t="str">
        <f t="shared" si="19"/>
        <v>奈良県大淀町</v>
      </c>
    </row>
    <row r="1257" spans="1:6" x14ac:dyDescent="0.4">
      <c r="A1257" s="38" t="s">
        <v>4876</v>
      </c>
      <c r="B1257" s="38" t="s">
        <v>68</v>
      </c>
      <c r="C1257" s="38" t="s">
        <v>1676</v>
      </c>
      <c r="D1257" s="38" t="s">
        <v>4816</v>
      </c>
      <c r="E1257" s="38" t="s">
        <v>4877</v>
      </c>
      <c r="F1257" s="42" t="str">
        <f t="shared" si="19"/>
        <v>奈良県下市町</v>
      </c>
    </row>
    <row r="1258" spans="1:6" x14ac:dyDescent="0.4">
      <c r="A1258" s="38" t="s">
        <v>4878</v>
      </c>
      <c r="B1258" s="38" t="s">
        <v>68</v>
      </c>
      <c r="C1258" s="38" t="s">
        <v>1677</v>
      </c>
      <c r="D1258" s="38" t="s">
        <v>4816</v>
      </c>
      <c r="E1258" s="38" t="s">
        <v>4879</v>
      </c>
      <c r="F1258" s="42" t="str">
        <f t="shared" si="19"/>
        <v>奈良県黒滝村</v>
      </c>
    </row>
    <row r="1259" spans="1:6" x14ac:dyDescent="0.4">
      <c r="A1259" s="38" t="s">
        <v>4880</v>
      </c>
      <c r="B1259" s="38" t="s">
        <v>68</v>
      </c>
      <c r="C1259" s="38" t="s">
        <v>1678</v>
      </c>
      <c r="D1259" s="38" t="s">
        <v>4816</v>
      </c>
      <c r="E1259" s="38" t="s">
        <v>4881</v>
      </c>
      <c r="F1259" s="42" t="str">
        <f t="shared" si="19"/>
        <v>奈良県天川村</v>
      </c>
    </row>
    <row r="1260" spans="1:6" x14ac:dyDescent="0.4">
      <c r="A1260" s="38" t="s">
        <v>4882</v>
      </c>
      <c r="B1260" s="38" t="s">
        <v>68</v>
      </c>
      <c r="C1260" s="38" t="s">
        <v>1679</v>
      </c>
      <c r="D1260" s="38" t="s">
        <v>4816</v>
      </c>
      <c r="E1260" s="38" t="s">
        <v>4883</v>
      </c>
      <c r="F1260" s="42" t="str">
        <f t="shared" si="19"/>
        <v>奈良県野迫川村</v>
      </c>
    </row>
    <row r="1261" spans="1:6" x14ac:dyDescent="0.4">
      <c r="A1261" s="38" t="s">
        <v>4884</v>
      </c>
      <c r="B1261" s="38" t="s">
        <v>68</v>
      </c>
      <c r="C1261" s="38" t="s">
        <v>1680</v>
      </c>
      <c r="D1261" s="38" t="s">
        <v>4816</v>
      </c>
      <c r="E1261" s="38" t="s">
        <v>4885</v>
      </c>
      <c r="F1261" s="42" t="str">
        <f t="shared" si="19"/>
        <v>奈良県十津川村</v>
      </c>
    </row>
    <row r="1262" spans="1:6" x14ac:dyDescent="0.4">
      <c r="A1262" s="38" t="s">
        <v>4886</v>
      </c>
      <c r="B1262" s="38" t="s">
        <v>68</v>
      </c>
      <c r="C1262" s="38" t="s">
        <v>1681</v>
      </c>
      <c r="D1262" s="38" t="s">
        <v>4816</v>
      </c>
      <c r="E1262" s="38" t="s">
        <v>4887</v>
      </c>
      <c r="F1262" s="42" t="str">
        <f t="shared" si="19"/>
        <v>奈良県下北山村</v>
      </c>
    </row>
    <row r="1263" spans="1:6" x14ac:dyDescent="0.4">
      <c r="A1263" s="38" t="s">
        <v>4888</v>
      </c>
      <c r="B1263" s="38" t="s">
        <v>68</v>
      </c>
      <c r="C1263" s="38" t="s">
        <v>1682</v>
      </c>
      <c r="D1263" s="38" t="s">
        <v>4816</v>
      </c>
      <c r="E1263" s="38" t="s">
        <v>4889</v>
      </c>
      <c r="F1263" s="42" t="str">
        <f t="shared" si="19"/>
        <v>奈良県上北山村</v>
      </c>
    </row>
    <row r="1264" spans="1:6" x14ac:dyDescent="0.4">
      <c r="A1264" s="38" t="s">
        <v>4890</v>
      </c>
      <c r="B1264" s="38" t="s">
        <v>68</v>
      </c>
      <c r="C1264" s="38" t="s">
        <v>1172</v>
      </c>
      <c r="D1264" s="38" t="s">
        <v>4816</v>
      </c>
      <c r="E1264" s="38" t="s">
        <v>4092</v>
      </c>
      <c r="F1264" s="42" t="str">
        <f t="shared" si="19"/>
        <v>奈良県川上村</v>
      </c>
    </row>
    <row r="1265" spans="1:6" x14ac:dyDescent="0.4">
      <c r="A1265" s="38" t="s">
        <v>4891</v>
      </c>
      <c r="B1265" s="38" t="s">
        <v>68</v>
      </c>
      <c r="C1265" s="38" t="s">
        <v>1683</v>
      </c>
      <c r="D1265" s="38" t="s">
        <v>4816</v>
      </c>
      <c r="E1265" s="38" t="s">
        <v>4892</v>
      </c>
      <c r="F1265" s="42" t="str">
        <f t="shared" si="19"/>
        <v>奈良県東吉野村</v>
      </c>
    </row>
    <row r="1266" spans="1:6" x14ac:dyDescent="0.4">
      <c r="A1266" s="35" t="s">
        <v>4893</v>
      </c>
      <c r="B1266" s="35" t="s">
        <v>4894</v>
      </c>
      <c r="C1266" s="36"/>
      <c r="D1266" s="37" t="s">
        <v>4895</v>
      </c>
      <c r="E1266" s="36"/>
      <c r="F1266" s="42" t="str">
        <f t="shared" si="19"/>
        <v>和歌山県</v>
      </c>
    </row>
    <row r="1267" spans="1:6" x14ac:dyDescent="0.4">
      <c r="A1267" s="38" t="s">
        <v>4896</v>
      </c>
      <c r="B1267" s="38" t="s">
        <v>69</v>
      </c>
      <c r="C1267" s="38" t="s">
        <v>1684</v>
      </c>
      <c r="D1267" s="38" t="s">
        <v>4897</v>
      </c>
      <c r="E1267" s="38" t="s">
        <v>4898</v>
      </c>
      <c r="F1267" s="42" t="str">
        <f t="shared" si="19"/>
        <v>和歌山県和歌山市</v>
      </c>
    </row>
    <row r="1268" spans="1:6" x14ac:dyDescent="0.4">
      <c r="A1268" s="38" t="s">
        <v>4899</v>
      </c>
      <c r="B1268" s="38" t="s">
        <v>69</v>
      </c>
      <c r="C1268" s="38" t="s">
        <v>1685</v>
      </c>
      <c r="D1268" s="38" t="s">
        <v>4897</v>
      </c>
      <c r="E1268" s="38" t="s">
        <v>4900</v>
      </c>
      <c r="F1268" s="42" t="str">
        <f t="shared" si="19"/>
        <v>和歌山県海南市</v>
      </c>
    </row>
    <row r="1269" spans="1:6" x14ac:dyDescent="0.4">
      <c r="A1269" s="38" t="s">
        <v>4901</v>
      </c>
      <c r="B1269" s="38" t="s">
        <v>69</v>
      </c>
      <c r="C1269" s="38" t="s">
        <v>1686</v>
      </c>
      <c r="D1269" s="38" t="s">
        <v>4897</v>
      </c>
      <c r="E1269" s="38" t="s">
        <v>4902</v>
      </c>
      <c r="F1269" s="42" t="str">
        <f t="shared" si="19"/>
        <v>和歌山県橋本市</v>
      </c>
    </row>
    <row r="1270" spans="1:6" x14ac:dyDescent="0.4">
      <c r="A1270" s="38" t="s">
        <v>4903</v>
      </c>
      <c r="B1270" s="38" t="s">
        <v>69</v>
      </c>
      <c r="C1270" s="38" t="s">
        <v>1687</v>
      </c>
      <c r="D1270" s="38" t="s">
        <v>4897</v>
      </c>
      <c r="E1270" s="38" t="s">
        <v>4904</v>
      </c>
      <c r="F1270" s="42" t="str">
        <f t="shared" si="19"/>
        <v>和歌山県有田市</v>
      </c>
    </row>
    <row r="1271" spans="1:6" x14ac:dyDescent="0.4">
      <c r="A1271" s="38" t="s">
        <v>4905</v>
      </c>
      <c r="B1271" s="38" t="s">
        <v>69</v>
      </c>
      <c r="C1271" s="38" t="s">
        <v>1688</v>
      </c>
      <c r="D1271" s="38" t="s">
        <v>4897</v>
      </c>
      <c r="E1271" s="38" t="s">
        <v>4906</v>
      </c>
      <c r="F1271" s="42" t="str">
        <f t="shared" si="19"/>
        <v>和歌山県御坊市</v>
      </c>
    </row>
    <row r="1272" spans="1:6" x14ac:dyDescent="0.4">
      <c r="A1272" s="38" t="s">
        <v>4907</v>
      </c>
      <c r="B1272" s="38" t="s">
        <v>69</v>
      </c>
      <c r="C1272" s="38" t="s">
        <v>1689</v>
      </c>
      <c r="D1272" s="38" t="s">
        <v>4897</v>
      </c>
      <c r="E1272" s="38" t="s">
        <v>4908</v>
      </c>
      <c r="F1272" s="42" t="str">
        <f t="shared" si="19"/>
        <v>和歌山県田辺市</v>
      </c>
    </row>
    <row r="1273" spans="1:6" x14ac:dyDescent="0.4">
      <c r="A1273" s="38" t="s">
        <v>4909</v>
      </c>
      <c r="B1273" s="38" t="s">
        <v>69</v>
      </c>
      <c r="C1273" s="38" t="s">
        <v>1690</v>
      </c>
      <c r="D1273" s="38" t="s">
        <v>4897</v>
      </c>
      <c r="E1273" s="38" t="s">
        <v>4910</v>
      </c>
      <c r="F1273" s="42" t="str">
        <f t="shared" si="19"/>
        <v>和歌山県新宮市</v>
      </c>
    </row>
    <row r="1274" spans="1:6" x14ac:dyDescent="0.4">
      <c r="A1274" s="38" t="s">
        <v>4911</v>
      </c>
      <c r="B1274" s="38" t="s">
        <v>69</v>
      </c>
      <c r="C1274" s="38" t="s">
        <v>1691</v>
      </c>
      <c r="D1274" s="38" t="s">
        <v>4897</v>
      </c>
      <c r="E1274" s="38" t="s">
        <v>4912</v>
      </c>
      <c r="F1274" s="42" t="str">
        <f t="shared" si="19"/>
        <v>和歌山県紀の川市</v>
      </c>
    </row>
    <row r="1275" spans="1:6" x14ac:dyDescent="0.4">
      <c r="A1275" s="38" t="s">
        <v>4913</v>
      </c>
      <c r="B1275" s="38" t="s">
        <v>69</v>
      </c>
      <c r="C1275" s="38" t="s">
        <v>1692</v>
      </c>
      <c r="D1275" s="38" t="s">
        <v>4897</v>
      </c>
      <c r="E1275" s="38" t="s">
        <v>4914</v>
      </c>
      <c r="F1275" s="42" t="str">
        <f t="shared" si="19"/>
        <v>和歌山県岩出市</v>
      </c>
    </row>
    <row r="1276" spans="1:6" x14ac:dyDescent="0.4">
      <c r="A1276" s="38" t="s">
        <v>4915</v>
      </c>
      <c r="B1276" s="38" t="s">
        <v>69</v>
      </c>
      <c r="C1276" s="38" t="s">
        <v>1693</v>
      </c>
      <c r="D1276" s="38" t="s">
        <v>4897</v>
      </c>
      <c r="E1276" s="38" t="s">
        <v>4916</v>
      </c>
      <c r="F1276" s="42" t="str">
        <f t="shared" si="19"/>
        <v>和歌山県紀美野町</v>
      </c>
    </row>
    <row r="1277" spans="1:6" x14ac:dyDescent="0.4">
      <c r="A1277" s="38" t="s">
        <v>4917</v>
      </c>
      <c r="B1277" s="38" t="s">
        <v>69</v>
      </c>
      <c r="C1277" s="38" t="s">
        <v>1694</v>
      </c>
      <c r="D1277" s="38" t="s">
        <v>4897</v>
      </c>
      <c r="E1277" s="38" t="s">
        <v>4918</v>
      </c>
      <c r="F1277" s="42" t="str">
        <f t="shared" si="19"/>
        <v>和歌山県かつらぎ町</v>
      </c>
    </row>
    <row r="1278" spans="1:6" x14ac:dyDescent="0.4">
      <c r="A1278" s="38" t="s">
        <v>4919</v>
      </c>
      <c r="B1278" s="38" t="s">
        <v>69</v>
      </c>
      <c r="C1278" s="38" t="s">
        <v>1695</v>
      </c>
      <c r="D1278" s="38" t="s">
        <v>4897</v>
      </c>
      <c r="E1278" s="38" t="s">
        <v>4920</v>
      </c>
      <c r="F1278" s="42" t="str">
        <f t="shared" si="19"/>
        <v>和歌山県九度山町</v>
      </c>
    </row>
    <row r="1279" spans="1:6" x14ac:dyDescent="0.4">
      <c r="A1279" s="38" t="s">
        <v>4921</v>
      </c>
      <c r="B1279" s="38" t="s">
        <v>69</v>
      </c>
      <c r="C1279" s="38" t="s">
        <v>1696</v>
      </c>
      <c r="D1279" s="38" t="s">
        <v>4897</v>
      </c>
      <c r="E1279" s="38" t="s">
        <v>4922</v>
      </c>
      <c r="F1279" s="42" t="str">
        <f t="shared" si="19"/>
        <v>和歌山県高野町</v>
      </c>
    </row>
    <row r="1280" spans="1:6" x14ac:dyDescent="0.4">
      <c r="A1280" s="38" t="s">
        <v>4923</v>
      </c>
      <c r="B1280" s="38" t="s">
        <v>69</v>
      </c>
      <c r="C1280" s="38" t="s">
        <v>1697</v>
      </c>
      <c r="D1280" s="38" t="s">
        <v>4897</v>
      </c>
      <c r="E1280" s="38" t="s">
        <v>4924</v>
      </c>
      <c r="F1280" s="42" t="str">
        <f t="shared" si="19"/>
        <v>和歌山県湯浅町</v>
      </c>
    </row>
    <row r="1281" spans="1:6" x14ac:dyDescent="0.4">
      <c r="A1281" s="38" t="s">
        <v>4925</v>
      </c>
      <c r="B1281" s="38" t="s">
        <v>69</v>
      </c>
      <c r="C1281" s="38" t="s">
        <v>1698</v>
      </c>
      <c r="D1281" s="38" t="s">
        <v>4897</v>
      </c>
      <c r="E1281" s="38" t="s">
        <v>4926</v>
      </c>
      <c r="F1281" s="42" t="str">
        <f t="shared" si="19"/>
        <v>和歌山県広川町</v>
      </c>
    </row>
    <row r="1282" spans="1:6" x14ac:dyDescent="0.4">
      <c r="A1282" s="38" t="s">
        <v>4927</v>
      </c>
      <c r="B1282" s="38" t="s">
        <v>69</v>
      </c>
      <c r="C1282" s="38" t="s">
        <v>1699</v>
      </c>
      <c r="D1282" s="38" t="s">
        <v>4897</v>
      </c>
      <c r="E1282" s="38" t="s">
        <v>4928</v>
      </c>
      <c r="F1282" s="42" t="str">
        <f t="shared" si="19"/>
        <v>和歌山県有田川町</v>
      </c>
    </row>
    <row r="1283" spans="1:6" x14ac:dyDescent="0.4">
      <c r="A1283" s="38" t="s">
        <v>4929</v>
      </c>
      <c r="B1283" s="38" t="s">
        <v>69</v>
      </c>
      <c r="C1283" s="38" t="s">
        <v>1122</v>
      </c>
      <c r="D1283" s="38" t="s">
        <v>4897</v>
      </c>
      <c r="E1283" s="38" t="s">
        <v>3984</v>
      </c>
      <c r="F1283" s="42" t="str">
        <f t="shared" ref="F1283:F1346" si="20">B1283&amp;C1283</f>
        <v>和歌山県美浜町</v>
      </c>
    </row>
    <row r="1284" spans="1:6" x14ac:dyDescent="0.4">
      <c r="A1284" s="38" t="s">
        <v>4930</v>
      </c>
      <c r="B1284" s="38" t="s">
        <v>69</v>
      </c>
      <c r="C1284" s="38" t="s">
        <v>365</v>
      </c>
      <c r="D1284" s="38" t="s">
        <v>4897</v>
      </c>
      <c r="E1284" s="38" t="s">
        <v>2599</v>
      </c>
      <c r="F1284" s="42" t="str">
        <f t="shared" si="20"/>
        <v>和歌山県日高町</v>
      </c>
    </row>
    <row r="1285" spans="1:6" x14ac:dyDescent="0.4">
      <c r="A1285" s="38" t="s">
        <v>4931</v>
      </c>
      <c r="B1285" s="38" t="s">
        <v>69</v>
      </c>
      <c r="C1285" s="38" t="s">
        <v>1700</v>
      </c>
      <c r="D1285" s="38" t="s">
        <v>4897</v>
      </c>
      <c r="E1285" s="38" t="s">
        <v>4932</v>
      </c>
      <c r="F1285" s="42" t="str">
        <f t="shared" si="20"/>
        <v>和歌山県由良町</v>
      </c>
    </row>
    <row r="1286" spans="1:6" x14ac:dyDescent="0.4">
      <c r="A1286" s="38" t="s">
        <v>4933</v>
      </c>
      <c r="B1286" s="38" t="s">
        <v>69</v>
      </c>
      <c r="C1286" s="38" t="s">
        <v>1701</v>
      </c>
      <c r="D1286" s="38" t="s">
        <v>4897</v>
      </c>
      <c r="E1286" s="38" t="s">
        <v>4795</v>
      </c>
      <c r="F1286" s="42" t="str">
        <f t="shared" si="20"/>
        <v>和歌山県印南町</v>
      </c>
    </row>
    <row r="1287" spans="1:6" x14ac:dyDescent="0.4">
      <c r="A1287" s="38" t="s">
        <v>4934</v>
      </c>
      <c r="B1287" s="38" t="s">
        <v>69</v>
      </c>
      <c r="C1287" s="38" t="s">
        <v>1702</v>
      </c>
      <c r="D1287" s="38" t="s">
        <v>4897</v>
      </c>
      <c r="E1287" s="38" t="s">
        <v>4935</v>
      </c>
      <c r="F1287" s="42" t="str">
        <f t="shared" si="20"/>
        <v>和歌山県みなべ町</v>
      </c>
    </row>
    <row r="1288" spans="1:6" x14ac:dyDescent="0.4">
      <c r="A1288" s="38" t="s">
        <v>4936</v>
      </c>
      <c r="B1288" s="38" t="s">
        <v>69</v>
      </c>
      <c r="C1288" s="38" t="s">
        <v>1703</v>
      </c>
      <c r="D1288" s="38" t="s">
        <v>4897</v>
      </c>
      <c r="E1288" s="38" t="s">
        <v>4937</v>
      </c>
      <c r="F1288" s="42" t="str">
        <f t="shared" si="20"/>
        <v>和歌山県日高川町</v>
      </c>
    </row>
    <row r="1289" spans="1:6" x14ac:dyDescent="0.4">
      <c r="A1289" s="38" t="s">
        <v>4938</v>
      </c>
      <c r="B1289" s="38" t="s">
        <v>69</v>
      </c>
      <c r="C1289" s="38" t="s">
        <v>1704</v>
      </c>
      <c r="D1289" s="38" t="s">
        <v>4897</v>
      </c>
      <c r="E1289" s="38" t="s">
        <v>4939</v>
      </c>
      <c r="F1289" s="42" t="str">
        <f t="shared" si="20"/>
        <v>和歌山県白浜町</v>
      </c>
    </row>
    <row r="1290" spans="1:6" x14ac:dyDescent="0.4">
      <c r="A1290" s="38" t="s">
        <v>4940</v>
      </c>
      <c r="B1290" s="38" t="s">
        <v>69</v>
      </c>
      <c r="C1290" s="38" t="s">
        <v>1705</v>
      </c>
      <c r="D1290" s="38" t="s">
        <v>4897</v>
      </c>
      <c r="E1290" s="38" t="s">
        <v>4941</v>
      </c>
      <c r="F1290" s="42" t="str">
        <f t="shared" si="20"/>
        <v>和歌山県上富田町</v>
      </c>
    </row>
    <row r="1291" spans="1:6" x14ac:dyDescent="0.4">
      <c r="A1291" s="38" t="s">
        <v>4942</v>
      </c>
      <c r="B1291" s="38" t="s">
        <v>69</v>
      </c>
      <c r="C1291" s="38" t="s">
        <v>1706</v>
      </c>
      <c r="D1291" s="38" t="s">
        <v>4897</v>
      </c>
      <c r="E1291" s="38" t="s">
        <v>4943</v>
      </c>
      <c r="F1291" s="42" t="str">
        <f t="shared" si="20"/>
        <v>和歌山県すさみ町</v>
      </c>
    </row>
    <row r="1292" spans="1:6" x14ac:dyDescent="0.4">
      <c r="A1292" s="38" t="s">
        <v>4944</v>
      </c>
      <c r="B1292" s="38" t="s">
        <v>69</v>
      </c>
      <c r="C1292" s="38" t="s">
        <v>1707</v>
      </c>
      <c r="D1292" s="38" t="s">
        <v>4897</v>
      </c>
      <c r="E1292" s="38" t="s">
        <v>4945</v>
      </c>
      <c r="F1292" s="42" t="str">
        <f t="shared" si="20"/>
        <v>和歌山県那智勝浦町</v>
      </c>
    </row>
    <row r="1293" spans="1:6" x14ac:dyDescent="0.4">
      <c r="A1293" s="38" t="s">
        <v>4946</v>
      </c>
      <c r="B1293" s="38" t="s">
        <v>69</v>
      </c>
      <c r="C1293" s="38" t="s">
        <v>1708</v>
      </c>
      <c r="D1293" s="38" t="s">
        <v>4897</v>
      </c>
      <c r="E1293" s="38" t="s">
        <v>4947</v>
      </c>
      <c r="F1293" s="42" t="str">
        <f t="shared" si="20"/>
        <v>和歌山県太地町</v>
      </c>
    </row>
    <row r="1294" spans="1:6" x14ac:dyDescent="0.4">
      <c r="A1294" s="38" t="s">
        <v>4948</v>
      </c>
      <c r="B1294" s="38" t="s">
        <v>69</v>
      </c>
      <c r="C1294" s="38" t="s">
        <v>1709</v>
      </c>
      <c r="D1294" s="38" t="s">
        <v>4897</v>
      </c>
      <c r="E1294" s="38" t="s">
        <v>4949</v>
      </c>
      <c r="F1294" s="42" t="str">
        <f t="shared" si="20"/>
        <v>和歌山県古座川町</v>
      </c>
    </row>
    <row r="1295" spans="1:6" x14ac:dyDescent="0.4">
      <c r="A1295" s="38" t="s">
        <v>4950</v>
      </c>
      <c r="B1295" s="38" t="s">
        <v>69</v>
      </c>
      <c r="C1295" s="38" t="s">
        <v>1710</v>
      </c>
      <c r="D1295" s="38" t="s">
        <v>4897</v>
      </c>
      <c r="E1295" s="38" t="s">
        <v>4951</v>
      </c>
      <c r="F1295" s="42" t="str">
        <f t="shared" si="20"/>
        <v>和歌山県北山村</v>
      </c>
    </row>
    <row r="1296" spans="1:6" x14ac:dyDescent="0.4">
      <c r="A1296" s="38" t="s">
        <v>4952</v>
      </c>
      <c r="B1296" s="38" t="s">
        <v>69</v>
      </c>
      <c r="C1296" s="38" t="s">
        <v>1711</v>
      </c>
      <c r="D1296" s="38" t="s">
        <v>4897</v>
      </c>
      <c r="E1296" s="38" t="s">
        <v>4953</v>
      </c>
      <c r="F1296" s="42" t="str">
        <f t="shared" si="20"/>
        <v>和歌山県串本町</v>
      </c>
    </row>
    <row r="1297" spans="1:6" x14ac:dyDescent="0.4">
      <c r="A1297" s="35" t="s">
        <v>4954</v>
      </c>
      <c r="B1297" s="35" t="s">
        <v>4955</v>
      </c>
      <c r="C1297" s="36"/>
      <c r="D1297" s="37" t="s">
        <v>4956</v>
      </c>
      <c r="E1297" s="36"/>
      <c r="F1297" s="42" t="str">
        <f t="shared" si="20"/>
        <v>鳥取県</v>
      </c>
    </row>
    <row r="1298" spans="1:6" x14ac:dyDescent="0.4">
      <c r="A1298" s="38" t="s">
        <v>4957</v>
      </c>
      <c r="B1298" s="38" t="s">
        <v>70</v>
      </c>
      <c r="C1298" s="38" t="s">
        <v>1712</v>
      </c>
      <c r="D1298" s="38" t="s">
        <v>4958</v>
      </c>
      <c r="E1298" s="38" t="s">
        <v>4959</v>
      </c>
      <c r="F1298" s="42" t="str">
        <f t="shared" si="20"/>
        <v>鳥取県鳥取市</v>
      </c>
    </row>
    <row r="1299" spans="1:6" x14ac:dyDescent="0.4">
      <c r="A1299" s="38" t="s">
        <v>4960</v>
      </c>
      <c r="B1299" s="38" t="s">
        <v>70</v>
      </c>
      <c r="C1299" s="38" t="s">
        <v>1713</v>
      </c>
      <c r="D1299" s="38" t="s">
        <v>4958</v>
      </c>
      <c r="E1299" s="38" t="s">
        <v>4961</v>
      </c>
      <c r="F1299" s="42" t="str">
        <f t="shared" si="20"/>
        <v>鳥取県米子市</v>
      </c>
    </row>
    <row r="1300" spans="1:6" x14ac:dyDescent="0.4">
      <c r="A1300" s="38" t="s">
        <v>4962</v>
      </c>
      <c r="B1300" s="38" t="s">
        <v>70</v>
      </c>
      <c r="C1300" s="38" t="s">
        <v>1714</v>
      </c>
      <c r="D1300" s="38" t="s">
        <v>4958</v>
      </c>
      <c r="E1300" s="38" t="s">
        <v>4963</v>
      </c>
      <c r="F1300" s="42" t="str">
        <f t="shared" si="20"/>
        <v>鳥取県倉吉市</v>
      </c>
    </row>
    <row r="1301" spans="1:6" x14ac:dyDescent="0.4">
      <c r="A1301" s="38" t="s">
        <v>4964</v>
      </c>
      <c r="B1301" s="38" t="s">
        <v>70</v>
      </c>
      <c r="C1301" s="38" t="s">
        <v>1715</v>
      </c>
      <c r="D1301" s="38" t="s">
        <v>4958</v>
      </c>
      <c r="E1301" s="38" t="s">
        <v>4965</v>
      </c>
      <c r="F1301" s="42" t="str">
        <f t="shared" si="20"/>
        <v>鳥取県境港市</v>
      </c>
    </row>
    <row r="1302" spans="1:6" x14ac:dyDescent="0.4">
      <c r="A1302" s="38" t="s">
        <v>4966</v>
      </c>
      <c r="B1302" s="38" t="s">
        <v>70</v>
      </c>
      <c r="C1302" s="38" t="s">
        <v>1716</v>
      </c>
      <c r="D1302" s="38" t="s">
        <v>4958</v>
      </c>
      <c r="E1302" s="38" t="s">
        <v>4967</v>
      </c>
      <c r="F1302" s="42" t="str">
        <f t="shared" si="20"/>
        <v>鳥取県岩美町</v>
      </c>
    </row>
    <row r="1303" spans="1:6" x14ac:dyDescent="0.4">
      <c r="A1303" s="38" t="s">
        <v>4968</v>
      </c>
      <c r="B1303" s="38" t="s">
        <v>70</v>
      </c>
      <c r="C1303" s="38" t="s">
        <v>1717</v>
      </c>
      <c r="D1303" s="38" t="s">
        <v>4958</v>
      </c>
      <c r="E1303" s="38" t="s">
        <v>3990</v>
      </c>
      <c r="F1303" s="42" t="str">
        <f t="shared" si="20"/>
        <v>鳥取県若桜町</v>
      </c>
    </row>
    <row r="1304" spans="1:6" x14ac:dyDescent="0.4">
      <c r="A1304" s="38" t="s">
        <v>4969</v>
      </c>
      <c r="B1304" s="38" t="s">
        <v>70</v>
      </c>
      <c r="C1304" s="38" t="s">
        <v>1718</v>
      </c>
      <c r="D1304" s="38" t="s">
        <v>4958</v>
      </c>
      <c r="E1304" s="38" t="s">
        <v>4970</v>
      </c>
      <c r="F1304" s="42" t="str">
        <f t="shared" si="20"/>
        <v>鳥取県智頭町</v>
      </c>
    </row>
    <row r="1305" spans="1:6" x14ac:dyDescent="0.4">
      <c r="A1305" s="38" t="s">
        <v>4971</v>
      </c>
      <c r="B1305" s="38" t="s">
        <v>70</v>
      </c>
      <c r="C1305" s="38" t="s">
        <v>1719</v>
      </c>
      <c r="D1305" s="38" t="s">
        <v>4958</v>
      </c>
      <c r="E1305" s="38" t="s">
        <v>4972</v>
      </c>
      <c r="F1305" s="42" t="str">
        <f t="shared" si="20"/>
        <v>鳥取県八頭町</v>
      </c>
    </row>
    <row r="1306" spans="1:6" x14ac:dyDescent="0.4">
      <c r="A1306" s="38" t="s">
        <v>4973</v>
      </c>
      <c r="B1306" s="38" t="s">
        <v>70</v>
      </c>
      <c r="C1306" s="38" t="s">
        <v>1720</v>
      </c>
      <c r="D1306" s="38" t="s">
        <v>4958</v>
      </c>
      <c r="E1306" s="38" t="s">
        <v>4974</v>
      </c>
      <c r="F1306" s="42" t="str">
        <f t="shared" si="20"/>
        <v>鳥取県三朝町</v>
      </c>
    </row>
    <row r="1307" spans="1:6" x14ac:dyDescent="0.4">
      <c r="A1307" s="38" t="s">
        <v>4975</v>
      </c>
      <c r="B1307" s="38" t="s">
        <v>70</v>
      </c>
      <c r="C1307" s="38" t="s">
        <v>1721</v>
      </c>
      <c r="D1307" s="38" t="s">
        <v>4958</v>
      </c>
      <c r="E1307" s="38" t="s">
        <v>4976</v>
      </c>
      <c r="F1307" s="42" t="str">
        <f t="shared" si="20"/>
        <v>鳥取県湯梨浜町</v>
      </c>
    </row>
    <row r="1308" spans="1:6" x14ac:dyDescent="0.4">
      <c r="A1308" s="38" t="s">
        <v>4977</v>
      </c>
      <c r="B1308" s="38" t="s">
        <v>70</v>
      </c>
      <c r="C1308" s="38" t="s">
        <v>1722</v>
      </c>
      <c r="D1308" s="38" t="s">
        <v>4958</v>
      </c>
      <c r="E1308" s="38" t="s">
        <v>4978</v>
      </c>
      <c r="F1308" s="42" t="str">
        <f t="shared" si="20"/>
        <v>鳥取県琴浦町</v>
      </c>
    </row>
    <row r="1309" spans="1:6" x14ac:dyDescent="0.4">
      <c r="A1309" s="38" t="s">
        <v>4979</v>
      </c>
      <c r="B1309" s="38" t="s">
        <v>70</v>
      </c>
      <c r="C1309" s="38" t="s">
        <v>1723</v>
      </c>
      <c r="D1309" s="38" t="s">
        <v>4958</v>
      </c>
      <c r="E1309" s="38" t="s">
        <v>4980</v>
      </c>
      <c r="F1309" s="42" t="str">
        <f t="shared" si="20"/>
        <v>鳥取県北栄町</v>
      </c>
    </row>
    <row r="1310" spans="1:6" x14ac:dyDescent="0.4">
      <c r="A1310" s="38" t="s">
        <v>4981</v>
      </c>
      <c r="B1310" s="38" t="s">
        <v>70</v>
      </c>
      <c r="C1310" s="38" t="s">
        <v>1724</v>
      </c>
      <c r="D1310" s="38" t="s">
        <v>4958</v>
      </c>
      <c r="E1310" s="38" t="s">
        <v>4982</v>
      </c>
      <c r="F1310" s="42" t="str">
        <f t="shared" si="20"/>
        <v>鳥取県日吉津村</v>
      </c>
    </row>
    <row r="1311" spans="1:6" x14ac:dyDescent="0.4">
      <c r="A1311" s="38" t="s">
        <v>4983</v>
      </c>
      <c r="B1311" s="38" t="s">
        <v>70</v>
      </c>
      <c r="C1311" s="38" t="s">
        <v>1725</v>
      </c>
      <c r="D1311" s="38" t="s">
        <v>4958</v>
      </c>
      <c r="E1311" s="38" t="s">
        <v>4984</v>
      </c>
      <c r="F1311" s="42" t="str">
        <f t="shared" si="20"/>
        <v>鳥取県大山町</v>
      </c>
    </row>
    <row r="1312" spans="1:6" x14ac:dyDescent="0.4">
      <c r="A1312" s="38" t="s">
        <v>4985</v>
      </c>
      <c r="B1312" s="38" t="s">
        <v>70</v>
      </c>
      <c r="C1312" s="38" t="s">
        <v>438</v>
      </c>
      <c r="D1312" s="38" t="s">
        <v>4958</v>
      </c>
      <c r="E1312" s="38" t="s">
        <v>2750</v>
      </c>
      <c r="F1312" s="42" t="str">
        <f t="shared" si="20"/>
        <v>鳥取県南部町</v>
      </c>
    </row>
    <row r="1313" spans="1:6" x14ac:dyDescent="0.4">
      <c r="A1313" s="38" t="s">
        <v>4986</v>
      </c>
      <c r="B1313" s="38" t="s">
        <v>70</v>
      </c>
      <c r="C1313" s="38" t="s">
        <v>1726</v>
      </c>
      <c r="D1313" s="38" t="s">
        <v>4958</v>
      </c>
      <c r="E1313" s="38" t="s">
        <v>4987</v>
      </c>
      <c r="F1313" s="42" t="str">
        <f t="shared" si="20"/>
        <v>鳥取県伯耆町</v>
      </c>
    </row>
    <row r="1314" spans="1:6" x14ac:dyDescent="0.4">
      <c r="A1314" s="38" t="s">
        <v>4988</v>
      </c>
      <c r="B1314" s="38" t="s">
        <v>70</v>
      </c>
      <c r="C1314" s="38" t="s">
        <v>1727</v>
      </c>
      <c r="D1314" s="38" t="s">
        <v>4958</v>
      </c>
      <c r="E1314" s="38" t="s">
        <v>4989</v>
      </c>
      <c r="F1314" s="42" t="str">
        <f t="shared" si="20"/>
        <v>鳥取県日南町</v>
      </c>
    </row>
    <row r="1315" spans="1:6" x14ac:dyDescent="0.4">
      <c r="A1315" s="38" t="s">
        <v>4990</v>
      </c>
      <c r="B1315" s="38" t="s">
        <v>70</v>
      </c>
      <c r="C1315" s="38" t="s">
        <v>1434</v>
      </c>
      <c r="D1315" s="38" t="s">
        <v>4958</v>
      </c>
      <c r="E1315" s="38" t="s">
        <v>4567</v>
      </c>
      <c r="F1315" s="42" t="str">
        <f t="shared" si="20"/>
        <v>鳥取県日野町</v>
      </c>
    </row>
    <row r="1316" spans="1:6" x14ac:dyDescent="0.4">
      <c r="A1316" s="38" t="s">
        <v>4991</v>
      </c>
      <c r="B1316" s="38" t="s">
        <v>70</v>
      </c>
      <c r="C1316" s="38" t="s">
        <v>1728</v>
      </c>
      <c r="D1316" s="38" t="s">
        <v>4958</v>
      </c>
      <c r="E1316" s="38" t="s">
        <v>4992</v>
      </c>
      <c r="F1316" s="42" t="str">
        <f t="shared" si="20"/>
        <v>鳥取県江府町</v>
      </c>
    </row>
    <row r="1317" spans="1:6" x14ac:dyDescent="0.4">
      <c r="A1317" s="35" t="s">
        <v>4993</v>
      </c>
      <c r="B1317" s="35" t="s">
        <v>4994</v>
      </c>
      <c r="C1317" s="36"/>
      <c r="D1317" s="37" t="s">
        <v>4995</v>
      </c>
      <c r="E1317" s="36"/>
      <c r="F1317" s="42" t="str">
        <f t="shared" si="20"/>
        <v>島根県</v>
      </c>
    </row>
    <row r="1318" spans="1:6" x14ac:dyDescent="0.4">
      <c r="A1318" s="38" t="s">
        <v>4996</v>
      </c>
      <c r="B1318" s="38" t="s">
        <v>71</v>
      </c>
      <c r="C1318" s="38" t="s">
        <v>1729</v>
      </c>
      <c r="D1318" s="38" t="s">
        <v>4997</v>
      </c>
      <c r="E1318" s="38" t="s">
        <v>4998</v>
      </c>
      <c r="F1318" s="42" t="str">
        <f t="shared" si="20"/>
        <v>島根県松江市</v>
      </c>
    </row>
    <row r="1319" spans="1:6" x14ac:dyDescent="0.4">
      <c r="A1319" s="38" t="s">
        <v>4999</v>
      </c>
      <c r="B1319" s="38" t="s">
        <v>71</v>
      </c>
      <c r="C1319" s="38" t="s">
        <v>1730</v>
      </c>
      <c r="D1319" s="38" t="s">
        <v>4997</v>
      </c>
      <c r="E1319" s="38" t="s">
        <v>5000</v>
      </c>
      <c r="F1319" s="42" t="str">
        <f t="shared" si="20"/>
        <v>島根県浜田市</v>
      </c>
    </row>
    <row r="1320" spans="1:6" x14ac:dyDescent="0.4">
      <c r="A1320" s="38" t="s">
        <v>5001</v>
      </c>
      <c r="B1320" s="38" t="s">
        <v>71</v>
      </c>
      <c r="C1320" s="38" t="s">
        <v>1731</v>
      </c>
      <c r="D1320" s="38" t="s">
        <v>4997</v>
      </c>
      <c r="E1320" s="38" t="s">
        <v>5002</v>
      </c>
      <c r="F1320" s="42" t="str">
        <f t="shared" si="20"/>
        <v>島根県出雲市</v>
      </c>
    </row>
    <row r="1321" spans="1:6" x14ac:dyDescent="0.4">
      <c r="A1321" s="38" t="s">
        <v>5003</v>
      </c>
      <c r="B1321" s="38" t="s">
        <v>71</v>
      </c>
      <c r="C1321" s="38" t="s">
        <v>1732</v>
      </c>
      <c r="D1321" s="38" t="s">
        <v>4997</v>
      </c>
      <c r="E1321" s="38" t="s">
        <v>5004</v>
      </c>
      <c r="F1321" s="42" t="str">
        <f t="shared" si="20"/>
        <v>島根県益田市</v>
      </c>
    </row>
    <row r="1322" spans="1:6" x14ac:dyDescent="0.4">
      <c r="A1322" s="38" t="s">
        <v>5005</v>
      </c>
      <c r="B1322" s="38" t="s">
        <v>71</v>
      </c>
      <c r="C1322" s="38" t="s">
        <v>1733</v>
      </c>
      <c r="D1322" s="38" t="s">
        <v>4997</v>
      </c>
      <c r="E1322" s="38" t="s">
        <v>5006</v>
      </c>
      <c r="F1322" s="42" t="str">
        <f t="shared" si="20"/>
        <v>島根県大田市</v>
      </c>
    </row>
    <row r="1323" spans="1:6" x14ac:dyDescent="0.4">
      <c r="A1323" s="38" t="s">
        <v>5007</v>
      </c>
      <c r="B1323" s="38" t="s">
        <v>71</v>
      </c>
      <c r="C1323" s="38" t="s">
        <v>1734</v>
      </c>
      <c r="D1323" s="38" t="s">
        <v>4997</v>
      </c>
      <c r="E1323" s="38" t="s">
        <v>5008</v>
      </c>
      <c r="F1323" s="42" t="str">
        <f t="shared" si="20"/>
        <v>島根県安来市</v>
      </c>
    </row>
    <row r="1324" spans="1:6" x14ac:dyDescent="0.4">
      <c r="A1324" s="38" t="s">
        <v>5009</v>
      </c>
      <c r="B1324" s="38" t="s">
        <v>71</v>
      </c>
      <c r="C1324" s="38" t="s">
        <v>1735</v>
      </c>
      <c r="D1324" s="38" t="s">
        <v>4997</v>
      </c>
      <c r="E1324" s="38" t="s">
        <v>5010</v>
      </c>
      <c r="F1324" s="42" t="str">
        <f t="shared" si="20"/>
        <v>島根県江津市</v>
      </c>
    </row>
    <row r="1325" spans="1:6" x14ac:dyDescent="0.4">
      <c r="A1325" s="38" t="s">
        <v>5011</v>
      </c>
      <c r="B1325" s="38" t="s">
        <v>71</v>
      </c>
      <c r="C1325" s="38" t="s">
        <v>1736</v>
      </c>
      <c r="D1325" s="38" t="s">
        <v>4997</v>
      </c>
      <c r="E1325" s="38" t="s">
        <v>5012</v>
      </c>
      <c r="F1325" s="42" t="str">
        <f t="shared" si="20"/>
        <v>島根県雲南市</v>
      </c>
    </row>
    <row r="1326" spans="1:6" x14ac:dyDescent="0.4">
      <c r="A1326" s="38" t="s">
        <v>5013</v>
      </c>
      <c r="B1326" s="38" t="s">
        <v>71</v>
      </c>
      <c r="C1326" s="38" t="s">
        <v>1737</v>
      </c>
      <c r="D1326" s="38" t="s">
        <v>4997</v>
      </c>
      <c r="E1326" s="38" t="s">
        <v>5014</v>
      </c>
      <c r="F1326" s="42" t="str">
        <f t="shared" si="20"/>
        <v>島根県奥出雲町</v>
      </c>
    </row>
    <row r="1327" spans="1:6" x14ac:dyDescent="0.4">
      <c r="A1327" s="38" t="s">
        <v>5015</v>
      </c>
      <c r="B1327" s="38" t="s">
        <v>71</v>
      </c>
      <c r="C1327" s="38" t="s">
        <v>1738</v>
      </c>
      <c r="D1327" s="38" t="s">
        <v>4997</v>
      </c>
      <c r="E1327" s="38" t="s">
        <v>5016</v>
      </c>
      <c r="F1327" s="42" t="str">
        <f t="shared" si="20"/>
        <v>島根県飯南町</v>
      </c>
    </row>
    <row r="1328" spans="1:6" x14ac:dyDescent="0.4">
      <c r="A1328" s="38" t="s">
        <v>5017</v>
      </c>
      <c r="B1328" s="38" t="s">
        <v>71</v>
      </c>
      <c r="C1328" s="38" t="s">
        <v>1739</v>
      </c>
      <c r="D1328" s="38" t="s">
        <v>4997</v>
      </c>
      <c r="E1328" s="38" t="s">
        <v>5018</v>
      </c>
      <c r="F1328" s="42" t="str">
        <f t="shared" si="20"/>
        <v>島根県川本町</v>
      </c>
    </row>
    <row r="1329" spans="1:6" x14ac:dyDescent="0.4">
      <c r="A1329" s="38" t="s">
        <v>5019</v>
      </c>
      <c r="B1329" s="38" t="s">
        <v>71</v>
      </c>
      <c r="C1329" s="38" t="s">
        <v>540</v>
      </c>
      <c r="D1329" s="38" t="s">
        <v>4997</v>
      </c>
      <c r="E1329" s="38" t="s">
        <v>2951</v>
      </c>
      <c r="F1329" s="42" t="str">
        <f t="shared" si="20"/>
        <v>島根県美郷町</v>
      </c>
    </row>
    <row r="1330" spans="1:6" x14ac:dyDescent="0.4">
      <c r="A1330" s="38" t="s">
        <v>5020</v>
      </c>
      <c r="B1330" s="38" t="s">
        <v>71</v>
      </c>
      <c r="C1330" s="38" t="s">
        <v>1740</v>
      </c>
      <c r="D1330" s="38" t="s">
        <v>4997</v>
      </c>
      <c r="E1330" s="38" t="s">
        <v>5021</v>
      </c>
      <c r="F1330" s="42" t="str">
        <f t="shared" si="20"/>
        <v>島根県邑南町</v>
      </c>
    </row>
    <row r="1331" spans="1:6" x14ac:dyDescent="0.4">
      <c r="A1331" s="38" t="s">
        <v>5022</v>
      </c>
      <c r="B1331" s="38" t="s">
        <v>71</v>
      </c>
      <c r="C1331" s="38" t="s">
        <v>1741</v>
      </c>
      <c r="D1331" s="38" t="s">
        <v>4997</v>
      </c>
      <c r="E1331" s="38" t="s">
        <v>5023</v>
      </c>
      <c r="F1331" s="42" t="str">
        <f t="shared" si="20"/>
        <v>島根県津和野町</v>
      </c>
    </row>
    <row r="1332" spans="1:6" x14ac:dyDescent="0.4">
      <c r="A1332" s="38" t="s">
        <v>5024</v>
      </c>
      <c r="B1332" s="38" t="s">
        <v>71</v>
      </c>
      <c r="C1332" s="38" t="s">
        <v>1742</v>
      </c>
      <c r="D1332" s="38" t="s">
        <v>4997</v>
      </c>
      <c r="E1332" s="38" t="s">
        <v>5025</v>
      </c>
      <c r="F1332" s="42" t="str">
        <f t="shared" si="20"/>
        <v>島根県吉賀町</v>
      </c>
    </row>
    <row r="1333" spans="1:6" x14ac:dyDescent="0.4">
      <c r="A1333" s="38" t="s">
        <v>5026</v>
      </c>
      <c r="B1333" s="38" t="s">
        <v>71</v>
      </c>
      <c r="C1333" s="38" t="s">
        <v>1743</v>
      </c>
      <c r="D1333" s="38" t="s">
        <v>4997</v>
      </c>
      <c r="E1333" s="38" t="s">
        <v>5027</v>
      </c>
      <c r="F1333" s="42" t="str">
        <f t="shared" si="20"/>
        <v>島根県海士町</v>
      </c>
    </row>
    <row r="1334" spans="1:6" x14ac:dyDescent="0.4">
      <c r="A1334" s="38" t="s">
        <v>5028</v>
      </c>
      <c r="B1334" s="38" t="s">
        <v>71</v>
      </c>
      <c r="C1334" s="38" t="s">
        <v>1744</v>
      </c>
      <c r="D1334" s="38" t="s">
        <v>4997</v>
      </c>
      <c r="E1334" s="38" t="s">
        <v>5029</v>
      </c>
      <c r="F1334" s="42" t="str">
        <f t="shared" si="20"/>
        <v>島根県西ノ島町</v>
      </c>
    </row>
    <row r="1335" spans="1:6" x14ac:dyDescent="0.4">
      <c r="A1335" s="38" t="s">
        <v>5030</v>
      </c>
      <c r="B1335" s="38" t="s">
        <v>71</v>
      </c>
      <c r="C1335" s="38" t="s">
        <v>1745</v>
      </c>
      <c r="D1335" s="38" t="s">
        <v>4997</v>
      </c>
      <c r="E1335" s="38" t="s">
        <v>5031</v>
      </c>
      <c r="F1335" s="42" t="str">
        <f t="shared" si="20"/>
        <v>島根県知夫村</v>
      </c>
    </row>
    <row r="1336" spans="1:6" x14ac:dyDescent="0.4">
      <c r="A1336" s="38" t="s">
        <v>5032</v>
      </c>
      <c r="B1336" s="38" t="s">
        <v>71</v>
      </c>
      <c r="C1336" s="38" t="s">
        <v>1746</v>
      </c>
      <c r="D1336" s="38" t="s">
        <v>4997</v>
      </c>
      <c r="E1336" s="38" t="s">
        <v>5033</v>
      </c>
      <c r="F1336" s="42" t="str">
        <f t="shared" si="20"/>
        <v>島根県隠岐の島町</v>
      </c>
    </row>
    <row r="1337" spans="1:6" x14ac:dyDescent="0.4">
      <c r="A1337" s="35" t="s">
        <v>5034</v>
      </c>
      <c r="B1337" s="35" t="s">
        <v>5035</v>
      </c>
      <c r="C1337" s="36"/>
      <c r="D1337" s="37" t="s">
        <v>5036</v>
      </c>
      <c r="E1337" s="36"/>
      <c r="F1337" s="42" t="str">
        <f t="shared" si="20"/>
        <v>岡山県</v>
      </c>
    </row>
    <row r="1338" spans="1:6" x14ac:dyDescent="0.4">
      <c r="A1338" s="38" t="s">
        <v>5037</v>
      </c>
      <c r="B1338" s="38" t="s">
        <v>72</v>
      </c>
      <c r="C1338" s="38" t="s">
        <v>5038</v>
      </c>
      <c r="D1338" s="38" t="s">
        <v>5039</v>
      </c>
      <c r="E1338" s="38" t="s">
        <v>5040</v>
      </c>
      <c r="F1338" s="42" t="str">
        <f t="shared" si="20"/>
        <v>岡山県岡山市</v>
      </c>
    </row>
    <row r="1339" spans="1:6" x14ac:dyDescent="0.4">
      <c r="A1339" s="38" t="s">
        <v>5041</v>
      </c>
      <c r="B1339" s="38" t="s">
        <v>72</v>
      </c>
      <c r="C1339" s="38" t="s">
        <v>1755</v>
      </c>
      <c r="D1339" s="38" t="s">
        <v>5039</v>
      </c>
      <c r="E1339" s="38" t="s">
        <v>5042</v>
      </c>
      <c r="F1339" s="42" t="str">
        <f t="shared" si="20"/>
        <v>岡山県倉敷市</v>
      </c>
    </row>
    <row r="1340" spans="1:6" x14ac:dyDescent="0.4">
      <c r="A1340" s="38" t="s">
        <v>5043</v>
      </c>
      <c r="B1340" s="38" t="s">
        <v>72</v>
      </c>
      <c r="C1340" s="38" t="s">
        <v>1756</v>
      </c>
      <c r="D1340" s="38" t="s">
        <v>5039</v>
      </c>
      <c r="E1340" s="38" t="s">
        <v>5044</v>
      </c>
      <c r="F1340" s="42" t="str">
        <f t="shared" si="20"/>
        <v>岡山県津山市</v>
      </c>
    </row>
    <row r="1341" spans="1:6" x14ac:dyDescent="0.4">
      <c r="A1341" s="38" t="s">
        <v>5045</v>
      </c>
      <c r="B1341" s="38" t="s">
        <v>72</v>
      </c>
      <c r="C1341" s="38" t="s">
        <v>1757</v>
      </c>
      <c r="D1341" s="38" t="s">
        <v>5039</v>
      </c>
      <c r="E1341" s="38" t="s">
        <v>5046</v>
      </c>
      <c r="F1341" s="42" t="str">
        <f t="shared" si="20"/>
        <v>岡山県玉野市</v>
      </c>
    </row>
    <row r="1342" spans="1:6" x14ac:dyDescent="0.4">
      <c r="A1342" s="38" t="s">
        <v>5047</v>
      </c>
      <c r="B1342" s="38" t="s">
        <v>72</v>
      </c>
      <c r="C1342" s="38" t="s">
        <v>1758</v>
      </c>
      <c r="D1342" s="38" t="s">
        <v>5039</v>
      </c>
      <c r="E1342" s="38" t="s">
        <v>5048</v>
      </c>
      <c r="F1342" s="42" t="str">
        <f t="shared" si="20"/>
        <v>岡山県笠岡市</v>
      </c>
    </row>
    <row r="1343" spans="1:6" x14ac:dyDescent="0.4">
      <c r="A1343" s="38" t="s">
        <v>5049</v>
      </c>
      <c r="B1343" s="38" t="s">
        <v>72</v>
      </c>
      <c r="C1343" s="38" t="s">
        <v>1759</v>
      </c>
      <c r="D1343" s="38" t="s">
        <v>5039</v>
      </c>
      <c r="E1343" s="38" t="s">
        <v>5050</v>
      </c>
      <c r="F1343" s="42" t="str">
        <f t="shared" si="20"/>
        <v>岡山県井原市</v>
      </c>
    </row>
    <row r="1344" spans="1:6" x14ac:dyDescent="0.4">
      <c r="A1344" s="38" t="s">
        <v>5051</v>
      </c>
      <c r="B1344" s="38" t="s">
        <v>72</v>
      </c>
      <c r="C1344" s="38" t="s">
        <v>1760</v>
      </c>
      <c r="D1344" s="38" t="s">
        <v>5039</v>
      </c>
      <c r="E1344" s="38" t="s">
        <v>5052</v>
      </c>
      <c r="F1344" s="42" t="str">
        <f t="shared" si="20"/>
        <v>岡山県総社市</v>
      </c>
    </row>
    <row r="1345" spans="1:6" x14ac:dyDescent="0.4">
      <c r="A1345" s="38" t="s">
        <v>5053</v>
      </c>
      <c r="B1345" s="38" t="s">
        <v>72</v>
      </c>
      <c r="C1345" s="38" t="s">
        <v>1761</v>
      </c>
      <c r="D1345" s="38" t="s">
        <v>5039</v>
      </c>
      <c r="E1345" s="38" t="s">
        <v>5054</v>
      </c>
      <c r="F1345" s="42" t="str">
        <f t="shared" si="20"/>
        <v>岡山県高梁市</v>
      </c>
    </row>
    <row r="1346" spans="1:6" x14ac:dyDescent="0.4">
      <c r="A1346" s="38" t="s">
        <v>5055</v>
      </c>
      <c r="B1346" s="38" t="s">
        <v>72</v>
      </c>
      <c r="C1346" s="38" t="s">
        <v>1762</v>
      </c>
      <c r="D1346" s="38" t="s">
        <v>5039</v>
      </c>
      <c r="E1346" s="38" t="s">
        <v>5056</v>
      </c>
      <c r="F1346" s="42" t="str">
        <f t="shared" si="20"/>
        <v>岡山県新見市</v>
      </c>
    </row>
    <row r="1347" spans="1:6" x14ac:dyDescent="0.4">
      <c r="A1347" s="38" t="s">
        <v>5057</v>
      </c>
      <c r="B1347" s="38" t="s">
        <v>72</v>
      </c>
      <c r="C1347" s="38" t="s">
        <v>1763</v>
      </c>
      <c r="D1347" s="38" t="s">
        <v>5039</v>
      </c>
      <c r="E1347" s="38" t="s">
        <v>5058</v>
      </c>
      <c r="F1347" s="42" t="str">
        <f t="shared" ref="F1347:F1410" si="21">B1347&amp;C1347</f>
        <v>岡山県備前市</v>
      </c>
    </row>
    <row r="1348" spans="1:6" x14ac:dyDescent="0.4">
      <c r="A1348" s="38" t="s">
        <v>5059</v>
      </c>
      <c r="B1348" s="38" t="s">
        <v>72</v>
      </c>
      <c r="C1348" s="38" t="s">
        <v>1764</v>
      </c>
      <c r="D1348" s="38" t="s">
        <v>5039</v>
      </c>
      <c r="E1348" s="38" t="s">
        <v>5060</v>
      </c>
      <c r="F1348" s="42" t="str">
        <f t="shared" si="21"/>
        <v>岡山県瀬戸内市</v>
      </c>
    </row>
    <row r="1349" spans="1:6" x14ac:dyDescent="0.4">
      <c r="A1349" s="38" t="s">
        <v>5061</v>
      </c>
      <c r="B1349" s="38" t="s">
        <v>72</v>
      </c>
      <c r="C1349" s="38" t="s">
        <v>1765</v>
      </c>
      <c r="D1349" s="38" t="s">
        <v>5039</v>
      </c>
      <c r="E1349" s="38" t="s">
        <v>5062</v>
      </c>
      <c r="F1349" s="42" t="str">
        <f t="shared" si="21"/>
        <v>岡山県赤磐市</v>
      </c>
    </row>
    <row r="1350" spans="1:6" x14ac:dyDescent="0.4">
      <c r="A1350" s="38" t="s">
        <v>5063</v>
      </c>
      <c r="B1350" s="38" t="s">
        <v>72</v>
      </c>
      <c r="C1350" s="38" t="s">
        <v>1766</v>
      </c>
      <c r="D1350" s="38" t="s">
        <v>5039</v>
      </c>
      <c r="E1350" s="38" t="s">
        <v>5064</v>
      </c>
      <c r="F1350" s="42" t="str">
        <f t="shared" si="21"/>
        <v>岡山県真庭市</v>
      </c>
    </row>
    <row r="1351" spans="1:6" x14ac:dyDescent="0.4">
      <c r="A1351" s="38" t="s">
        <v>5065</v>
      </c>
      <c r="B1351" s="38" t="s">
        <v>72</v>
      </c>
      <c r="C1351" s="38" t="s">
        <v>1767</v>
      </c>
      <c r="D1351" s="38" t="s">
        <v>5039</v>
      </c>
      <c r="E1351" s="38" t="s">
        <v>5066</v>
      </c>
      <c r="F1351" s="42" t="str">
        <f t="shared" si="21"/>
        <v>岡山県美作市</v>
      </c>
    </row>
    <row r="1352" spans="1:6" x14ac:dyDescent="0.4">
      <c r="A1352" s="38" t="s">
        <v>5067</v>
      </c>
      <c r="B1352" s="38" t="s">
        <v>72</v>
      </c>
      <c r="C1352" s="38" t="s">
        <v>1768</v>
      </c>
      <c r="D1352" s="38" t="s">
        <v>5039</v>
      </c>
      <c r="E1352" s="38" t="s">
        <v>5068</v>
      </c>
      <c r="F1352" s="42" t="str">
        <f t="shared" si="21"/>
        <v>岡山県浅口市</v>
      </c>
    </row>
    <row r="1353" spans="1:6" x14ac:dyDescent="0.4">
      <c r="A1353" s="38" t="s">
        <v>5069</v>
      </c>
      <c r="B1353" s="38" t="s">
        <v>72</v>
      </c>
      <c r="C1353" s="38" t="s">
        <v>1769</v>
      </c>
      <c r="D1353" s="38" t="s">
        <v>5039</v>
      </c>
      <c r="E1353" s="38" t="s">
        <v>5070</v>
      </c>
      <c r="F1353" s="42" t="str">
        <f t="shared" si="21"/>
        <v>岡山県和気町</v>
      </c>
    </row>
    <row r="1354" spans="1:6" x14ac:dyDescent="0.4">
      <c r="A1354" s="38" t="s">
        <v>5071</v>
      </c>
      <c r="B1354" s="38" t="s">
        <v>72</v>
      </c>
      <c r="C1354" s="38" t="s">
        <v>1770</v>
      </c>
      <c r="D1354" s="38" t="s">
        <v>5039</v>
      </c>
      <c r="E1354" s="38" t="s">
        <v>5072</v>
      </c>
      <c r="F1354" s="42" t="str">
        <f t="shared" si="21"/>
        <v>岡山県早島町</v>
      </c>
    </row>
    <row r="1355" spans="1:6" x14ac:dyDescent="0.4">
      <c r="A1355" s="38" t="s">
        <v>5073</v>
      </c>
      <c r="B1355" s="38" t="s">
        <v>72</v>
      </c>
      <c r="C1355" s="38" t="s">
        <v>1771</v>
      </c>
      <c r="D1355" s="38" t="s">
        <v>5039</v>
      </c>
      <c r="E1355" s="38" t="s">
        <v>5074</v>
      </c>
      <c r="F1355" s="42" t="str">
        <f t="shared" si="21"/>
        <v>岡山県里庄町</v>
      </c>
    </row>
    <row r="1356" spans="1:6" x14ac:dyDescent="0.4">
      <c r="A1356" s="38" t="s">
        <v>5075</v>
      </c>
      <c r="B1356" s="38" t="s">
        <v>72</v>
      </c>
      <c r="C1356" s="38" t="s">
        <v>1772</v>
      </c>
      <c r="D1356" s="38" t="s">
        <v>5039</v>
      </c>
      <c r="E1356" s="38" t="s">
        <v>5076</v>
      </c>
      <c r="F1356" s="42" t="str">
        <f t="shared" si="21"/>
        <v>岡山県矢掛町</v>
      </c>
    </row>
    <row r="1357" spans="1:6" x14ac:dyDescent="0.4">
      <c r="A1357" s="38" t="s">
        <v>5077</v>
      </c>
      <c r="B1357" s="38" t="s">
        <v>72</v>
      </c>
      <c r="C1357" s="38" t="s">
        <v>1773</v>
      </c>
      <c r="D1357" s="38" t="s">
        <v>5039</v>
      </c>
      <c r="E1357" s="38" t="s">
        <v>5078</v>
      </c>
      <c r="F1357" s="42" t="str">
        <f t="shared" si="21"/>
        <v>岡山県新庄村</v>
      </c>
    </row>
    <row r="1358" spans="1:6" x14ac:dyDescent="0.4">
      <c r="A1358" s="38" t="s">
        <v>5079</v>
      </c>
      <c r="B1358" s="38" t="s">
        <v>72</v>
      </c>
      <c r="C1358" s="38" t="s">
        <v>1774</v>
      </c>
      <c r="D1358" s="38" t="s">
        <v>5039</v>
      </c>
      <c r="E1358" s="38" t="s">
        <v>5080</v>
      </c>
      <c r="F1358" s="42" t="str">
        <f t="shared" si="21"/>
        <v>岡山県鏡野町</v>
      </c>
    </row>
    <row r="1359" spans="1:6" x14ac:dyDescent="0.4">
      <c r="A1359" s="38" t="s">
        <v>5081</v>
      </c>
      <c r="B1359" s="38" t="s">
        <v>72</v>
      </c>
      <c r="C1359" s="38" t="s">
        <v>1775</v>
      </c>
      <c r="D1359" s="38" t="s">
        <v>5039</v>
      </c>
      <c r="E1359" s="38" t="s">
        <v>5082</v>
      </c>
      <c r="F1359" s="42" t="str">
        <f t="shared" si="21"/>
        <v>岡山県勝央町</v>
      </c>
    </row>
    <row r="1360" spans="1:6" x14ac:dyDescent="0.4">
      <c r="A1360" s="38" t="s">
        <v>5083</v>
      </c>
      <c r="B1360" s="38" t="s">
        <v>72</v>
      </c>
      <c r="C1360" s="38" t="s">
        <v>1776</v>
      </c>
      <c r="D1360" s="38" t="s">
        <v>5039</v>
      </c>
      <c r="E1360" s="38" t="s">
        <v>5084</v>
      </c>
      <c r="F1360" s="42" t="str">
        <f t="shared" si="21"/>
        <v>岡山県奈義町</v>
      </c>
    </row>
    <row r="1361" spans="1:6" x14ac:dyDescent="0.4">
      <c r="A1361" s="38" t="s">
        <v>5085</v>
      </c>
      <c r="B1361" s="38" t="s">
        <v>72</v>
      </c>
      <c r="C1361" s="38" t="s">
        <v>1777</v>
      </c>
      <c r="D1361" s="38" t="s">
        <v>5039</v>
      </c>
      <c r="E1361" s="38" t="s">
        <v>5086</v>
      </c>
      <c r="F1361" s="42" t="str">
        <f t="shared" si="21"/>
        <v>岡山県西粟倉村</v>
      </c>
    </row>
    <row r="1362" spans="1:6" x14ac:dyDescent="0.4">
      <c r="A1362" s="38" t="s">
        <v>5087</v>
      </c>
      <c r="B1362" s="38" t="s">
        <v>72</v>
      </c>
      <c r="C1362" s="38" t="s">
        <v>1778</v>
      </c>
      <c r="D1362" s="38" t="s">
        <v>5039</v>
      </c>
      <c r="E1362" s="38" t="s">
        <v>5088</v>
      </c>
      <c r="F1362" s="42" t="str">
        <f t="shared" si="21"/>
        <v>岡山県久米南町</v>
      </c>
    </row>
    <row r="1363" spans="1:6" x14ac:dyDescent="0.4">
      <c r="A1363" s="38" t="s">
        <v>5089</v>
      </c>
      <c r="B1363" s="38" t="s">
        <v>72</v>
      </c>
      <c r="C1363" s="38" t="s">
        <v>1779</v>
      </c>
      <c r="D1363" s="38" t="s">
        <v>5039</v>
      </c>
      <c r="E1363" s="38" t="s">
        <v>4719</v>
      </c>
      <c r="F1363" s="42" t="str">
        <f t="shared" si="21"/>
        <v>岡山県美咲町</v>
      </c>
    </row>
    <row r="1364" spans="1:6" x14ac:dyDescent="0.4">
      <c r="A1364" s="38" t="s">
        <v>5090</v>
      </c>
      <c r="B1364" s="38" t="s">
        <v>72</v>
      </c>
      <c r="C1364" s="38" t="s">
        <v>1780</v>
      </c>
      <c r="D1364" s="38" t="s">
        <v>5039</v>
      </c>
      <c r="E1364" s="38" t="s">
        <v>5091</v>
      </c>
      <c r="F1364" s="42" t="str">
        <f t="shared" si="21"/>
        <v>岡山県吉備中央町</v>
      </c>
    </row>
    <row r="1365" spans="1:6" x14ac:dyDescent="0.4">
      <c r="A1365" s="35" t="s">
        <v>5092</v>
      </c>
      <c r="B1365" s="35" t="s">
        <v>5093</v>
      </c>
      <c r="C1365" s="36"/>
      <c r="D1365" s="37" t="s">
        <v>5094</v>
      </c>
      <c r="E1365" s="36"/>
      <c r="F1365" s="42" t="str">
        <f t="shared" si="21"/>
        <v>広島県</v>
      </c>
    </row>
    <row r="1366" spans="1:6" x14ac:dyDescent="0.4">
      <c r="A1366" s="38" t="s">
        <v>5095</v>
      </c>
      <c r="B1366" s="38" t="s">
        <v>73</v>
      </c>
      <c r="C1366" s="38" t="s">
        <v>5096</v>
      </c>
      <c r="D1366" s="38" t="s">
        <v>5097</v>
      </c>
      <c r="E1366" s="38" t="s">
        <v>5098</v>
      </c>
      <c r="F1366" s="42" t="str">
        <f t="shared" si="21"/>
        <v>広島県広島市</v>
      </c>
    </row>
    <row r="1367" spans="1:6" x14ac:dyDescent="0.4">
      <c r="A1367" s="38" t="s">
        <v>5099</v>
      </c>
      <c r="B1367" s="38" t="s">
        <v>73</v>
      </c>
      <c r="C1367" s="38" t="s">
        <v>1797</v>
      </c>
      <c r="D1367" s="38" t="s">
        <v>5097</v>
      </c>
      <c r="E1367" s="38" t="s">
        <v>5100</v>
      </c>
      <c r="F1367" s="42" t="str">
        <f t="shared" si="21"/>
        <v>広島県呉市</v>
      </c>
    </row>
    <row r="1368" spans="1:6" x14ac:dyDescent="0.4">
      <c r="A1368" s="38" t="s">
        <v>5101</v>
      </c>
      <c r="B1368" s="38" t="s">
        <v>73</v>
      </c>
      <c r="C1368" s="38" t="s">
        <v>1798</v>
      </c>
      <c r="D1368" s="38" t="s">
        <v>5097</v>
      </c>
      <c r="E1368" s="38" t="s">
        <v>5102</v>
      </c>
      <c r="F1368" s="42" t="str">
        <f t="shared" si="21"/>
        <v>広島県竹原市</v>
      </c>
    </row>
    <row r="1369" spans="1:6" x14ac:dyDescent="0.4">
      <c r="A1369" s="38" t="s">
        <v>5103</v>
      </c>
      <c r="B1369" s="38" t="s">
        <v>73</v>
      </c>
      <c r="C1369" s="38" t="s">
        <v>1799</v>
      </c>
      <c r="D1369" s="38" t="s">
        <v>5097</v>
      </c>
      <c r="E1369" s="38" t="s">
        <v>5104</v>
      </c>
      <c r="F1369" s="42" t="str">
        <f t="shared" si="21"/>
        <v>広島県三原市</v>
      </c>
    </row>
    <row r="1370" spans="1:6" x14ac:dyDescent="0.4">
      <c r="A1370" s="38" t="s">
        <v>5105</v>
      </c>
      <c r="B1370" s="38" t="s">
        <v>73</v>
      </c>
      <c r="C1370" s="38" t="s">
        <v>1800</v>
      </c>
      <c r="D1370" s="38" t="s">
        <v>5097</v>
      </c>
      <c r="E1370" s="38" t="s">
        <v>5106</v>
      </c>
      <c r="F1370" s="42" t="str">
        <f t="shared" si="21"/>
        <v>広島県尾道市</v>
      </c>
    </row>
    <row r="1371" spans="1:6" x14ac:dyDescent="0.4">
      <c r="A1371" s="38" t="s">
        <v>5107</v>
      </c>
      <c r="B1371" s="38" t="s">
        <v>73</v>
      </c>
      <c r="C1371" s="38" t="s">
        <v>1801</v>
      </c>
      <c r="D1371" s="38" t="s">
        <v>5097</v>
      </c>
      <c r="E1371" s="38" t="s">
        <v>5108</v>
      </c>
      <c r="F1371" s="42" t="str">
        <f t="shared" si="21"/>
        <v>広島県福山市</v>
      </c>
    </row>
    <row r="1372" spans="1:6" x14ac:dyDescent="0.4">
      <c r="A1372" s="38" t="s">
        <v>5109</v>
      </c>
      <c r="B1372" s="38" t="s">
        <v>73</v>
      </c>
      <c r="C1372" s="38" t="s">
        <v>912</v>
      </c>
      <c r="D1372" s="38" t="s">
        <v>5097</v>
      </c>
      <c r="E1372" s="38" t="s">
        <v>3674</v>
      </c>
      <c r="F1372" s="42" t="str">
        <f t="shared" si="21"/>
        <v>広島県府中市</v>
      </c>
    </row>
    <row r="1373" spans="1:6" x14ac:dyDescent="0.4">
      <c r="A1373" s="38" t="s">
        <v>5110</v>
      </c>
      <c r="B1373" s="38" t="s">
        <v>73</v>
      </c>
      <c r="C1373" s="38" t="s">
        <v>1802</v>
      </c>
      <c r="D1373" s="38" t="s">
        <v>5097</v>
      </c>
      <c r="E1373" s="38" t="s">
        <v>4440</v>
      </c>
      <c r="F1373" s="42" t="str">
        <f t="shared" si="21"/>
        <v>広島県三次市</v>
      </c>
    </row>
    <row r="1374" spans="1:6" x14ac:dyDescent="0.4">
      <c r="A1374" s="38" t="s">
        <v>5111</v>
      </c>
      <c r="B1374" s="38" t="s">
        <v>73</v>
      </c>
      <c r="C1374" s="38" t="s">
        <v>1803</v>
      </c>
      <c r="D1374" s="38" t="s">
        <v>5097</v>
      </c>
      <c r="E1374" s="38" t="s">
        <v>5112</v>
      </c>
      <c r="F1374" s="42" t="str">
        <f t="shared" si="21"/>
        <v>広島県庄原市</v>
      </c>
    </row>
    <row r="1375" spans="1:6" x14ac:dyDescent="0.4">
      <c r="A1375" s="38" t="s">
        <v>5113</v>
      </c>
      <c r="B1375" s="38" t="s">
        <v>73</v>
      </c>
      <c r="C1375" s="38" t="s">
        <v>1804</v>
      </c>
      <c r="D1375" s="38" t="s">
        <v>5097</v>
      </c>
      <c r="E1375" s="38" t="s">
        <v>5114</v>
      </c>
      <c r="F1375" s="42" t="str">
        <f t="shared" si="21"/>
        <v>広島県大竹市</v>
      </c>
    </row>
    <row r="1376" spans="1:6" x14ac:dyDescent="0.4">
      <c r="A1376" s="38" t="s">
        <v>5115</v>
      </c>
      <c r="B1376" s="38" t="s">
        <v>73</v>
      </c>
      <c r="C1376" s="38" t="s">
        <v>1805</v>
      </c>
      <c r="D1376" s="38" t="s">
        <v>5097</v>
      </c>
      <c r="E1376" s="38" t="s">
        <v>5116</v>
      </c>
      <c r="F1376" s="42" t="str">
        <f t="shared" si="21"/>
        <v>広島県東広島市</v>
      </c>
    </row>
    <row r="1377" spans="1:6" x14ac:dyDescent="0.4">
      <c r="A1377" s="38" t="s">
        <v>5117</v>
      </c>
      <c r="B1377" s="38" t="s">
        <v>73</v>
      </c>
      <c r="C1377" s="38" t="s">
        <v>1806</v>
      </c>
      <c r="D1377" s="38" t="s">
        <v>5097</v>
      </c>
      <c r="E1377" s="38" t="s">
        <v>5118</v>
      </c>
      <c r="F1377" s="42" t="str">
        <f t="shared" si="21"/>
        <v>広島県廿日市市</v>
      </c>
    </row>
    <row r="1378" spans="1:6" x14ac:dyDescent="0.4">
      <c r="A1378" s="38" t="s">
        <v>5119</v>
      </c>
      <c r="B1378" s="38" t="s">
        <v>73</v>
      </c>
      <c r="C1378" s="38" t="s">
        <v>1807</v>
      </c>
      <c r="D1378" s="38" t="s">
        <v>5097</v>
      </c>
      <c r="E1378" s="38" t="s">
        <v>5120</v>
      </c>
      <c r="F1378" s="42" t="str">
        <f t="shared" si="21"/>
        <v>広島県安芸高田市</v>
      </c>
    </row>
    <row r="1379" spans="1:6" x14ac:dyDescent="0.4">
      <c r="A1379" s="38" t="s">
        <v>5121</v>
      </c>
      <c r="B1379" s="38" t="s">
        <v>73</v>
      </c>
      <c r="C1379" s="38" t="s">
        <v>1808</v>
      </c>
      <c r="D1379" s="38" t="s">
        <v>5097</v>
      </c>
      <c r="E1379" s="38" t="s">
        <v>5122</v>
      </c>
      <c r="F1379" s="42" t="str">
        <f t="shared" si="21"/>
        <v>広島県江田島市</v>
      </c>
    </row>
    <row r="1380" spans="1:6" x14ac:dyDescent="0.4">
      <c r="A1380" s="38" t="s">
        <v>5123</v>
      </c>
      <c r="B1380" s="38" t="s">
        <v>73</v>
      </c>
      <c r="C1380" s="38" t="s">
        <v>1809</v>
      </c>
      <c r="D1380" s="38" t="s">
        <v>5097</v>
      </c>
      <c r="E1380" s="38" t="s">
        <v>5124</v>
      </c>
      <c r="F1380" s="42" t="str">
        <f t="shared" si="21"/>
        <v>広島県府中町</v>
      </c>
    </row>
    <row r="1381" spans="1:6" x14ac:dyDescent="0.4">
      <c r="A1381" s="38" t="s">
        <v>5125</v>
      </c>
      <c r="B1381" s="38" t="s">
        <v>73</v>
      </c>
      <c r="C1381" s="38" t="s">
        <v>1810</v>
      </c>
      <c r="D1381" s="38" t="s">
        <v>5097</v>
      </c>
      <c r="E1381" s="38" t="s">
        <v>5126</v>
      </c>
      <c r="F1381" s="42" t="str">
        <f t="shared" si="21"/>
        <v>広島県海田町</v>
      </c>
    </row>
    <row r="1382" spans="1:6" x14ac:dyDescent="0.4">
      <c r="A1382" s="38" t="s">
        <v>5127</v>
      </c>
      <c r="B1382" s="38" t="s">
        <v>73</v>
      </c>
      <c r="C1382" s="38" t="s">
        <v>1811</v>
      </c>
      <c r="D1382" s="38" t="s">
        <v>5097</v>
      </c>
      <c r="E1382" s="38" t="s">
        <v>5128</v>
      </c>
      <c r="F1382" s="42" t="str">
        <f t="shared" si="21"/>
        <v>広島県熊野町</v>
      </c>
    </row>
    <row r="1383" spans="1:6" x14ac:dyDescent="0.4">
      <c r="A1383" s="38" t="s">
        <v>5129</v>
      </c>
      <c r="B1383" s="38" t="s">
        <v>73</v>
      </c>
      <c r="C1383" s="38" t="s">
        <v>1812</v>
      </c>
      <c r="D1383" s="38" t="s">
        <v>5097</v>
      </c>
      <c r="E1383" s="38" t="s">
        <v>5130</v>
      </c>
      <c r="F1383" s="42" t="str">
        <f t="shared" si="21"/>
        <v>広島県坂町</v>
      </c>
    </row>
    <row r="1384" spans="1:6" x14ac:dyDescent="0.4">
      <c r="A1384" s="38" t="s">
        <v>5131</v>
      </c>
      <c r="B1384" s="38" t="s">
        <v>73</v>
      </c>
      <c r="C1384" s="38" t="s">
        <v>1813</v>
      </c>
      <c r="D1384" s="38" t="s">
        <v>5097</v>
      </c>
      <c r="E1384" s="38" t="s">
        <v>5132</v>
      </c>
      <c r="F1384" s="42" t="str">
        <f t="shared" si="21"/>
        <v>広島県安芸太田町</v>
      </c>
    </row>
    <row r="1385" spans="1:6" x14ac:dyDescent="0.4">
      <c r="A1385" s="38" t="s">
        <v>5133</v>
      </c>
      <c r="B1385" s="38" t="s">
        <v>73</v>
      </c>
      <c r="C1385" s="38" t="s">
        <v>1814</v>
      </c>
      <c r="D1385" s="38" t="s">
        <v>5097</v>
      </c>
      <c r="E1385" s="38" t="s">
        <v>5134</v>
      </c>
      <c r="F1385" s="42" t="str">
        <f t="shared" si="21"/>
        <v>広島県北広島町</v>
      </c>
    </row>
    <row r="1386" spans="1:6" x14ac:dyDescent="0.4">
      <c r="A1386" s="38" t="s">
        <v>5135</v>
      </c>
      <c r="B1386" s="38" t="s">
        <v>73</v>
      </c>
      <c r="C1386" s="38" t="s">
        <v>1815</v>
      </c>
      <c r="D1386" s="38" t="s">
        <v>5097</v>
      </c>
      <c r="E1386" s="38" t="s">
        <v>5136</v>
      </c>
      <c r="F1386" s="42" t="str">
        <f t="shared" si="21"/>
        <v>広島県大崎上島町</v>
      </c>
    </row>
    <row r="1387" spans="1:6" x14ac:dyDescent="0.4">
      <c r="A1387" s="38" t="s">
        <v>5137</v>
      </c>
      <c r="B1387" s="38" t="s">
        <v>73</v>
      </c>
      <c r="C1387" s="38" t="s">
        <v>1816</v>
      </c>
      <c r="D1387" s="38" t="s">
        <v>5097</v>
      </c>
      <c r="E1387" s="38" t="s">
        <v>5138</v>
      </c>
      <c r="F1387" s="42" t="str">
        <f t="shared" si="21"/>
        <v>広島県世羅町</v>
      </c>
    </row>
    <row r="1388" spans="1:6" x14ac:dyDescent="0.4">
      <c r="A1388" s="38" t="s">
        <v>5139</v>
      </c>
      <c r="B1388" s="38" t="s">
        <v>73</v>
      </c>
      <c r="C1388" s="38" t="s">
        <v>1817</v>
      </c>
      <c r="D1388" s="38" t="s">
        <v>5097</v>
      </c>
      <c r="E1388" s="38" t="s">
        <v>5140</v>
      </c>
      <c r="F1388" s="42" t="str">
        <f t="shared" si="21"/>
        <v>広島県神石高原町</v>
      </c>
    </row>
    <row r="1389" spans="1:6" x14ac:dyDescent="0.4">
      <c r="A1389" s="35" t="s">
        <v>5141</v>
      </c>
      <c r="B1389" s="35" t="s">
        <v>5142</v>
      </c>
      <c r="C1389" s="36"/>
      <c r="D1389" s="37" t="s">
        <v>5143</v>
      </c>
      <c r="E1389" s="36"/>
      <c r="F1389" s="42" t="str">
        <f t="shared" si="21"/>
        <v>山口県</v>
      </c>
    </row>
    <row r="1390" spans="1:6" x14ac:dyDescent="0.4">
      <c r="A1390" s="38" t="s">
        <v>5144</v>
      </c>
      <c r="B1390" s="38" t="s">
        <v>74</v>
      </c>
      <c r="C1390" s="38" t="s">
        <v>1818</v>
      </c>
      <c r="D1390" s="38" t="s">
        <v>5145</v>
      </c>
      <c r="E1390" s="38" t="s">
        <v>5146</v>
      </c>
      <c r="F1390" s="42" t="str">
        <f t="shared" si="21"/>
        <v>山口県下関市</v>
      </c>
    </row>
    <row r="1391" spans="1:6" x14ac:dyDescent="0.4">
      <c r="A1391" s="38" t="s">
        <v>5147</v>
      </c>
      <c r="B1391" s="38" t="s">
        <v>74</v>
      </c>
      <c r="C1391" s="38" t="s">
        <v>1819</v>
      </c>
      <c r="D1391" s="38" t="s">
        <v>5145</v>
      </c>
      <c r="E1391" s="38" t="s">
        <v>5148</v>
      </c>
      <c r="F1391" s="42" t="str">
        <f t="shared" si="21"/>
        <v>山口県宇部市</v>
      </c>
    </row>
    <row r="1392" spans="1:6" x14ac:dyDescent="0.4">
      <c r="A1392" s="38" t="s">
        <v>5149</v>
      </c>
      <c r="B1392" s="38" t="s">
        <v>74</v>
      </c>
      <c r="C1392" s="38" t="s">
        <v>1820</v>
      </c>
      <c r="D1392" s="38" t="s">
        <v>5145</v>
      </c>
      <c r="E1392" s="38" t="s">
        <v>5150</v>
      </c>
      <c r="F1392" s="42" t="str">
        <f t="shared" si="21"/>
        <v>山口県山口市</v>
      </c>
    </row>
    <row r="1393" spans="1:6" x14ac:dyDescent="0.4">
      <c r="A1393" s="38" t="s">
        <v>5151</v>
      </c>
      <c r="B1393" s="38" t="s">
        <v>74</v>
      </c>
      <c r="C1393" s="38" t="s">
        <v>1821</v>
      </c>
      <c r="D1393" s="38" t="s">
        <v>5145</v>
      </c>
      <c r="E1393" s="38" t="s">
        <v>5152</v>
      </c>
      <c r="F1393" s="42" t="str">
        <f t="shared" si="21"/>
        <v>山口県萩市</v>
      </c>
    </row>
    <row r="1394" spans="1:6" x14ac:dyDescent="0.4">
      <c r="A1394" s="38" t="s">
        <v>5153</v>
      </c>
      <c r="B1394" s="38" t="s">
        <v>74</v>
      </c>
      <c r="C1394" s="38" t="s">
        <v>1822</v>
      </c>
      <c r="D1394" s="38" t="s">
        <v>5145</v>
      </c>
      <c r="E1394" s="38" t="s">
        <v>5154</v>
      </c>
      <c r="F1394" s="42" t="str">
        <f t="shared" si="21"/>
        <v>山口県防府市</v>
      </c>
    </row>
    <row r="1395" spans="1:6" x14ac:dyDescent="0.4">
      <c r="A1395" s="38" t="s">
        <v>5155</v>
      </c>
      <c r="B1395" s="38" t="s">
        <v>74</v>
      </c>
      <c r="C1395" s="38" t="s">
        <v>1823</v>
      </c>
      <c r="D1395" s="38" t="s">
        <v>5145</v>
      </c>
      <c r="E1395" s="38" t="s">
        <v>5156</v>
      </c>
      <c r="F1395" s="42" t="str">
        <f t="shared" si="21"/>
        <v>山口県下松市</v>
      </c>
    </row>
    <row r="1396" spans="1:6" x14ac:dyDescent="0.4">
      <c r="A1396" s="38" t="s">
        <v>5157</v>
      </c>
      <c r="B1396" s="38" t="s">
        <v>74</v>
      </c>
      <c r="C1396" s="38" t="s">
        <v>1824</v>
      </c>
      <c r="D1396" s="38" t="s">
        <v>5145</v>
      </c>
      <c r="E1396" s="38" t="s">
        <v>5158</v>
      </c>
      <c r="F1396" s="42" t="str">
        <f t="shared" si="21"/>
        <v>山口県岩国市</v>
      </c>
    </row>
    <row r="1397" spans="1:6" x14ac:dyDescent="0.4">
      <c r="A1397" s="38" t="s">
        <v>5159</v>
      </c>
      <c r="B1397" s="38" t="s">
        <v>74</v>
      </c>
      <c r="C1397" s="38" t="s">
        <v>1825</v>
      </c>
      <c r="D1397" s="38" t="s">
        <v>5145</v>
      </c>
      <c r="E1397" s="38" t="s">
        <v>5160</v>
      </c>
      <c r="F1397" s="42" t="str">
        <f t="shared" si="21"/>
        <v>山口県光市</v>
      </c>
    </row>
    <row r="1398" spans="1:6" x14ac:dyDescent="0.4">
      <c r="A1398" s="38" t="s">
        <v>5161</v>
      </c>
      <c r="B1398" s="38" t="s">
        <v>74</v>
      </c>
      <c r="C1398" s="38" t="s">
        <v>1826</v>
      </c>
      <c r="D1398" s="38" t="s">
        <v>5145</v>
      </c>
      <c r="E1398" s="38" t="s">
        <v>5162</v>
      </c>
      <c r="F1398" s="42" t="str">
        <f t="shared" si="21"/>
        <v>山口県長門市</v>
      </c>
    </row>
    <row r="1399" spans="1:6" x14ac:dyDescent="0.4">
      <c r="A1399" s="38" t="s">
        <v>5163</v>
      </c>
      <c r="B1399" s="38" t="s">
        <v>74</v>
      </c>
      <c r="C1399" s="38" t="s">
        <v>1827</v>
      </c>
      <c r="D1399" s="38" t="s">
        <v>5145</v>
      </c>
      <c r="E1399" s="38" t="s">
        <v>5164</v>
      </c>
      <c r="F1399" s="42" t="str">
        <f t="shared" si="21"/>
        <v>山口県柳井市</v>
      </c>
    </row>
    <row r="1400" spans="1:6" x14ac:dyDescent="0.4">
      <c r="A1400" s="38" t="s">
        <v>5165</v>
      </c>
      <c r="B1400" s="38" t="s">
        <v>74</v>
      </c>
      <c r="C1400" s="38" t="s">
        <v>1828</v>
      </c>
      <c r="D1400" s="38" t="s">
        <v>5145</v>
      </c>
      <c r="E1400" s="38" t="s">
        <v>5166</v>
      </c>
      <c r="F1400" s="42" t="str">
        <f t="shared" si="21"/>
        <v>山口県美祢市</v>
      </c>
    </row>
    <row r="1401" spans="1:6" x14ac:dyDescent="0.4">
      <c r="A1401" s="38" t="s">
        <v>5167</v>
      </c>
      <c r="B1401" s="38" t="s">
        <v>74</v>
      </c>
      <c r="C1401" s="38" t="s">
        <v>1829</v>
      </c>
      <c r="D1401" s="38" t="s">
        <v>5145</v>
      </c>
      <c r="E1401" s="38" t="s">
        <v>5168</v>
      </c>
      <c r="F1401" s="42" t="str">
        <f t="shared" si="21"/>
        <v>山口県周南市</v>
      </c>
    </row>
    <row r="1402" spans="1:6" x14ac:dyDescent="0.4">
      <c r="A1402" s="38" t="s">
        <v>5169</v>
      </c>
      <c r="B1402" s="38" t="s">
        <v>74</v>
      </c>
      <c r="C1402" s="38" t="s">
        <v>1830</v>
      </c>
      <c r="D1402" s="38" t="s">
        <v>5145</v>
      </c>
      <c r="E1402" s="38" t="s">
        <v>5170</v>
      </c>
      <c r="F1402" s="42" t="str">
        <f t="shared" si="21"/>
        <v>山口県山陽小野田市</v>
      </c>
    </row>
    <row r="1403" spans="1:6" x14ac:dyDescent="0.4">
      <c r="A1403" s="38" t="s">
        <v>5171</v>
      </c>
      <c r="B1403" s="38" t="s">
        <v>74</v>
      </c>
      <c r="C1403" s="38" t="s">
        <v>1831</v>
      </c>
      <c r="D1403" s="38" t="s">
        <v>5145</v>
      </c>
      <c r="E1403" s="38" t="s">
        <v>5172</v>
      </c>
      <c r="F1403" s="42" t="str">
        <f t="shared" si="21"/>
        <v>山口県周防大島町</v>
      </c>
    </row>
    <row r="1404" spans="1:6" x14ac:dyDescent="0.4">
      <c r="A1404" s="38" t="s">
        <v>5173</v>
      </c>
      <c r="B1404" s="38" t="s">
        <v>74</v>
      </c>
      <c r="C1404" s="38" t="s">
        <v>1832</v>
      </c>
      <c r="D1404" s="38" t="s">
        <v>5145</v>
      </c>
      <c r="E1404" s="38" t="s">
        <v>5174</v>
      </c>
      <c r="F1404" s="42" t="str">
        <f t="shared" si="21"/>
        <v>山口県和木町</v>
      </c>
    </row>
    <row r="1405" spans="1:6" x14ac:dyDescent="0.4">
      <c r="A1405" s="38" t="s">
        <v>5175</v>
      </c>
      <c r="B1405" s="38" t="s">
        <v>74</v>
      </c>
      <c r="C1405" s="38" t="s">
        <v>1833</v>
      </c>
      <c r="D1405" s="38" t="s">
        <v>5145</v>
      </c>
      <c r="E1405" s="38" t="s">
        <v>5176</v>
      </c>
      <c r="F1405" s="42" t="str">
        <f t="shared" si="21"/>
        <v>山口県上関町</v>
      </c>
    </row>
    <row r="1406" spans="1:6" x14ac:dyDescent="0.4">
      <c r="A1406" s="38" t="s">
        <v>5177</v>
      </c>
      <c r="B1406" s="38" t="s">
        <v>74</v>
      </c>
      <c r="C1406" s="38" t="s">
        <v>1834</v>
      </c>
      <c r="D1406" s="38" t="s">
        <v>5145</v>
      </c>
      <c r="E1406" s="38" t="s">
        <v>5178</v>
      </c>
      <c r="F1406" s="42" t="str">
        <f t="shared" si="21"/>
        <v>山口県田布施町</v>
      </c>
    </row>
    <row r="1407" spans="1:6" x14ac:dyDescent="0.4">
      <c r="A1407" s="38" t="s">
        <v>5179</v>
      </c>
      <c r="B1407" s="38" t="s">
        <v>74</v>
      </c>
      <c r="C1407" s="38" t="s">
        <v>1835</v>
      </c>
      <c r="D1407" s="38" t="s">
        <v>5145</v>
      </c>
      <c r="E1407" s="38" t="s">
        <v>5180</v>
      </c>
      <c r="F1407" s="42" t="str">
        <f t="shared" si="21"/>
        <v>山口県平生町</v>
      </c>
    </row>
    <row r="1408" spans="1:6" x14ac:dyDescent="0.4">
      <c r="A1408" s="38" t="s">
        <v>5181</v>
      </c>
      <c r="B1408" s="38" t="s">
        <v>74</v>
      </c>
      <c r="C1408" s="38" t="s">
        <v>1836</v>
      </c>
      <c r="D1408" s="38" t="s">
        <v>5145</v>
      </c>
      <c r="E1408" s="38" t="s">
        <v>5182</v>
      </c>
      <c r="F1408" s="42" t="str">
        <f t="shared" si="21"/>
        <v>山口県阿武町</v>
      </c>
    </row>
    <row r="1409" spans="1:6" x14ac:dyDescent="0.4">
      <c r="A1409" s="35" t="s">
        <v>5183</v>
      </c>
      <c r="B1409" s="35" t="s">
        <v>5184</v>
      </c>
      <c r="C1409" s="36"/>
      <c r="D1409" s="37" t="s">
        <v>5185</v>
      </c>
      <c r="E1409" s="36"/>
      <c r="F1409" s="42" t="str">
        <f t="shared" si="21"/>
        <v>徳島県</v>
      </c>
    </row>
    <row r="1410" spans="1:6" x14ac:dyDescent="0.4">
      <c r="A1410" s="38" t="s">
        <v>5186</v>
      </c>
      <c r="B1410" s="38" t="s">
        <v>75</v>
      </c>
      <c r="C1410" s="38" t="s">
        <v>1837</v>
      </c>
      <c r="D1410" s="38" t="s">
        <v>5187</v>
      </c>
      <c r="E1410" s="38" t="s">
        <v>5188</v>
      </c>
      <c r="F1410" s="42" t="str">
        <f t="shared" si="21"/>
        <v>徳島県徳島市</v>
      </c>
    </row>
    <row r="1411" spans="1:6" x14ac:dyDescent="0.4">
      <c r="A1411" s="38" t="s">
        <v>5189</v>
      </c>
      <c r="B1411" s="38" t="s">
        <v>75</v>
      </c>
      <c r="C1411" s="38" t="s">
        <v>1838</v>
      </c>
      <c r="D1411" s="38" t="s">
        <v>5187</v>
      </c>
      <c r="E1411" s="38" t="s">
        <v>5190</v>
      </c>
      <c r="F1411" s="42" t="str">
        <f t="shared" ref="F1411:F1474" si="22">B1411&amp;C1411</f>
        <v>徳島県鳴門市</v>
      </c>
    </row>
    <row r="1412" spans="1:6" x14ac:dyDescent="0.4">
      <c r="A1412" s="38" t="s">
        <v>5191</v>
      </c>
      <c r="B1412" s="38" t="s">
        <v>75</v>
      </c>
      <c r="C1412" s="38" t="s">
        <v>1839</v>
      </c>
      <c r="D1412" s="38" t="s">
        <v>5187</v>
      </c>
      <c r="E1412" s="38" t="s">
        <v>5192</v>
      </c>
      <c r="F1412" s="42" t="str">
        <f t="shared" si="22"/>
        <v>徳島県小松島市</v>
      </c>
    </row>
    <row r="1413" spans="1:6" x14ac:dyDescent="0.4">
      <c r="A1413" s="38" t="s">
        <v>5193</v>
      </c>
      <c r="B1413" s="38" t="s">
        <v>75</v>
      </c>
      <c r="C1413" s="38" t="s">
        <v>1840</v>
      </c>
      <c r="D1413" s="38" t="s">
        <v>5187</v>
      </c>
      <c r="E1413" s="38" t="s">
        <v>5194</v>
      </c>
      <c r="F1413" s="42" t="str">
        <f t="shared" si="22"/>
        <v>徳島県阿南市</v>
      </c>
    </row>
    <row r="1414" spans="1:6" x14ac:dyDescent="0.4">
      <c r="A1414" s="38" t="s">
        <v>5195</v>
      </c>
      <c r="B1414" s="38" t="s">
        <v>75</v>
      </c>
      <c r="C1414" s="38" t="s">
        <v>1841</v>
      </c>
      <c r="D1414" s="38" t="s">
        <v>5187</v>
      </c>
      <c r="E1414" s="38" t="s">
        <v>5196</v>
      </c>
      <c r="F1414" s="42" t="str">
        <f t="shared" si="22"/>
        <v>徳島県吉野川市</v>
      </c>
    </row>
    <row r="1415" spans="1:6" x14ac:dyDescent="0.4">
      <c r="A1415" s="38" t="s">
        <v>5197</v>
      </c>
      <c r="B1415" s="38" t="s">
        <v>75</v>
      </c>
      <c r="C1415" s="38" t="s">
        <v>1842</v>
      </c>
      <c r="D1415" s="38" t="s">
        <v>5187</v>
      </c>
      <c r="E1415" s="38" t="s">
        <v>5198</v>
      </c>
      <c r="F1415" s="42" t="str">
        <f t="shared" si="22"/>
        <v>徳島県阿波市</v>
      </c>
    </row>
    <row r="1416" spans="1:6" x14ac:dyDescent="0.4">
      <c r="A1416" s="38" t="s">
        <v>5199</v>
      </c>
      <c r="B1416" s="38" t="s">
        <v>75</v>
      </c>
      <c r="C1416" s="38" t="s">
        <v>1843</v>
      </c>
      <c r="D1416" s="38" t="s">
        <v>5187</v>
      </c>
      <c r="E1416" s="38" t="s">
        <v>5200</v>
      </c>
      <c r="F1416" s="42" t="str">
        <f t="shared" si="22"/>
        <v>徳島県美馬市</v>
      </c>
    </row>
    <row r="1417" spans="1:6" x14ac:dyDescent="0.4">
      <c r="A1417" s="38" t="s">
        <v>5201</v>
      </c>
      <c r="B1417" s="38" t="s">
        <v>75</v>
      </c>
      <c r="C1417" s="38" t="s">
        <v>1844</v>
      </c>
      <c r="D1417" s="38" t="s">
        <v>5187</v>
      </c>
      <c r="E1417" s="38" t="s">
        <v>4440</v>
      </c>
      <c r="F1417" s="42" t="str">
        <f t="shared" si="22"/>
        <v>徳島県三好市</v>
      </c>
    </row>
    <row r="1418" spans="1:6" x14ac:dyDescent="0.4">
      <c r="A1418" s="38" t="s">
        <v>5202</v>
      </c>
      <c r="B1418" s="38" t="s">
        <v>75</v>
      </c>
      <c r="C1418" s="38" t="s">
        <v>1845</v>
      </c>
      <c r="D1418" s="38" t="s">
        <v>5187</v>
      </c>
      <c r="E1418" s="38" t="s">
        <v>5203</v>
      </c>
      <c r="F1418" s="42" t="str">
        <f t="shared" si="22"/>
        <v>徳島県勝浦町</v>
      </c>
    </row>
    <row r="1419" spans="1:6" x14ac:dyDescent="0.4">
      <c r="A1419" s="38" t="s">
        <v>5204</v>
      </c>
      <c r="B1419" s="38" t="s">
        <v>75</v>
      </c>
      <c r="C1419" s="38" t="s">
        <v>1846</v>
      </c>
      <c r="D1419" s="38" t="s">
        <v>5187</v>
      </c>
      <c r="E1419" s="38" t="s">
        <v>5205</v>
      </c>
      <c r="F1419" s="42" t="str">
        <f t="shared" si="22"/>
        <v>徳島県上勝町</v>
      </c>
    </row>
    <row r="1420" spans="1:6" x14ac:dyDescent="0.4">
      <c r="A1420" s="38" t="s">
        <v>5206</v>
      </c>
      <c r="B1420" s="38" t="s">
        <v>75</v>
      </c>
      <c r="C1420" s="38" t="s">
        <v>1847</v>
      </c>
      <c r="D1420" s="38" t="s">
        <v>5187</v>
      </c>
      <c r="E1420" s="38" t="s">
        <v>5207</v>
      </c>
      <c r="F1420" s="42" t="str">
        <f t="shared" si="22"/>
        <v>徳島県佐那河内村</v>
      </c>
    </row>
    <row r="1421" spans="1:6" x14ac:dyDescent="0.4">
      <c r="A1421" s="38" t="s">
        <v>5208</v>
      </c>
      <c r="B1421" s="38" t="s">
        <v>75</v>
      </c>
      <c r="C1421" s="38" t="s">
        <v>1848</v>
      </c>
      <c r="D1421" s="38" t="s">
        <v>5187</v>
      </c>
      <c r="E1421" s="38" t="s">
        <v>5209</v>
      </c>
      <c r="F1421" s="42" t="str">
        <f t="shared" si="22"/>
        <v>徳島県石井町</v>
      </c>
    </row>
    <row r="1422" spans="1:6" x14ac:dyDescent="0.4">
      <c r="A1422" s="38" t="s">
        <v>5210</v>
      </c>
      <c r="B1422" s="38" t="s">
        <v>75</v>
      </c>
      <c r="C1422" s="38" t="s">
        <v>1849</v>
      </c>
      <c r="D1422" s="38" t="s">
        <v>5187</v>
      </c>
      <c r="E1422" s="38" t="s">
        <v>5211</v>
      </c>
      <c r="F1422" s="42" t="str">
        <f t="shared" si="22"/>
        <v>徳島県神山町</v>
      </c>
    </row>
    <row r="1423" spans="1:6" x14ac:dyDescent="0.4">
      <c r="A1423" s="38" t="s">
        <v>5212</v>
      </c>
      <c r="B1423" s="38" t="s">
        <v>75</v>
      </c>
      <c r="C1423" s="38" t="s">
        <v>1850</v>
      </c>
      <c r="D1423" s="38" t="s">
        <v>5187</v>
      </c>
      <c r="E1423" s="38" t="s">
        <v>5213</v>
      </c>
      <c r="F1423" s="42" t="str">
        <f t="shared" si="22"/>
        <v>徳島県那賀町</v>
      </c>
    </row>
    <row r="1424" spans="1:6" x14ac:dyDescent="0.4">
      <c r="A1424" s="38" t="s">
        <v>5214</v>
      </c>
      <c r="B1424" s="38" t="s">
        <v>75</v>
      </c>
      <c r="C1424" s="38" t="s">
        <v>1851</v>
      </c>
      <c r="D1424" s="38" t="s">
        <v>5187</v>
      </c>
      <c r="E1424" s="38" t="s">
        <v>5215</v>
      </c>
      <c r="F1424" s="42" t="str">
        <f t="shared" si="22"/>
        <v>徳島県牟岐町</v>
      </c>
    </row>
    <row r="1425" spans="1:6" x14ac:dyDescent="0.4">
      <c r="A1425" s="38" t="s">
        <v>5216</v>
      </c>
      <c r="B1425" s="38" t="s">
        <v>75</v>
      </c>
      <c r="C1425" s="38" t="s">
        <v>1852</v>
      </c>
      <c r="D1425" s="38" t="s">
        <v>5187</v>
      </c>
      <c r="E1425" s="38" t="s">
        <v>5217</v>
      </c>
      <c r="F1425" s="42" t="str">
        <f t="shared" si="22"/>
        <v>徳島県美波町</v>
      </c>
    </row>
    <row r="1426" spans="1:6" x14ac:dyDescent="0.4">
      <c r="A1426" s="38" t="s">
        <v>5218</v>
      </c>
      <c r="B1426" s="38" t="s">
        <v>75</v>
      </c>
      <c r="C1426" s="38" t="s">
        <v>1853</v>
      </c>
      <c r="D1426" s="38" t="s">
        <v>5187</v>
      </c>
      <c r="E1426" s="38" t="s">
        <v>5219</v>
      </c>
      <c r="F1426" s="42" t="str">
        <f t="shared" si="22"/>
        <v>徳島県海陽町</v>
      </c>
    </row>
    <row r="1427" spans="1:6" x14ac:dyDescent="0.4">
      <c r="A1427" s="38" t="s">
        <v>5220</v>
      </c>
      <c r="B1427" s="38" t="s">
        <v>75</v>
      </c>
      <c r="C1427" s="38" t="s">
        <v>1854</v>
      </c>
      <c r="D1427" s="38" t="s">
        <v>5187</v>
      </c>
      <c r="E1427" s="38" t="s">
        <v>5221</v>
      </c>
      <c r="F1427" s="42" t="str">
        <f t="shared" si="22"/>
        <v>徳島県松茂町</v>
      </c>
    </row>
    <row r="1428" spans="1:6" x14ac:dyDescent="0.4">
      <c r="A1428" s="38" t="s">
        <v>5222</v>
      </c>
      <c r="B1428" s="38" t="s">
        <v>75</v>
      </c>
      <c r="C1428" s="38" t="s">
        <v>1855</v>
      </c>
      <c r="D1428" s="38" t="s">
        <v>5187</v>
      </c>
      <c r="E1428" s="38" t="s">
        <v>5223</v>
      </c>
      <c r="F1428" s="42" t="str">
        <f t="shared" si="22"/>
        <v>徳島県北島町</v>
      </c>
    </row>
    <row r="1429" spans="1:6" x14ac:dyDescent="0.4">
      <c r="A1429" s="38" t="s">
        <v>5224</v>
      </c>
      <c r="B1429" s="38" t="s">
        <v>75</v>
      </c>
      <c r="C1429" s="38" t="s">
        <v>1856</v>
      </c>
      <c r="D1429" s="38" t="s">
        <v>5187</v>
      </c>
      <c r="E1429" s="38" t="s">
        <v>5225</v>
      </c>
      <c r="F1429" s="42" t="str">
        <f t="shared" si="22"/>
        <v>徳島県藍住町</v>
      </c>
    </row>
    <row r="1430" spans="1:6" x14ac:dyDescent="0.4">
      <c r="A1430" s="38" t="s">
        <v>5226</v>
      </c>
      <c r="B1430" s="38" t="s">
        <v>75</v>
      </c>
      <c r="C1430" s="38" t="s">
        <v>1857</v>
      </c>
      <c r="D1430" s="38" t="s">
        <v>5187</v>
      </c>
      <c r="E1430" s="38" t="s">
        <v>5227</v>
      </c>
      <c r="F1430" s="42" t="str">
        <f t="shared" si="22"/>
        <v>徳島県板野町</v>
      </c>
    </row>
    <row r="1431" spans="1:6" x14ac:dyDescent="0.4">
      <c r="A1431" s="38" t="s">
        <v>5228</v>
      </c>
      <c r="B1431" s="38" t="s">
        <v>75</v>
      </c>
      <c r="C1431" s="38" t="s">
        <v>1858</v>
      </c>
      <c r="D1431" s="38" t="s">
        <v>5187</v>
      </c>
      <c r="E1431" s="38" t="s">
        <v>5229</v>
      </c>
      <c r="F1431" s="42" t="str">
        <f t="shared" si="22"/>
        <v>徳島県上板町</v>
      </c>
    </row>
    <row r="1432" spans="1:6" x14ac:dyDescent="0.4">
      <c r="A1432" s="38" t="s">
        <v>5230</v>
      </c>
      <c r="B1432" s="38" t="s">
        <v>75</v>
      </c>
      <c r="C1432" s="38" t="s">
        <v>1859</v>
      </c>
      <c r="D1432" s="38" t="s">
        <v>5187</v>
      </c>
      <c r="E1432" s="38" t="s">
        <v>5231</v>
      </c>
      <c r="F1432" s="42" t="str">
        <f t="shared" si="22"/>
        <v>徳島県つるぎ町</v>
      </c>
    </row>
    <row r="1433" spans="1:6" x14ac:dyDescent="0.4">
      <c r="A1433" s="38" t="s">
        <v>5232</v>
      </c>
      <c r="B1433" s="38" t="s">
        <v>75</v>
      </c>
      <c r="C1433" s="38" t="s">
        <v>1860</v>
      </c>
      <c r="D1433" s="38" t="s">
        <v>5187</v>
      </c>
      <c r="E1433" s="38" t="s">
        <v>5233</v>
      </c>
      <c r="F1433" s="42" t="str">
        <f t="shared" si="22"/>
        <v>徳島県東みよし町</v>
      </c>
    </row>
    <row r="1434" spans="1:6" x14ac:dyDescent="0.4">
      <c r="A1434" s="35" t="s">
        <v>5234</v>
      </c>
      <c r="B1434" s="35" t="s">
        <v>5235</v>
      </c>
      <c r="C1434" s="36"/>
      <c r="D1434" s="37" t="s">
        <v>5236</v>
      </c>
      <c r="E1434" s="36"/>
      <c r="F1434" s="42" t="str">
        <f t="shared" si="22"/>
        <v>香川県</v>
      </c>
    </row>
    <row r="1435" spans="1:6" x14ac:dyDescent="0.4">
      <c r="A1435" s="38" t="s">
        <v>5237</v>
      </c>
      <c r="B1435" s="38" t="s">
        <v>76</v>
      </c>
      <c r="C1435" s="38" t="s">
        <v>1861</v>
      </c>
      <c r="D1435" s="38" t="s">
        <v>5238</v>
      </c>
      <c r="E1435" s="38" t="s">
        <v>5239</v>
      </c>
      <c r="F1435" s="42" t="str">
        <f t="shared" si="22"/>
        <v>香川県高松市</v>
      </c>
    </row>
    <row r="1436" spans="1:6" x14ac:dyDescent="0.4">
      <c r="A1436" s="38" t="s">
        <v>5240</v>
      </c>
      <c r="B1436" s="38" t="s">
        <v>76</v>
      </c>
      <c r="C1436" s="38" t="s">
        <v>1862</v>
      </c>
      <c r="D1436" s="38" t="s">
        <v>5238</v>
      </c>
      <c r="E1436" s="38" t="s">
        <v>5241</v>
      </c>
      <c r="F1436" s="42" t="str">
        <f t="shared" si="22"/>
        <v>香川県丸亀市</v>
      </c>
    </row>
    <row r="1437" spans="1:6" x14ac:dyDescent="0.4">
      <c r="A1437" s="38" t="s">
        <v>5242</v>
      </c>
      <c r="B1437" s="38" t="s">
        <v>76</v>
      </c>
      <c r="C1437" s="38" t="s">
        <v>1863</v>
      </c>
      <c r="D1437" s="38" t="s">
        <v>5238</v>
      </c>
      <c r="E1437" s="38" t="s">
        <v>5243</v>
      </c>
      <c r="F1437" s="42" t="str">
        <f t="shared" si="22"/>
        <v>香川県坂出市</v>
      </c>
    </row>
    <row r="1438" spans="1:6" x14ac:dyDescent="0.4">
      <c r="A1438" s="38" t="s">
        <v>5244</v>
      </c>
      <c r="B1438" s="38" t="s">
        <v>76</v>
      </c>
      <c r="C1438" s="38" t="s">
        <v>1864</v>
      </c>
      <c r="D1438" s="38" t="s">
        <v>5238</v>
      </c>
      <c r="E1438" s="38" t="s">
        <v>5245</v>
      </c>
      <c r="F1438" s="42" t="str">
        <f t="shared" si="22"/>
        <v>香川県善通寺市</v>
      </c>
    </row>
    <row r="1439" spans="1:6" x14ac:dyDescent="0.4">
      <c r="A1439" s="38" t="s">
        <v>5246</v>
      </c>
      <c r="B1439" s="38" t="s">
        <v>76</v>
      </c>
      <c r="C1439" s="38" t="s">
        <v>1865</v>
      </c>
      <c r="D1439" s="38" t="s">
        <v>5238</v>
      </c>
      <c r="E1439" s="38" t="s">
        <v>5247</v>
      </c>
      <c r="F1439" s="42" t="str">
        <f t="shared" si="22"/>
        <v>香川県観音寺市</v>
      </c>
    </row>
    <row r="1440" spans="1:6" x14ac:dyDescent="0.4">
      <c r="A1440" s="38" t="s">
        <v>5248</v>
      </c>
      <c r="B1440" s="38" t="s">
        <v>76</v>
      </c>
      <c r="C1440" s="38" t="s">
        <v>1866</v>
      </c>
      <c r="D1440" s="38" t="s">
        <v>5238</v>
      </c>
      <c r="E1440" s="38" t="s">
        <v>5249</v>
      </c>
      <c r="F1440" s="42" t="str">
        <f t="shared" si="22"/>
        <v>香川県さぬき市</v>
      </c>
    </row>
    <row r="1441" spans="1:6" x14ac:dyDescent="0.4">
      <c r="A1441" s="38" t="s">
        <v>5250</v>
      </c>
      <c r="B1441" s="38" t="s">
        <v>76</v>
      </c>
      <c r="C1441" s="38" t="s">
        <v>1867</v>
      </c>
      <c r="D1441" s="38" t="s">
        <v>5238</v>
      </c>
      <c r="E1441" s="38" t="s">
        <v>5251</v>
      </c>
      <c r="F1441" s="42" t="str">
        <f t="shared" si="22"/>
        <v>香川県東かがわ市</v>
      </c>
    </row>
    <row r="1442" spans="1:6" x14ac:dyDescent="0.4">
      <c r="A1442" s="38" t="s">
        <v>5252</v>
      </c>
      <c r="B1442" s="38" t="s">
        <v>76</v>
      </c>
      <c r="C1442" s="38" t="s">
        <v>1868</v>
      </c>
      <c r="D1442" s="38" t="s">
        <v>5238</v>
      </c>
      <c r="E1442" s="38" t="s">
        <v>5253</v>
      </c>
      <c r="F1442" s="42" t="str">
        <f t="shared" si="22"/>
        <v>香川県三豊市</v>
      </c>
    </row>
    <row r="1443" spans="1:6" x14ac:dyDescent="0.4">
      <c r="A1443" s="38" t="s">
        <v>5254</v>
      </c>
      <c r="B1443" s="38" t="s">
        <v>76</v>
      </c>
      <c r="C1443" s="38" t="s">
        <v>1869</v>
      </c>
      <c r="D1443" s="38" t="s">
        <v>5238</v>
      </c>
      <c r="E1443" s="38" t="s">
        <v>5255</v>
      </c>
      <c r="F1443" s="42" t="str">
        <f t="shared" si="22"/>
        <v>香川県土庄町</v>
      </c>
    </row>
    <row r="1444" spans="1:6" x14ac:dyDescent="0.4">
      <c r="A1444" s="38" t="s">
        <v>5256</v>
      </c>
      <c r="B1444" s="38" t="s">
        <v>76</v>
      </c>
      <c r="C1444" s="38" t="s">
        <v>1870</v>
      </c>
      <c r="D1444" s="38" t="s">
        <v>5238</v>
      </c>
      <c r="E1444" s="38" t="s">
        <v>5257</v>
      </c>
      <c r="F1444" s="42" t="str">
        <f t="shared" si="22"/>
        <v>香川県小豆島町</v>
      </c>
    </row>
    <row r="1445" spans="1:6" x14ac:dyDescent="0.4">
      <c r="A1445" s="38" t="s">
        <v>5258</v>
      </c>
      <c r="B1445" s="38" t="s">
        <v>76</v>
      </c>
      <c r="C1445" s="38" t="s">
        <v>1871</v>
      </c>
      <c r="D1445" s="38" t="s">
        <v>5238</v>
      </c>
      <c r="E1445" s="38" t="s">
        <v>5259</v>
      </c>
      <c r="F1445" s="42" t="str">
        <f t="shared" si="22"/>
        <v>香川県三木町</v>
      </c>
    </row>
    <row r="1446" spans="1:6" x14ac:dyDescent="0.4">
      <c r="A1446" s="38" t="s">
        <v>5260</v>
      </c>
      <c r="B1446" s="38" t="s">
        <v>76</v>
      </c>
      <c r="C1446" s="38" t="s">
        <v>1872</v>
      </c>
      <c r="D1446" s="38" t="s">
        <v>5238</v>
      </c>
      <c r="E1446" s="38" t="s">
        <v>5261</v>
      </c>
      <c r="F1446" s="42" t="str">
        <f t="shared" si="22"/>
        <v>香川県直島町</v>
      </c>
    </row>
    <row r="1447" spans="1:6" x14ac:dyDescent="0.4">
      <c r="A1447" s="38" t="s">
        <v>5262</v>
      </c>
      <c r="B1447" s="38" t="s">
        <v>76</v>
      </c>
      <c r="C1447" s="38" t="s">
        <v>1873</v>
      </c>
      <c r="D1447" s="38" t="s">
        <v>5238</v>
      </c>
      <c r="E1447" s="38" t="s">
        <v>5263</v>
      </c>
      <c r="F1447" s="42" t="str">
        <f t="shared" si="22"/>
        <v>香川県宇多津町</v>
      </c>
    </row>
    <row r="1448" spans="1:6" x14ac:dyDescent="0.4">
      <c r="A1448" s="38" t="s">
        <v>5264</v>
      </c>
      <c r="B1448" s="38" t="s">
        <v>76</v>
      </c>
      <c r="C1448" s="38" t="s">
        <v>1874</v>
      </c>
      <c r="D1448" s="38" t="s">
        <v>5238</v>
      </c>
      <c r="E1448" s="38" t="s">
        <v>5265</v>
      </c>
      <c r="F1448" s="42" t="str">
        <f t="shared" si="22"/>
        <v>香川県綾川町</v>
      </c>
    </row>
    <row r="1449" spans="1:6" x14ac:dyDescent="0.4">
      <c r="A1449" s="38" t="s">
        <v>5266</v>
      </c>
      <c r="B1449" s="38" t="s">
        <v>76</v>
      </c>
      <c r="C1449" s="38" t="s">
        <v>1875</v>
      </c>
      <c r="D1449" s="38" t="s">
        <v>5238</v>
      </c>
      <c r="E1449" s="38" t="s">
        <v>5267</v>
      </c>
      <c r="F1449" s="42" t="str">
        <f t="shared" si="22"/>
        <v>香川県琴平町</v>
      </c>
    </row>
    <row r="1450" spans="1:6" x14ac:dyDescent="0.4">
      <c r="A1450" s="38" t="s">
        <v>5268</v>
      </c>
      <c r="B1450" s="38" t="s">
        <v>76</v>
      </c>
      <c r="C1450" s="38" t="s">
        <v>1876</v>
      </c>
      <c r="D1450" s="38" t="s">
        <v>5238</v>
      </c>
      <c r="E1450" s="38" t="s">
        <v>5269</v>
      </c>
      <c r="F1450" s="42" t="str">
        <f t="shared" si="22"/>
        <v>香川県多度津町</v>
      </c>
    </row>
    <row r="1451" spans="1:6" x14ac:dyDescent="0.4">
      <c r="A1451" s="38" t="s">
        <v>5270</v>
      </c>
      <c r="B1451" s="38" t="s">
        <v>76</v>
      </c>
      <c r="C1451" s="38" t="s">
        <v>1877</v>
      </c>
      <c r="D1451" s="38" t="s">
        <v>5238</v>
      </c>
      <c r="E1451" s="38" t="s">
        <v>5271</v>
      </c>
      <c r="F1451" s="42" t="str">
        <f t="shared" si="22"/>
        <v>香川県まんのう町</v>
      </c>
    </row>
    <row r="1452" spans="1:6" x14ac:dyDescent="0.4">
      <c r="A1452" s="35" t="s">
        <v>5272</v>
      </c>
      <c r="B1452" s="35" t="s">
        <v>5273</v>
      </c>
      <c r="C1452" s="36"/>
      <c r="D1452" s="37" t="s">
        <v>5274</v>
      </c>
      <c r="E1452" s="36"/>
      <c r="F1452" s="42" t="str">
        <f t="shared" si="22"/>
        <v>愛媛県</v>
      </c>
    </row>
    <row r="1453" spans="1:6" x14ac:dyDescent="0.4">
      <c r="A1453" s="38" t="s">
        <v>5275</v>
      </c>
      <c r="B1453" s="38" t="s">
        <v>77</v>
      </c>
      <c r="C1453" s="38" t="s">
        <v>1878</v>
      </c>
      <c r="D1453" s="38" t="s">
        <v>5276</v>
      </c>
      <c r="E1453" s="38" t="s">
        <v>5277</v>
      </c>
      <c r="F1453" s="42" t="str">
        <f t="shared" si="22"/>
        <v>愛媛県松山市</v>
      </c>
    </row>
    <row r="1454" spans="1:6" x14ac:dyDescent="0.4">
      <c r="A1454" s="38" t="s">
        <v>5278</v>
      </c>
      <c r="B1454" s="38" t="s">
        <v>77</v>
      </c>
      <c r="C1454" s="38" t="s">
        <v>1879</v>
      </c>
      <c r="D1454" s="38" t="s">
        <v>5276</v>
      </c>
      <c r="E1454" s="38" t="s">
        <v>5279</v>
      </c>
      <c r="F1454" s="42" t="str">
        <f t="shared" si="22"/>
        <v>愛媛県今治市</v>
      </c>
    </row>
    <row r="1455" spans="1:6" x14ac:dyDescent="0.4">
      <c r="A1455" s="38" t="s">
        <v>5280</v>
      </c>
      <c r="B1455" s="38" t="s">
        <v>77</v>
      </c>
      <c r="C1455" s="38" t="s">
        <v>1880</v>
      </c>
      <c r="D1455" s="38" t="s">
        <v>5276</v>
      </c>
      <c r="E1455" s="38" t="s">
        <v>5281</v>
      </c>
      <c r="F1455" s="42" t="str">
        <f t="shared" si="22"/>
        <v>愛媛県宇和島市</v>
      </c>
    </row>
    <row r="1456" spans="1:6" x14ac:dyDescent="0.4">
      <c r="A1456" s="38" t="s">
        <v>5282</v>
      </c>
      <c r="B1456" s="38" t="s">
        <v>77</v>
      </c>
      <c r="C1456" s="38" t="s">
        <v>1881</v>
      </c>
      <c r="D1456" s="38" t="s">
        <v>5276</v>
      </c>
      <c r="E1456" s="38" t="s">
        <v>5283</v>
      </c>
      <c r="F1456" s="42" t="str">
        <f t="shared" si="22"/>
        <v>愛媛県八幡浜市</v>
      </c>
    </row>
    <row r="1457" spans="1:6" x14ac:dyDescent="0.4">
      <c r="A1457" s="38" t="s">
        <v>5284</v>
      </c>
      <c r="B1457" s="38" t="s">
        <v>77</v>
      </c>
      <c r="C1457" s="38" t="s">
        <v>1882</v>
      </c>
      <c r="D1457" s="38" t="s">
        <v>5276</v>
      </c>
      <c r="E1457" s="38" t="s">
        <v>5285</v>
      </c>
      <c r="F1457" s="42" t="str">
        <f t="shared" si="22"/>
        <v>愛媛県新居浜市</v>
      </c>
    </row>
    <row r="1458" spans="1:6" x14ac:dyDescent="0.4">
      <c r="A1458" s="38" t="s">
        <v>5286</v>
      </c>
      <c r="B1458" s="38" t="s">
        <v>77</v>
      </c>
      <c r="C1458" s="38" t="s">
        <v>1883</v>
      </c>
      <c r="D1458" s="38" t="s">
        <v>5276</v>
      </c>
      <c r="E1458" s="38" t="s">
        <v>5287</v>
      </c>
      <c r="F1458" s="42" t="str">
        <f t="shared" si="22"/>
        <v>愛媛県西条市</v>
      </c>
    </row>
    <row r="1459" spans="1:6" x14ac:dyDescent="0.4">
      <c r="A1459" s="38" t="s">
        <v>5288</v>
      </c>
      <c r="B1459" s="38" t="s">
        <v>77</v>
      </c>
      <c r="C1459" s="38" t="s">
        <v>1884</v>
      </c>
      <c r="D1459" s="38" t="s">
        <v>5276</v>
      </c>
      <c r="E1459" s="38" t="s">
        <v>5289</v>
      </c>
      <c r="F1459" s="42" t="str">
        <f t="shared" si="22"/>
        <v>愛媛県大洲市</v>
      </c>
    </row>
    <row r="1460" spans="1:6" x14ac:dyDescent="0.4">
      <c r="A1460" s="38" t="s">
        <v>5290</v>
      </c>
      <c r="B1460" s="38" t="s">
        <v>77</v>
      </c>
      <c r="C1460" s="38" t="s">
        <v>1885</v>
      </c>
      <c r="D1460" s="38" t="s">
        <v>5276</v>
      </c>
      <c r="E1460" s="38" t="s">
        <v>5291</v>
      </c>
      <c r="F1460" s="42" t="str">
        <f t="shared" si="22"/>
        <v>愛媛県伊予市</v>
      </c>
    </row>
    <row r="1461" spans="1:6" x14ac:dyDescent="0.4">
      <c r="A1461" s="38" t="s">
        <v>5292</v>
      </c>
      <c r="B1461" s="38" t="s">
        <v>77</v>
      </c>
      <c r="C1461" s="38" t="s">
        <v>1886</v>
      </c>
      <c r="D1461" s="38" t="s">
        <v>5276</v>
      </c>
      <c r="E1461" s="38" t="s">
        <v>5293</v>
      </c>
      <c r="F1461" s="42" t="str">
        <f t="shared" si="22"/>
        <v>愛媛県四国中央市</v>
      </c>
    </row>
    <row r="1462" spans="1:6" x14ac:dyDescent="0.4">
      <c r="A1462" s="38" t="s">
        <v>5294</v>
      </c>
      <c r="B1462" s="38" t="s">
        <v>77</v>
      </c>
      <c r="C1462" s="38" t="s">
        <v>1887</v>
      </c>
      <c r="D1462" s="38" t="s">
        <v>5276</v>
      </c>
      <c r="E1462" s="38" t="s">
        <v>5295</v>
      </c>
      <c r="F1462" s="42" t="str">
        <f t="shared" si="22"/>
        <v>愛媛県西予市</v>
      </c>
    </row>
    <row r="1463" spans="1:6" x14ac:dyDescent="0.4">
      <c r="A1463" s="38" t="s">
        <v>5296</v>
      </c>
      <c r="B1463" s="38" t="s">
        <v>77</v>
      </c>
      <c r="C1463" s="38" t="s">
        <v>1888</v>
      </c>
      <c r="D1463" s="38" t="s">
        <v>5276</v>
      </c>
      <c r="E1463" s="38" t="s">
        <v>5297</v>
      </c>
      <c r="F1463" s="42" t="str">
        <f t="shared" si="22"/>
        <v>愛媛県東温市</v>
      </c>
    </row>
    <row r="1464" spans="1:6" x14ac:dyDescent="0.4">
      <c r="A1464" s="38" t="s">
        <v>5298</v>
      </c>
      <c r="B1464" s="38" t="s">
        <v>77</v>
      </c>
      <c r="C1464" s="38" t="s">
        <v>1889</v>
      </c>
      <c r="D1464" s="38" t="s">
        <v>5276</v>
      </c>
      <c r="E1464" s="38" t="s">
        <v>5299</v>
      </c>
      <c r="F1464" s="42" t="str">
        <f t="shared" si="22"/>
        <v>愛媛県上島町</v>
      </c>
    </row>
    <row r="1465" spans="1:6" x14ac:dyDescent="0.4">
      <c r="A1465" s="38" t="s">
        <v>5300</v>
      </c>
      <c r="B1465" s="38" t="s">
        <v>77</v>
      </c>
      <c r="C1465" s="38" t="s">
        <v>1890</v>
      </c>
      <c r="D1465" s="38" t="s">
        <v>5276</v>
      </c>
      <c r="E1465" s="38" t="s">
        <v>5301</v>
      </c>
      <c r="F1465" s="42" t="str">
        <f t="shared" si="22"/>
        <v>愛媛県久万高原町</v>
      </c>
    </row>
    <row r="1466" spans="1:6" x14ac:dyDescent="0.4">
      <c r="A1466" s="38" t="s">
        <v>5302</v>
      </c>
      <c r="B1466" s="38" t="s">
        <v>77</v>
      </c>
      <c r="C1466" s="38" t="s">
        <v>259</v>
      </c>
      <c r="D1466" s="38" t="s">
        <v>5276</v>
      </c>
      <c r="E1466" s="38" t="s">
        <v>5303</v>
      </c>
      <c r="F1466" s="42" t="str">
        <f t="shared" si="22"/>
        <v>愛媛県松前町</v>
      </c>
    </row>
    <row r="1467" spans="1:6" x14ac:dyDescent="0.4">
      <c r="A1467" s="38" t="s">
        <v>5304</v>
      </c>
      <c r="B1467" s="38" t="s">
        <v>77</v>
      </c>
      <c r="C1467" s="38" t="s">
        <v>1891</v>
      </c>
      <c r="D1467" s="38" t="s">
        <v>5276</v>
      </c>
      <c r="E1467" s="38" t="s">
        <v>5305</v>
      </c>
      <c r="F1467" s="42" t="str">
        <f t="shared" si="22"/>
        <v>愛媛県砥部町</v>
      </c>
    </row>
    <row r="1468" spans="1:6" x14ac:dyDescent="0.4">
      <c r="A1468" s="38" t="s">
        <v>5306</v>
      </c>
      <c r="B1468" s="38" t="s">
        <v>77</v>
      </c>
      <c r="C1468" s="38" t="s">
        <v>1892</v>
      </c>
      <c r="D1468" s="38" t="s">
        <v>5276</v>
      </c>
      <c r="E1468" s="38" t="s">
        <v>5307</v>
      </c>
      <c r="F1468" s="42" t="str">
        <f t="shared" si="22"/>
        <v>愛媛県内子町</v>
      </c>
    </row>
    <row r="1469" spans="1:6" x14ac:dyDescent="0.4">
      <c r="A1469" s="38" t="s">
        <v>5308</v>
      </c>
      <c r="B1469" s="38" t="s">
        <v>77</v>
      </c>
      <c r="C1469" s="38" t="s">
        <v>1893</v>
      </c>
      <c r="D1469" s="38" t="s">
        <v>5276</v>
      </c>
      <c r="E1469" s="38" t="s">
        <v>5309</v>
      </c>
      <c r="F1469" s="42" t="str">
        <f t="shared" si="22"/>
        <v>愛媛県伊方町</v>
      </c>
    </row>
    <row r="1470" spans="1:6" x14ac:dyDescent="0.4">
      <c r="A1470" s="38" t="s">
        <v>5310</v>
      </c>
      <c r="B1470" s="38" t="s">
        <v>77</v>
      </c>
      <c r="C1470" s="38" t="s">
        <v>1894</v>
      </c>
      <c r="D1470" s="38" t="s">
        <v>5276</v>
      </c>
      <c r="E1470" s="38" t="s">
        <v>5311</v>
      </c>
      <c r="F1470" s="42" t="str">
        <f t="shared" si="22"/>
        <v>愛媛県松野町</v>
      </c>
    </row>
    <row r="1471" spans="1:6" x14ac:dyDescent="0.4">
      <c r="A1471" s="38" t="s">
        <v>5312</v>
      </c>
      <c r="B1471" s="38" t="s">
        <v>77</v>
      </c>
      <c r="C1471" s="38" t="s">
        <v>1895</v>
      </c>
      <c r="D1471" s="38" t="s">
        <v>5276</v>
      </c>
      <c r="E1471" s="38" t="s">
        <v>4532</v>
      </c>
      <c r="F1471" s="42" t="str">
        <f t="shared" si="22"/>
        <v>愛媛県鬼北町</v>
      </c>
    </row>
    <row r="1472" spans="1:6" x14ac:dyDescent="0.4">
      <c r="A1472" s="38" t="s">
        <v>5313</v>
      </c>
      <c r="B1472" s="38" t="s">
        <v>77</v>
      </c>
      <c r="C1472" s="38" t="s">
        <v>1896</v>
      </c>
      <c r="D1472" s="38" t="s">
        <v>5276</v>
      </c>
      <c r="E1472" s="38" t="s">
        <v>5314</v>
      </c>
      <c r="F1472" s="42" t="str">
        <f t="shared" si="22"/>
        <v>愛媛県愛南町</v>
      </c>
    </row>
    <row r="1473" spans="1:6" x14ac:dyDescent="0.4">
      <c r="A1473" s="35" t="s">
        <v>5315</v>
      </c>
      <c r="B1473" s="35" t="s">
        <v>5316</v>
      </c>
      <c r="C1473" s="36"/>
      <c r="D1473" s="37" t="s">
        <v>5317</v>
      </c>
      <c r="E1473" s="36"/>
      <c r="F1473" s="42" t="str">
        <f t="shared" si="22"/>
        <v>高知県</v>
      </c>
    </row>
    <row r="1474" spans="1:6" x14ac:dyDescent="0.4">
      <c r="A1474" s="38" t="s">
        <v>5318</v>
      </c>
      <c r="B1474" s="38" t="s">
        <v>78</v>
      </c>
      <c r="C1474" s="38" t="s">
        <v>1897</v>
      </c>
      <c r="D1474" s="38" t="s">
        <v>5319</v>
      </c>
      <c r="E1474" s="38" t="s">
        <v>5320</v>
      </c>
      <c r="F1474" s="42" t="str">
        <f t="shared" si="22"/>
        <v>高知県高知市</v>
      </c>
    </row>
    <row r="1475" spans="1:6" x14ac:dyDescent="0.4">
      <c r="A1475" s="38" t="s">
        <v>5321</v>
      </c>
      <c r="B1475" s="38" t="s">
        <v>78</v>
      </c>
      <c r="C1475" s="38" t="s">
        <v>1898</v>
      </c>
      <c r="D1475" s="38" t="s">
        <v>5319</v>
      </c>
      <c r="E1475" s="38" t="s">
        <v>5322</v>
      </c>
      <c r="F1475" s="42" t="str">
        <f t="shared" ref="F1475:F1538" si="23">B1475&amp;C1475</f>
        <v>高知県室戸市</v>
      </c>
    </row>
    <row r="1476" spans="1:6" x14ac:dyDescent="0.4">
      <c r="A1476" s="38" t="s">
        <v>5323</v>
      </c>
      <c r="B1476" s="38" t="s">
        <v>78</v>
      </c>
      <c r="C1476" s="38" t="s">
        <v>1899</v>
      </c>
      <c r="D1476" s="38" t="s">
        <v>5319</v>
      </c>
      <c r="E1476" s="38" t="s">
        <v>5324</v>
      </c>
      <c r="F1476" s="42" t="str">
        <f t="shared" si="23"/>
        <v>高知県安芸市</v>
      </c>
    </row>
    <row r="1477" spans="1:6" x14ac:dyDescent="0.4">
      <c r="A1477" s="38" t="s">
        <v>5325</v>
      </c>
      <c r="B1477" s="38" t="s">
        <v>78</v>
      </c>
      <c r="C1477" s="38" t="s">
        <v>1900</v>
      </c>
      <c r="D1477" s="38" t="s">
        <v>5319</v>
      </c>
      <c r="E1477" s="38" t="s">
        <v>5326</v>
      </c>
      <c r="F1477" s="42" t="str">
        <f t="shared" si="23"/>
        <v>高知県南国市</v>
      </c>
    </row>
    <row r="1478" spans="1:6" x14ac:dyDescent="0.4">
      <c r="A1478" s="38" t="s">
        <v>5327</v>
      </c>
      <c r="B1478" s="38" t="s">
        <v>78</v>
      </c>
      <c r="C1478" s="38" t="s">
        <v>1901</v>
      </c>
      <c r="D1478" s="38" t="s">
        <v>5319</v>
      </c>
      <c r="E1478" s="38" t="s">
        <v>5328</v>
      </c>
      <c r="F1478" s="42" t="str">
        <f t="shared" si="23"/>
        <v>高知県土佐市</v>
      </c>
    </row>
    <row r="1479" spans="1:6" x14ac:dyDescent="0.4">
      <c r="A1479" s="38" t="s">
        <v>5329</v>
      </c>
      <c r="B1479" s="38" t="s">
        <v>78</v>
      </c>
      <c r="C1479" s="38" t="s">
        <v>1902</v>
      </c>
      <c r="D1479" s="38" t="s">
        <v>5319</v>
      </c>
      <c r="E1479" s="38" t="s">
        <v>5330</v>
      </c>
      <c r="F1479" s="42" t="str">
        <f t="shared" si="23"/>
        <v>高知県須崎市</v>
      </c>
    </row>
    <row r="1480" spans="1:6" x14ac:dyDescent="0.4">
      <c r="A1480" s="38" t="s">
        <v>5331</v>
      </c>
      <c r="B1480" s="38" t="s">
        <v>78</v>
      </c>
      <c r="C1480" s="38" t="s">
        <v>1903</v>
      </c>
      <c r="D1480" s="38" t="s">
        <v>5319</v>
      </c>
      <c r="E1480" s="38" t="s">
        <v>5332</v>
      </c>
      <c r="F1480" s="42" t="str">
        <f t="shared" si="23"/>
        <v>高知県宿毛市</v>
      </c>
    </row>
    <row r="1481" spans="1:6" x14ac:dyDescent="0.4">
      <c r="A1481" s="38" t="s">
        <v>5333</v>
      </c>
      <c r="B1481" s="38" t="s">
        <v>78</v>
      </c>
      <c r="C1481" s="38" t="s">
        <v>1904</v>
      </c>
      <c r="D1481" s="38" t="s">
        <v>5319</v>
      </c>
      <c r="E1481" s="38" t="s">
        <v>5334</v>
      </c>
      <c r="F1481" s="42" t="str">
        <f t="shared" si="23"/>
        <v>高知県土佐清水市</v>
      </c>
    </row>
    <row r="1482" spans="1:6" x14ac:dyDescent="0.4">
      <c r="A1482" s="38" t="s">
        <v>5335</v>
      </c>
      <c r="B1482" s="38" t="s">
        <v>78</v>
      </c>
      <c r="C1482" s="38" t="s">
        <v>1905</v>
      </c>
      <c r="D1482" s="38" t="s">
        <v>5319</v>
      </c>
      <c r="E1482" s="38" t="s">
        <v>5336</v>
      </c>
      <c r="F1482" s="42" t="str">
        <f t="shared" si="23"/>
        <v>高知県四万十市</v>
      </c>
    </row>
    <row r="1483" spans="1:6" x14ac:dyDescent="0.4">
      <c r="A1483" s="38" t="s">
        <v>5337</v>
      </c>
      <c r="B1483" s="38" t="s">
        <v>78</v>
      </c>
      <c r="C1483" s="38" t="s">
        <v>1906</v>
      </c>
      <c r="D1483" s="38" t="s">
        <v>5319</v>
      </c>
      <c r="E1483" s="38" t="s">
        <v>4404</v>
      </c>
      <c r="F1483" s="42" t="str">
        <f t="shared" si="23"/>
        <v>高知県香南市</v>
      </c>
    </row>
    <row r="1484" spans="1:6" x14ac:dyDescent="0.4">
      <c r="A1484" s="38" t="s">
        <v>5338</v>
      </c>
      <c r="B1484" s="38" t="s">
        <v>78</v>
      </c>
      <c r="C1484" s="38" t="s">
        <v>1907</v>
      </c>
      <c r="D1484" s="38" t="s">
        <v>5319</v>
      </c>
      <c r="E1484" s="38" t="s">
        <v>5339</v>
      </c>
      <c r="F1484" s="42" t="str">
        <f t="shared" si="23"/>
        <v>高知県香美市</v>
      </c>
    </row>
    <row r="1485" spans="1:6" x14ac:dyDescent="0.4">
      <c r="A1485" s="38" t="s">
        <v>5340</v>
      </c>
      <c r="B1485" s="38" t="s">
        <v>78</v>
      </c>
      <c r="C1485" s="38" t="s">
        <v>1908</v>
      </c>
      <c r="D1485" s="38" t="s">
        <v>5319</v>
      </c>
      <c r="E1485" s="38" t="s">
        <v>5341</v>
      </c>
      <c r="F1485" s="42" t="str">
        <f t="shared" si="23"/>
        <v>高知県東洋町</v>
      </c>
    </row>
    <row r="1486" spans="1:6" x14ac:dyDescent="0.4">
      <c r="A1486" s="38" t="s">
        <v>5342</v>
      </c>
      <c r="B1486" s="38" t="s">
        <v>78</v>
      </c>
      <c r="C1486" s="38" t="s">
        <v>1909</v>
      </c>
      <c r="D1486" s="38" t="s">
        <v>5319</v>
      </c>
      <c r="E1486" s="38" t="s">
        <v>5343</v>
      </c>
      <c r="F1486" s="42" t="str">
        <f t="shared" si="23"/>
        <v>高知県奈半利町</v>
      </c>
    </row>
    <row r="1487" spans="1:6" x14ac:dyDescent="0.4">
      <c r="A1487" s="38" t="s">
        <v>5344</v>
      </c>
      <c r="B1487" s="38" t="s">
        <v>78</v>
      </c>
      <c r="C1487" s="38" t="s">
        <v>1910</v>
      </c>
      <c r="D1487" s="38" t="s">
        <v>5319</v>
      </c>
      <c r="E1487" s="38" t="s">
        <v>5345</v>
      </c>
      <c r="F1487" s="42" t="str">
        <f t="shared" si="23"/>
        <v>高知県田野町</v>
      </c>
    </row>
    <row r="1488" spans="1:6" x14ac:dyDescent="0.4">
      <c r="A1488" s="38" t="s">
        <v>5346</v>
      </c>
      <c r="B1488" s="38" t="s">
        <v>78</v>
      </c>
      <c r="C1488" s="38" t="s">
        <v>1911</v>
      </c>
      <c r="D1488" s="38" t="s">
        <v>5319</v>
      </c>
      <c r="E1488" s="38" t="s">
        <v>5347</v>
      </c>
      <c r="F1488" s="42" t="str">
        <f t="shared" si="23"/>
        <v>高知県安田町</v>
      </c>
    </row>
    <row r="1489" spans="1:6" x14ac:dyDescent="0.4">
      <c r="A1489" s="38" t="s">
        <v>5348</v>
      </c>
      <c r="B1489" s="38" t="s">
        <v>78</v>
      </c>
      <c r="C1489" s="38" t="s">
        <v>1912</v>
      </c>
      <c r="D1489" s="38" t="s">
        <v>5319</v>
      </c>
      <c r="E1489" s="38" t="s">
        <v>5349</v>
      </c>
      <c r="F1489" s="42" t="str">
        <f t="shared" si="23"/>
        <v>高知県北川村</v>
      </c>
    </row>
    <row r="1490" spans="1:6" x14ac:dyDescent="0.4">
      <c r="A1490" s="38" t="s">
        <v>5350</v>
      </c>
      <c r="B1490" s="38" t="s">
        <v>78</v>
      </c>
      <c r="C1490" s="38" t="s">
        <v>1913</v>
      </c>
      <c r="D1490" s="38" t="s">
        <v>5319</v>
      </c>
      <c r="E1490" s="38" t="s">
        <v>5351</v>
      </c>
      <c r="F1490" s="42" t="str">
        <f t="shared" si="23"/>
        <v>高知県馬路村</v>
      </c>
    </row>
    <row r="1491" spans="1:6" x14ac:dyDescent="0.4">
      <c r="A1491" s="38" t="s">
        <v>5352</v>
      </c>
      <c r="B1491" s="38" t="s">
        <v>78</v>
      </c>
      <c r="C1491" s="38" t="s">
        <v>1914</v>
      </c>
      <c r="D1491" s="38" t="s">
        <v>5319</v>
      </c>
      <c r="E1491" s="38" t="s">
        <v>5353</v>
      </c>
      <c r="F1491" s="42" t="str">
        <f t="shared" si="23"/>
        <v>高知県芸西村</v>
      </c>
    </row>
    <row r="1492" spans="1:6" x14ac:dyDescent="0.4">
      <c r="A1492" s="38" t="s">
        <v>5354</v>
      </c>
      <c r="B1492" s="38" t="s">
        <v>78</v>
      </c>
      <c r="C1492" s="38" t="s">
        <v>1915</v>
      </c>
      <c r="D1492" s="38" t="s">
        <v>5319</v>
      </c>
      <c r="E1492" s="38" t="s">
        <v>5355</v>
      </c>
      <c r="F1492" s="42" t="str">
        <f t="shared" si="23"/>
        <v>高知県本山町</v>
      </c>
    </row>
    <row r="1493" spans="1:6" x14ac:dyDescent="0.4">
      <c r="A1493" s="38" t="s">
        <v>5356</v>
      </c>
      <c r="B1493" s="38" t="s">
        <v>78</v>
      </c>
      <c r="C1493" s="38" t="s">
        <v>1916</v>
      </c>
      <c r="D1493" s="38" t="s">
        <v>5319</v>
      </c>
      <c r="E1493" s="38" t="s">
        <v>5357</v>
      </c>
      <c r="F1493" s="42" t="str">
        <f t="shared" si="23"/>
        <v>高知県大豊町</v>
      </c>
    </row>
    <row r="1494" spans="1:6" x14ac:dyDescent="0.4">
      <c r="A1494" s="38" t="s">
        <v>5358</v>
      </c>
      <c r="B1494" s="38" t="s">
        <v>78</v>
      </c>
      <c r="C1494" s="38" t="s">
        <v>1917</v>
      </c>
      <c r="D1494" s="38" t="s">
        <v>5319</v>
      </c>
      <c r="E1494" s="38" t="s">
        <v>5359</v>
      </c>
      <c r="F1494" s="42" t="str">
        <f t="shared" si="23"/>
        <v>高知県土佐町</v>
      </c>
    </row>
    <row r="1495" spans="1:6" x14ac:dyDescent="0.4">
      <c r="A1495" s="38" t="s">
        <v>5360</v>
      </c>
      <c r="B1495" s="38" t="s">
        <v>78</v>
      </c>
      <c r="C1495" s="38" t="s">
        <v>1918</v>
      </c>
      <c r="D1495" s="38" t="s">
        <v>5319</v>
      </c>
      <c r="E1495" s="38" t="s">
        <v>5361</v>
      </c>
      <c r="F1495" s="42" t="str">
        <f t="shared" si="23"/>
        <v>高知県大川村</v>
      </c>
    </row>
    <row r="1496" spans="1:6" x14ac:dyDescent="0.4">
      <c r="A1496" s="38" t="s">
        <v>5362</v>
      </c>
      <c r="B1496" s="38" t="s">
        <v>78</v>
      </c>
      <c r="C1496" s="38" t="s">
        <v>1919</v>
      </c>
      <c r="D1496" s="38" t="s">
        <v>5319</v>
      </c>
      <c r="E1496" s="38" t="s">
        <v>5363</v>
      </c>
      <c r="F1496" s="42" t="str">
        <f t="shared" si="23"/>
        <v>高知県いの町</v>
      </c>
    </row>
    <row r="1497" spans="1:6" x14ac:dyDescent="0.4">
      <c r="A1497" s="38" t="s">
        <v>5364</v>
      </c>
      <c r="B1497" s="38" t="s">
        <v>78</v>
      </c>
      <c r="C1497" s="38" t="s">
        <v>1920</v>
      </c>
      <c r="D1497" s="38" t="s">
        <v>5319</v>
      </c>
      <c r="E1497" s="38" t="s">
        <v>5365</v>
      </c>
      <c r="F1497" s="42" t="str">
        <f t="shared" si="23"/>
        <v>高知県仁淀川町</v>
      </c>
    </row>
    <row r="1498" spans="1:6" x14ac:dyDescent="0.4">
      <c r="A1498" s="38" t="s">
        <v>5366</v>
      </c>
      <c r="B1498" s="38" t="s">
        <v>78</v>
      </c>
      <c r="C1498" s="38" t="s">
        <v>1921</v>
      </c>
      <c r="D1498" s="38" t="s">
        <v>5319</v>
      </c>
      <c r="E1498" s="38" t="s">
        <v>5367</v>
      </c>
      <c r="F1498" s="42" t="str">
        <f t="shared" si="23"/>
        <v>高知県中土佐町</v>
      </c>
    </row>
    <row r="1499" spans="1:6" x14ac:dyDescent="0.4">
      <c r="A1499" s="38" t="s">
        <v>5368</v>
      </c>
      <c r="B1499" s="38" t="s">
        <v>78</v>
      </c>
      <c r="C1499" s="38" t="s">
        <v>1922</v>
      </c>
      <c r="D1499" s="38" t="s">
        <v>5319</v>
      </c>
      <c r="E1499" s="38" t="s">
        <v>5369</v>
      </c>
      <c r="F1499" s="42" t="str">
        <f t="shared" si="23"/>
        <v>高知県佐川町</v>
      </c>
    </row>
    <row r="1500" spans="1:6" x14ac:dyDescent="0.4">
      <c r="A1500" s="38" t="s">
        <v>5370</v>
      </c>
      <c r="B1500" s="38" t="s">
        <v>78</v>
      </c>
      <c r="C1500" s="38" t="s">
        <v>1923</v>
      </c>
      <c r="D1500" s="38" t="s">
        <v>5319</v>
      </c>
      <c r="E1500" s="38" t="s">
        <v>5371</v>
      </c>
      <c r="F1500" s="42" t="str">
        <f t="shared" si="23"/>
        <v>高知県越知町</v>
      </c>
    </row>
    <row r="1501" spans="1:6" x14ac:dyDescent="0.4">
      <c r="A1501" s="38" t="s">
        <v>5372</v>
      </c>
      <c r="B1501" s="38" t="s">
        <v>78</v>
      </c>
      <c r="C1501" s="38" t="s">
        <v>2292</v>
      </c>
      <c r="D1501" s="38" t="s">
        <v>5319</v>
      </c>
      <c r="E1501" s="38" t="s">
        <v>5373</v>
      </c>
      <c r="F1501" s="42" t="str">
        <f t="shared" si="23"/>
        <v>高知県梼原町</v>
      </c>
    </row>
    <row r="1502" spans="1:6" x14ac:dyDescent="0.4">
      <c r="A1502" s="38" t="s">
        <v>5374</v>
      </c>
      <c r="B1502" s="38" t="s">
        <v>78</v>
      </c>
      <c r="C1502" s="38" t="s">
        <v>1925</v>
      </c>
      <c r="D1502" s="38" t="s">
        <v>5319</v>
      </c>
      <c r="E1502" s="38" t="s">
        <v>5375</v>
      </c>
      <c r="F1502" s="42" t="str">
        <f t="shared" si="23"/>
        <v>高知県日高村</v>
      </c>
    </row>
    <row r="1503" spans="1:6" x14ac:dyDescent="0.4">
      <c r="A1503" s="38" t="s">
        <v>5376</v>
      </c>
      <c r="B1503" s="38" t="s">
        <v>78</v>
      </c>
      <c r="C1503" s="38" t="s">
        <v>1926</v>
      </c>
      <c r="D1503" s="38" t="s">
        <v>5319</v>
      </c>
      <c r="E1503" s="38" t="s">
        <v>5377</v>
      </c>
      <c r="F1503" s="42" t="str">
        <f t="shared" si="23"/>
        <v>高知県津野町</v>
      </c>
    </row>
    <row r="1504" spans="1:6" x14ac:dyDescent="0.4">
      <c r="A1504" s="38" t="s">
        <v>5378</v>
      </c>
      <c r="B1504" s="38" t="s">
        <v>78</v>
      </c>
      <c r="C1504" s="38" t="s">
        <v>1927</v>
      </c>
      <c r="D1504" s="38" t="s">
        <v>5319</v>
      </c>
      <c r="E1504" s="38" t="s">
        <v>5379</v>
      </c>
      <c r="F1504" s="42" t="str">
        <f t="shared" si="23"/>
        <v>高知県四万十町</v>
      </c>
    </row>
    <row r="1505" spans="1:6" x14ac:dyDescent="0.4">
      <c r="A1505" s="38" t="s">
        <v>5380</v>
      </c>
      <c r="B1505" s="38" t="s">
        <v>78</v>
      </c>
      <c r="C1505" s="38" t="s">
        <v>1928</v>
      </c>
      <c r="D1505" s="38" t="s">
        <v>5319</v>
      </c>
      <c r="E1505" s="38" t="s">
        <v>5381</v>
      </c>
      <c r="F1505" s="42" t="str">
        <f t="shared" si="23"/>
        <v>高知県大月町</v>
      </c>
    </row>
    <row r="1506" spans="1:6" x14ac:dyDescent="0.4">
      <c r="A1506" s="38" t="s">
        <v>5382</v>
      </c>
      <c r="B1506" s="38" t="s">
        <v>78</v>
      </c>
      <c r="C1506" s="38" t="s">
        <v>1929</v>
      </c>
      <c r="D1506" s="38" t="s">
        <v>5319</v>
      </c>
      <c r="E1506" s="38" t="s">
        <v>5383</v>
      </c>
      <c r="F1506" s="42" t="str">
        <f t="shared" si="23"/>
        <v>高知県三原村</v>
      </c>
    </row>
    <row r="1507" spans="1:6" x14ac:dyDescent="0.4">
      <c r="A1507" s="38" t="s">
        <v>5384</v>
      </c>
      <c r="B1507" s="38" t="s">
        <v>78</v>
      </c>
      <c r="C1507" s="38" t="s">
        <v>1930</v>
      </c>
      <c r="D1507" s="38" t="s">
        <v>5319</v>
      </c>
      <c r="E1507" s="38" t="s">
        <v>5385</v>
      </c>
      <c r="F1507" s="42" t="str">
        <f t="shared" si="23"/>
        <v>高知県黒潮町</v>
      </c>
    </row>
    <row r="1508" spans="1:6" x14ac:dyDescent="0.4">
      <c r="A1508" s="35" t="s">
        <v>5386</v>
      </c>
      <c r="B1508" s="35" t="s">
        <v>5387</v>
      </c>
      <c r="C1508" s="36"/>
      <c r="D1508" s="37" t="s">
        <v>5388</v>
      </c>
      <c r="E1508" s="36"/>
      <c r="F1508" s="42" t="str">
        <f t="shared" si="23"/>
        <v>福岡県</v>
      </c>
    </row>
    <row r="1509" spans="1:6" x14ac:dyDescent="0.4">
      <c r="A1509" s="38" t="s">
        <v>5389</v>
      </c>
      <c r="B1509" s="38" t="s">
        <v>79</v>
      </c>
      <c r="C1509" s="38" t="s">
        <v>5390</v>
      </c>
      <c r="D1509" s="38" t="s">
        <v>5391</v>
      </c>
      <c r="E1509" s="38" t="s">
        <v>5392</v>
      </c>
      <c r="F1509" s="42" t="str">
        <f t="shared" si="23"/>
        <v>福岡県北九州市</v>
      </c>
    </row>
    <row r="1510" spans="1:6" x14ac:dyDescent="0.4">
      <c r="A1510" s="38" t="s">
        <v>5393</v>
      </c>
      <c r="B1510" s="38" t="s">
        <v>79</v>
      </c>
      <c r="C1510" s="38" t="s">
        <v>5394</v>
      </c>
      <c r="D1510" s="38" t="s">
        <v>5391</v>
      </c>
      <c r="E1510" s="38" t="s">
        <v>5395</v>
      </c>
      <c r="F1510" s="42" t="str">
        <f t="shared" si="23"/>
        <v>福岡県福岡市</v>
      </c>
    </row>
    <row r="1511" spans="1:6" x14ac:dyDescent="0.4">
      <c r="A1511" s="38" t="s">
        <v>5396</v>
      </c>
      <c r="B1511" s="38" t="s">
        <v>79</v>
      </c>
      <c r="C1511" s="38" t="s">
        <v>1959</v>
      </c>
      <c r="D1511" s="38" t="s">
        <v>5391</v>
      </c>
      <c r="E1511" s="38" t="s">
        <v>5397</v>
      </c>
      <c r="F1511" s="42" t="str">
        <f t="shared" si="23"/>
        <v>福岡県大牟田市</v>
      </c>
    </row>
    <row r="1512" spans="1:6" x14ac:dyDescent="0.4">
      <c r="A1512" s="38" t="s">
        <v>5398</v>
      </c>
      <c r="B1512" s="38" t="s">
        <v>79</v>
      </c>
      <c r="C1512" s="38" t="s">
        <v>1960</v>
      </c>
      <c r="D1512" s="38" t="s">
        <v>5391</v>
      </c>
      <c r="E1512" s="38" t="s">
        <v>5399</v>
      </c>
      <c r="F1512" s="42" t="str">
        <f t="shared" si="23"/>
        <v>福岡県久留米市</v>
      </c>
    </row>
    <row r="1513" spans="1:6" x14ac:dyDescent="0.4">
      <c r="A1513" s="38" t="s">
        <v>5400</v>
      </c>
      <c r="B1513" s="38" t="s">
        <v>79</v>
      </c>
      <c r="C1513" s="38" t="s">
        <v>1961</v>
      </c>
      <c r="D1513" s="38" t="s">
        <v>5391</v>
      </c>
      <c r="E1513" s="38" t="s">
        <v>5401</v>
      </c>
      <c r="F1513" s="42" t="str">
        <f t="shared" si="23"/>
        <v>福岡県直方市</v>
      </c>
    </row>
    <row r="1514" spans="1:6" x14ac:dyDescent="0.4">
      <c r="A1514" s="38" t="s">
        <v>5402</v>
      </c>
      <c r="B1514" s="38" t="s">
        <v>79</v>
      </c>
      <c r="C1514" s="38" t="s">
        <v>1962</v>
      </c>
      <c r="D1514" s="38" t="s">
        <v>5391</v>
      </c>
      <c r="E1514" s="38" t="s">
        <v>5403</v>
      </c>
      <c r="F1514" s="42" t="str">
        <f t="shared" si="23"/>
        <v>福岡県飯塚市</v>
      </c>
    </row>
    <row r="1515" spans="1:6" x14ac:dyDescent="0.4">
      <c r="A1515" s="38" t="s">
        <v>5404</v>
      </c>
      <c r="B1515" s="38" t="s">
        <v>79</v>
      </c>
      <c r="C1515" s="38" t="s">
        <v>1963</v>
      </c>
      <c r="D1515" s="38" t="s">
        <v>5391</v>
      </c>
      <c r="E1515" s="38" t="s">
        <v>5405</v>
      </c>
      <c r="F1515" s="42" t="str">
        <f t="shared" si="23"/>
        <v>福岡県田川市</v>
      </c>
    </row>
    <row r="1516" spans="1:6" x14ac:dyDescent="0.4">
      <c r="A1516" s="38" t="s">
        <v>5406</v>
      </c>
      <c r="B1516" s="38" t="s">
        <v>79</v>
      </c>
      <c r="C1516" s="38" t="s">
        <v>1964</v>
      </c>
      <c r="D1516" s="38" t="s">
        <v>5391</v>
      </c>
      <c r="E1516" s="38" t="s">
        <v>5407</v>
      </c>
      <c r="F1516" s="42" t="str">
        <f t="shared" si="23"/>
        <v>福岡県柳川市</v>
      </c>
    </row>
    <row r="1517" spans="1:6" x14ac:dyDescent="0.4">
      <c r="A1517" s="38" t="s">
        <v>5408</v>
      </c>
      <c r="B1517" s="38" t="s">
        <v>79</v>
      </c>
      <c r="C1517" s="38" t="s">
        <v>1965</v>
      </c>
      <c r="D1517" s="38" t="s">
        <v>5391</v>
      </c>
      <c r="E1517" s="38" t="s">
        <v>5409</v>
      </c>
      <c r="F1517" s="42" t="str">
        <f t="shared" si="23"/>
        <v>福岡県八女市</v>
      </c>
    </row>
    <row r="1518" spans="1:6" x14ac:dyDescent="0.4">
      <c r="A1518" s="38" t="s">
        <v>5410</v>
      </c>
      <c r="B1518" s="38" t="s">
        <v>79</v>
      </c>
      <c r="C1518" s="38" t="s">
        <v>1966</v>
      </c>
      <c r="D1518" s="38" t="s">
        <v>5391</v>
      </c>
      <c r="E1518" s="38" t="s">
        <v>5411</v>
      </c>
      <c r="F1518" s="42" t="str">
        <f t="shared" si="23"/>
        <v>福岡県筑後市</v>
      </c>
    </row>
    <row r="1519" spans="1:6" x14ac:dyDescent="0.4">
      <c r="A1519" s="38" t="s">
        <v>5412</v>
      </c>
      <c r="B1519" s="38" t="s">
        <v>79</v>
      </c>
      <c r="C1519" s="38" t="s">
        <v>1967</v>
      </c>
      <c r="D1519" s="38" t="s">
        <v>5391</v>
      </c>
      <c r="E1519" s="38" t="s">
        <v>5413</v>
      </c>
      <c r="F1519" s="42" t="str">
        <f t="shared" si="23"/>
        <v>福岡県大川市</v>
      </c>
    </row>
    <row r="1520" spans="1:6" x14ac:dyDescent="0.4">
      <c r="A1520" s="38" t="s">
        <v>5414</v>
      </c>
      <c r="B1520" s="38" t="s">
        <v>79</v>
      </c>
      <c r="C1520" s="38" t="s">
        <v>1968</v>
      </c>
      <c r="D1520" s="38" t="s">
        <v>5391</v>
      </c>
      <c r="E1520" s="38" t="s">
        <v>5415</v>
      </c>
      <c r="F1520" s="42" t="str">
        <f t="shared" si="23"/>
        <v>福岡県行橋市</v>
      </c>
    </row>
    <row r="1521" spans="1:6" x14ac:dyDescent="0.4">
      <c r="A1521" s="38" t="s">
        <v>5416</v>
      </c>
      <c r="B1521" s="38" t="s">
        <v>79</v>
      </c>
      <c r="C1521" s="38" t="s">
        <v>1969</v>
      </c>
      <c r="D1521" s="38" t="s">
        <v>5391</v>
      </c>
      <c r="E1521" s="38" t="s">
        <v>5417</v>
      </c>
      <c r="F1521" s="42" t="str">
        <f t="shared" si="23"/>
        <v>福岡県豊前市</v>
      </c>
    </row>
    <row r="1522" spans="1:6" x14ac:dyDescent="0.4">
      <c r="A1522" s="38" t="s">
        <v>5418</v>
      </c>
      <c r="B1522" s="38" t="s">
        <v>79</v>
      </c>
      <c r="C1522" s="38" t="s">
        <v>1970</v>
      </c>
      <c r="D1522" s="38" t="s">
        <v>5391</v>
      </c>
      <c r="E1522" s="38" t="s">
        <v>5419</v>
      </c>
      <c r="F1522" s="42" t="str">
        <f t="shared" si="23"/>
        <v>福岡県中間市</v>
      </c>
    </row>
    <row r="1523" spans="1:6" x14ac:dyDescent="0.4">
      <c r="A1523" s="38" t="s">
        <v>5420</v>
      </c>
      <c r="B1523" s="38" t="s">
        <v>79</v>
      </c>
      <c r="C1523" s="38" t="s">
        <v>1971</v>
      </c>
      <c r="D1523" s="38" t="s">
        <v>5391</v>
      </c>
      <c r="E1523" s="38" t="s">
        <v>5421</v>
      </c>
      <c r="F1523" s="42" t="str">
        <f t="shared" si="23"/>
        <v>福岡県小郡市</v>
      </c>
    </row>
    <row r="1524" spans="1:6" x14ac:dyDescent="0.4">
      <c r="A1524" s="38" t="s">
        <v>5422</v>
      </c>
      <c r="B1524" s="38" t="s">
        <v>79</v>
      </c>
      <c r="C1524" s="38" t="s">
        <v>1972</v>
      </c>
      <c r="D1524" s="38" t="s">
        <v>5391</v>
      </c>
      <c r="E1524" s="38" t="s">
        <v>5423</v>
      </c>
      <c r="F1524" s="42" t="str">
        <f t="shared" si="23"/>
        <v>福岡県筑紫野市</v>
      </c>
    </row>
    <row r="1525" spans="1:6" x14ac:dyDescent="0.4">
      <c r="A1525" s="38" t="s">
        <v>5424</v>
      </c>
      <c r="B1525" s="38" t="s">
        <v>79</v>
      </c>
      <c r="C1525" s="38" t="s">
        <v>1973</v>
      </c>
      <c r="D1525" s="38" t="s">
        <v>5391</v>
      </c>
      <c r="E1525" s="38" t="s">
        <v>5425</v>
      </c>
      <c r="F1525" s="42" t="str">
        <f t="shared" si="23"/>
        <v>福岡県春日市</v>
      </c>
    </row>
    <row r="1526" spans="1:6" x14ac:dyDescent="0.4">
      <c r="A1526" s="38" t="s">
        <v>5426</v>
      </c>
      <c r="B1526" s="38" t="s">
        <v>79</v>
      </c>
      <c r="C1526" s="38" t="s">
        <v>1974</v>
      </c>
      <c r="D1526" s="38" t="s">
        <v>5391</v>
      </c>
      <c r="E1526" s="38" t="s">
        <v>5427</v>
      </c>
      <c r="F1526" s="42" t="str">
        <f t="shared" si="23"/>
        <v>福岡県大野城市</v>
      </c>
    </row>
    <row r="1527" spans="1:6" x14ac:dyDescent="0.4">
      <c r="A1527" s="38" t="s">
        <v>5428</v>
      </c>
      <c r="B1527" s="38" t="s">
        <v>79</v>
      </c>
      <c r="C1527" s="38" t="s">
        <v>1975</v>
      </c>
      <c r="D1527" s="38" t="s">
        <v>5391</v>
      </c>
      <c r="E1527" s="38" t="s">
        <v>5429</v>
      </c>
      <c r="F1527" s="42" t="str">
        <f t="shared" si="23"/>
        <v>福岡県宗像市</v>
      </c>
    </row>
    <row r="1528" spans="1:6" x14ac:dyDescent="0.4">
      <c r="A1528" s="38" t="s">
        <v>5430</v>
      </c>
      <c r="B1528" s="38" t="s">
        <v>79</v>
      </c>
      <c r="C1528" s="38" t="s">
        <v>1976</v>
      </c>
      <c r="D1528" s="38" t="s">
        <v>5391</v>
      </c>
      <c r="E1528" s="38" t="s">
        <v>5431</v>
      </c>
      <c r="F1528" s="42" t="str">
        <f t="shared" si="23"/>
        <v>福岡県太宰府市</v>
      </c>
    </row>
    <row r="1529" spans="1:6" x14ac:dyDescent="0.4">
      <c r="A1529" s="38" t="s">
        <v>5432</v>
      </c>
      <c r="B1529" s="38" t="s">
        <v>79</v>
      </c>
      <c r="C1529" s="38" t="s">
        <v>1977</v>
      </c>
      <c r="D1529" s="38" t="s">
        <v>5391</v>
      </c>
      <c r="E1529" s="38" t="s">
        <v>3161</v>
      </c>
      <c r="F1529" s="42" t="str">
        <f t="shared" si="23"/>
        <v>福岡県古賀市</v>
      </c>
    </row>
    <row r="1530" spans="1:6" x14ac:dyDescent="0.4">
      <c r="A1530" s="38" t="s">
        <v>5433</v>
      </c>
      <c r="B1530" s="38" t="s">
        <v>79</v>
      </c>
      <c r="C1530" s="38" t="s">
        <v>1978</v>
      </c>
      <c r="D1530" s="38" t="s">
        <v>5391</v>
      </c>
      <c r="E1530" s="38" t="s">
        <v>5434</v>
      </c>
      <c r="F1530" s="42" t="str">
        <f t="shared" si="23"/>
        <v>福岡県福津市</v>
      </c>
    </row>
    <row r="1531" spans="1:6" x14ac:dyDescent="0.4">
      <c r="A1531" s="38" t="s">
        <v>5435</v>
      </c>
      <c r="B1531" s="38" t="s">
        <v>79</v>
      </c>
      <c r="C1531" s="38" t="s">
        <v>1979</v>
      </c>
      <c r="D1531" s="38" t="s">
        <v>5391</v>
      </c>
      <c r="E1531" s="38" t="s">
        <v>5436</v>
      </c>
      <c r="F1531" s="42" t="str">
        <f t="shared" si="23"/>
        <v>福岡県うきは市</v>
      </c>
    </row>
    <row r="1532" spans="1:6" x14ac:dyDescent="0.4">
      <c r="A1532" s="38" t="s">
        <v>5437</v>
      </c>
      <c r="B1532" s="38" t="s">
        <v>79</v>
      </c>
      <c r="C1532" s="38" t="s">
        <v>1980</v>
      </c>
      <c r="D1532" s="38" t="s">
        <v>5391</v>
      </c>
      <c r="E1532" s="38" t="s">
        <v>5438</v>
      </c>
      <c r="F1532" s="42" t="str">
        <f t="shared" si="23"/>
        <v>福岡県宮若市</v>
      </c>
    </row>
    <row r="1533" spans="1:6" x14ac:dyDescent="0.4">
      <c r="A1533" s="38" t="s">
        <v>5439</v>
      </c>
      <c r="B1533" s="38" t="s">
        <v>79</v>
      </c>
      <c r="C1533" s="38" t="s">
        <v>1981</v>
      </c>
      <c r="D1533" s="38" t="s">
        <v>5391</v>
      </c>
      <c r="E1533" s="38" t="s">
        <v>5440</v>
      </c>
      <c r="F1533" s="42" t="str">
        <f t="shared" si="23"/>
        <v>福岡県嘉麻市</v>
      </c>
    </row>
    <row r="1534" spans="1:6" x14ac:dyDescent="0.4">
      <c r="A1534" s="38" t="s">
        <v>5441</v>
      </c>
      <c r="B1534" s="38" t="s">
        <v>79</v>
      </c>
      <c r="C1534" s="38" t="s">
        <v>1982</v>
      </c>
      <c r="D1534" s="38" t="s">
        <v>5391</v>
      </c>
      <c r="E1534" s="38" t="s">
        <v>5442</v>
      </c>
      <c r="F1534" s="42" t="str">
        <f t="shared" si="23"/>
        <v>福岡県朝倉市</v>
      </c>
    </row>
    <row r="1535" spans="1:6" x14ac:dyDescent="0.4">
      <c r="A1535" s="38" t="s">
        <v>5443</v>
      </c>
      <c r="B1535" s="38" t="s">
        <v>79</v>
      </c>
      <c r="C1535" s="38" t="s">
        <v>1983</v>
      </c>
      <c r="D1535" s="38" t="s">
        <v>5391</v>
      </c>
      <c r="E1535" s="38" t="s">
        <v>5444</v>
      </c>
      <c r="F1535" s="42" t="str">
        <f t="shared" si="23"/>
        <v>福岡県みやま市</v>
      </c>
    </row>
    <row r="1536" spans="1:6" x14ac:dyDescent="0.4">
      <c r="A1536" s="38" t="s">
        <v>5445</v>
      </c>
      <c r="B1536" s="38" t="s">
        <v>79</v>
      </c>
      <c r="C1536" s="38" t="s">
        <v>1984</v>
      </c>
      <c r="D1536" s="38" t="s">
        <v>5391</v>
      </c>
      <c r="E1536" s="38" t="s">
        <v>5446</v>
      </c>
      <c r="F1536" s="42" t="str">
        <f t="shared" si="23"/>
        <v>福岡県糸島市</v>
      </c>
    </row>
    <row r="1537" spans="1:6" x14ac:dyDescent="0.4">
      <c r="A1537" s="38" t="s">
        <v>5447</v>
      </c>
      <c r="B1537" s="38" t="s">
        <v>5448</v>
      </c>
      <c r="C1537" s="38" t="s">
        <v>5449</v>
      </c>
      <c r="D1537" s="38" t="s">
        <v>5388</v>
      </c>
      <c r="E1537" s="38" t="s">
        <v>5450</v>
      </c>
      <c r="F1537" s="42" t="str">
        <f t="shared" si="23"/>
        <v>福岡県那珂川市</v>
      </c>
    </row>
    <row r="1538" spans="1:6" x14ac:dyDescent="0.4">
      <c r="A1538" s="38" t="s">
        <v>5451</v>
      </c>
      <c r="B1538" s="38" t="s">
        <v>79</v>
      </c>
      <c r="C1538" s="38" t="s">
        <v>1987</v>
      </c>
      <c r="D1538" s="38" t="s">
        <v>5391</v>
      </c>
      <c r="E1538" s="38" t="s">
        <v>5452</v>
      </c>
      <c r="F1538" s="42" t="str">
        <f t="shared" si="23"/>
        <v>福岡県宇美町</v>
      </c>
    </row>
    <row r="1539" spans="1:6" x14ac:dyDescent="0.4">
      <c r="A1539" s="38" t="s">
        <v>5453</v>
      </c>
      <c r="B1539" s="38" t="s">
        <v>79</v>
      </c>
      <c r="C1539" s="38" t="s">
        <v>1988</v>
      </c>
      <c r="D1539" s="38" t="s">
        <v>5391</v>
      </c>
      <c r="E1539" s="38" t="s">
        <v>5454</v>
      </c>
      <c r="F1539" s="42" t="str">
        <f t="shared" ref="F1539:F1602" si="24">B1539&amp;C1539</f>
        <v>福岡県篠栗町</v>
      </c>
    </row>
    <row r="1540" spans="1:6" x14ac:dyDescent="0.4">
      <c r="A1540" s="38" t="s">
        <v>5455</v>
      </c>
      <c r="B1540" s="38" t="s">
        <v>79</v>
      </c>
      <c r="C1540" s="38" t="s">
        <v>1989</v>
      </c>
      <c r="D1540" s="38" t="s">
        <v>5391</v>
      </c>
      <c r="E1540" s="38" t="s">
        <v>5456</v>
      </c>
      <c r="F1540" s="42" t="str">
        <f t="shared" si="24"/>
        <v>福岡県志免町</v>
      </c>
    </row>
    <row r="1541" spans="1:6" x14ac:dyDescent="0.4">
      <c r="A1541" s="38" t="s">
        <v>5457</v>
      </c>
      <c r="B1541" s="38" t="s">
        <v>79</v>
      </c>
      <c r="C1541" s="38" t="s">
        <v>1990</v>
      </c>
      <c r="D1541" s="38" t="s">
        <v>5391</v>
      </c>
      <c r="E1541" s="38" t="s">
        <v>5458</v>
      </c>
      <c r="F1541" s="42" t="str">
        <f t="shared" si="24"/>
        <v>福岡県須恵町</v>
      </c>
    </row>
    <row r="1542" spans="1:6" x14ac:dyDescent="0.4">
      <c r="A1542" s="38" t="s">
        <v>5459</v>
      </c>
      <c r="B1542" s="38" t="s">
        <v>79</v>
      </c>
      <c r="C1542" s="38" t="s">
        <v>1991</v>
      </c>
      <c r="D1542" s="38" t="s">
        <v>5391</v>
      </c>
      <c r="E1542" s="38" t="s">
        <v>5460</v>
      </c>
      <c r="F1542" s="42" t="str">
        <f t="shared" si="24"/>
        <v>福岡県新宮町</v>
      </c>
    </row>
    <row r="1543" spans="1:6" x14ac:dyDescent="0.4">
      <c r="A1543" s="38" t="s">
        <v>5461</v>
      </c>
      <c r="B1543" s="38" t="s">
        <v>79</v>
      </c>
      <c r="C1543" s="38" t="s">
        <v>1992</v>
      </c>
      <c r="D1543" s="38" t="s">
        <v>5391</v>
      </c>
      <c r="E1543" s="38" t="s">
        <v>5462</v>
      </c>
      <c r="F1543" s="42" t="str">
        <f t="shared" si="24"/>
        <v>福岡県久山町</v>
      </c>
    </row>
    <row r="1544" spans="1:6" x14ac:dyDescent="0.4">
      <c r="A1544" s="38" t="s">
        <v>5463</v>
      </c>
      <c r="B1544" s="38" t="s">
        <v>79</v>
      </c>
      <c r="C1544" s="38" t="s">
        <v>1993</v>
      </c>
      <c r="D1544" s="38" t="s">
        <v>5391</v>
      </c>
      <c r="E1544" s="38" t="s">
        <v>5464</v>
      </c>
      <c r="F1544" s="42" t="str">
        <f t="shared" si="24"/>
        <v>福岡県粕屋町</v>
      </c>
    </row>
    <row r="1545" spans="1:6" x14ac:dyDescent="0.4">
      <c r="A1545" s="38" t="s">
        <v>5465</v>
      </c>
      <c r="B1545" s="38" t="s">
        <v>79</v>
      </c>
      <c r="C1545" s="38" t="s">
        <v>1994</v>
      </c>
      <c r="D1545" s="38" t="s">
        <v>5391</v>
      </c>
      <c r="E1545" s="38" t="s">
        <v>5466</v>
      </c>
      <c r="F1545" s="42" t="str">
        <f t="shared" si="24"/>
        <v>福岡県芦屋町</v>
      </c>
    </row>
    <row r="1546" spans="1:6" x14ac:dyDescent="0.4">
      <c r="A1546" s="38" t="s">
        <v>5467</v>
      </c>
      <c r="B1546" s="38" t="s">
        <v>79</v>
      </c>
      <c r="C1546" s="38" t="s">
        <v>1995</v>
      </c>
      <c r="D1546" s="38" t="s">
        <v>5391</v>
      </c>
      <c r="E1546" s="38" t="s">
        <v>5468</v>
      </c>
      <c r="F1546" s="42" t="str">
        <f t="shared" si="24"/>
        <v>福岡県水巻町</v>
      </c>
    </row>
    <row r="1547" spans="1:6" x14ac:dyDescent="0.4">
      <c r="A1547" s="38" t="s">
        <v>5469</v>
      </c>
      <c r="B1547" s="38" t="s">
        <v>79</v>
      </c>
      <c r="C1547" s="38" t="s">
        <v>1996</v>
      </c>
      <c r="D1547" s="38" t="s">
        <v>5391</v>
      </c>
      <c r="E1547" s="38" t="s">
        <v>5470</v>
      </c>
      <c r="F1547" s="42" t="str">
        <f t="shared" si="24"/>
        <v>福岡県岡垣町</v>
      </c>
    </row>
    <row r="1548" spans="1:6" x14ac:dyDescent="0.4">
      <c r="A1548" s="38" t="s">
        <v>5471</v>
      </c>
      <c r="B1548" s="38" t="s">
        <v>79</v>
      </c>
      <c r="C1548" s="38" t="s">
        <v>1997</v>
      </c>
      <c r="D1548" s="38" t="s">
        <v>5391</v>
      </c>
      <c r="E1548" s="38" t="s">
        <v>5472</v>
      </c>
      <c r="F1548" s="42" t="str">
        <f t="shared" si="24"/>
        <v>福岡県遠賀町</v>
      </c>
    </row>
    <row r="1549" spans="1:6" x14ac:dyDescent="0.4">
      <c r="A1549" s="38" t="s">
        <v>5473</v>
      </c>
      <c r="B1549" s="38" t="s">
        <v>79</v>
      </c>
      <c r="C1549" s="38" t="s">
        <v>1998</v>
      </c>
      <c r="D1549" s="38" t="s">
        <v>5391</v>
      </c>
      <c r="E1549" s="38" t="s">
        <v>5474</v>
      </c>
      <c r="F1549" s="42" t="str">
        <f t="shared" si="24"/>
        <v>福岡県小竹町</v>
      </c>
    </row>
    <row r="1550" spans="1:6" x14ac:dyDescent="0.4">
      <c r="A1550" s="38" t="s">
        <v>5475</v>
      </c>
      <c r="B1550" s="38" t="s">
        <v>79</v>
      </c>
      <c r="C1550" s="38" t="s">
        <v>1999</v>
      </c>
      <c r="D1550" s="38" t="s">
        <v>5391</v>
      </c>
      <c r="E1550" s="38" t="s">
        <v>5476</v>
      </c>
      <c r="F1550" s="42" t="str">
        <f t="shared" si="24"/>
        <v>福岡県鞍手町</v>
      </c>
    </row>
    <row r="1551" spans="1:6" x14ac:dyDescent="0.4">
      <c r="A1551" s="38" t="s">
        <v>5477</v>
      </c>
      <c r="B1551" s="38" t="s">
        <v>79</v>
      </c>
      <c r="C1551" s="38" t="s">
        <v>2000</v>
      </c>
      <c r="D1551" s="38" t="s">
        <v>5391</v>
      </c>
      <c r="E1551" s="38" t="s">
        <v>5478</v>
      </c>
      <c r="F1551" s="42" t="str">
        <f t="shared" si="24"/>
        <v>福岡県桂川町</v>
      </c>
    </row>
    <row r="1552" spans="1:6" x14ac:dyDescent="0.4">
      <c r="A1552" s="38" t="s">
        <v>5479</v>
      </c>
      <c r="B1552" s="38" t="s">
        <v>79</v>
      </c>
      <c r="C1552" s="38" t="s">
        <v>2001</v>
      </c>
      <c r="D1552" s="38" t="s">
        <v>5391</v>
      </c>
      <c r="E1552" s="38" t="s">
        <v>5480</v>
      </c>
      <c r="F1552" s="42" t="str">
        <f t="shared" si="24"/>
        <v>福岡県筑前町</v>
      </c>
    </row>
    <row r="1553" spans="1:6" x14ac:dyDescent="0.4">
      <c r="A1553" s="38" t="s">
        <v>5481</v>
      </c>
      <c r="B1553" s="38" t="s">
        <v>79</v>
      </c>
      <c r="C1553" s="38" t="s">
        <v>2002</v>
      </c>
      <c r="D1553" s="38" t="s">
        <v>5391</v>
      </c>
      <c r="E1553" s="38" t="s">
        <v>5482</v>
      </c>
      <c r="F1553" s="42" t="str">
        <f t="shared" si="24"/>
        <v>福岡県東峰村</v>
      </c>
    </row>
    <row r="1554" spans="1:6" x14ac:dyDescent="0.4">
      <c r="A1554" s="38" t="s">
        <v>5483</v>
      </c>
      <c r="B1554" s="38" t="s">
        <v>79</v>
      </c>
      <c r="C1554" s="38" t="s">
        <v>2003</v>
      </c>
      <c r="D1554" s="38" t="s">
        <v>5391</v>
      </c>
      <c r="E1554" s="38" t="s">
        <v>5484</v>
      </c>
      <c r="F1554" s="42" t="str">
        <f t="shared" si="24"/>
        <v>福岡県大刀洗町</v>
      </c>
    </row>
    <row r="1555" spans="1:6" x14ac:dyDescent="0.4">
      <c r="A1555" s="38" t="s">
        <v>5485</v>
      </c>
      <c r="B1555" s="38" t="s">
        <v>79</v>
      </c>
      <c r="C1555" s="38" t="s">
        <v>2004</v>
      </c>
      <c r="D1555" s="38" t="s">
        <v>5391</v>
      </c>
      <c r="E1555" s="38" t="s">
        <v>5486</v>
      </c>
      <c r="F1555" s="42" t="str">
        <f t="shared" si="24"/>
        <v>福岡県大木町</v>
      </c>
    </row>
    <row r="1556" spans="1:6" x14ac:dyDescent="0.4">
      <c r="A1556" s="38" t="s">
        <v>5487</v>
      </c>
      <c r="B1556" s="38" t="s">
        <v>79</v>
      </c>
      <c r="C1556" s="38" t="s">
        <v>1698</v>
      </c>
      <c r="D1556" s="38" t="s">
        <v>5391</v>
      </c>
      <c r="E1556" s="38" t="s">
        <v>5488</v>
      </c>
      <c r="F1556" s="42" t="str">
        <f t="shared" si="24"/>
        <v>福岡県広川町</v>
      </c>
    </row>
    <row r="1557" spans="1:6" x14ac:dyDescent="0.4">
      <c r="A1557" s="38" t="s">
        <v>5489</v>
      </c>
      <c r="B1557" s="38" t="s">
        <v>79</v>
      </c>
      <c r="C1557" s="38" t="s">
        <v>2005</v>
      </c>
      <c r="D1557" s="38" t="s">
        <v>5391</v>
      </c>
      <c r="E1557" s="38" t="s">
        <v>5490</v>
      </c>
      <c r="F1557" s="42" t="str">
        <f t="shared" si="24"/>
        <v>福岡県香春町</v>
      </c>
    </row>
    <row r="1558" spans="1:6" x14ac:dyDescent="0.4">
      <c r="A1558" s="38" t="s">
        <v>5491</v>
      </c>
      <c r="B1558" s="38" t="s">
        <v>79</v>
      </c>
      <c r="C1558" s="38" t="s">
        <v>2006</v>
      </c>
      <c r="D1558" s="38" t="s">
        <v>5391</v>
      </c>
      <c r="E1558" s="38" t="s">
        <v>5492</v>
      </c>
      <c r="F1558" s="42" t="str">
        <f t="shared" si="24"/>
        <v>福岡県添田町</v>
      </c>
    </row>
    <row r="1559" spans="1:6" x14ac:dyDescent="0.4">
      <c r="A1559" s="38" t="s">
        <v>5493</v>
      </c>
      <c r="B1559" s="38" t="s">
        <v>79</v>
      </c>
      <c r="C1559" s="38" t="s">
        <v>2007</v>
      </c>
      <c r="D1559" s="38" t="s">
        <v>5391</v>
      </c>
      <c r="E1559" s="38" t="s">
        <v>5494</v>
      </c>
      <c r="F1559" s="42" t="str">
        <f t="shared" si="24"/>
        <v>福岡県糸田町</v>
      </c>
    </row>
    <row r="1560" spans="1:6" x14ac:dyDescent="0.4">
      <c r="A1560" s="38" t="s">
        <v>5495</v>
      </c>
      <c r="B1560" s="38" t="s">
        <v>79</v>
      </c>
      <c r="C1560" s="38" t="s">
        <v>502</v>
      </c>
      <c r="D1560" s="38" t="s">
        <v>5391</v>
      </c>
      <c r="E1560" s="38" t="s">
        <v>2871</v>
      </c>
      <c r="F1560" s="42" t="str">
        <f t="shared" si="24"/>
        <v>福岡県川崎町</v>
      </c>
    </row>
    <row r="1561" spans="1:6" x14ac:dyDescent="0.4">
      <c r="A1561" s="38" t="s">
        <v>5496</v>
      </c>
      <c r="B1561" s="38" t="s">
        <v>79</v>
      </c>
      <c r="C1561" s="38" t="s">
        <v>2008</v>
      </c>
      <c r="D1561" s="38" t="s">
        <v>5391</v>
      </c>
      <c r="E1561" s="38" t="s">
        <v>5497</v>
      </c>
      <c r="F1561" s="42" t="str">
        <f t="shared" si="24"/>
        <v>福岡県大任町</v>
      </c>
    </row>
    <row r="1562" spans="1:6" x14ac:dyDescent="0.4">
      <c r="A1562" s="38" t="s">
        <v>5498</v>
      </c>
      <c r="B1562" s="38" t="s">
        <v>79</v>
      </c>
      <c r="C1562" s="38" t="s">
        <v>2009</v>
      </c>
      <c r="D1562" s="38" t="s">
        <v>5391</v>
      </c>
      <c r="E1562" s="38" t="s">
        <v>5499</v>
      </c>
      <c r="F1562" s="42" t="str">
        <f t="shared" si="24"/>
        <v>福岡県赤村</v>
      </c>
    </row>
    <row r="1563" spans="1:6" x14ac:dyDescent="0.4">
      <c r="A1563" s="38" t="s">
        <v>5500</v>
      </c>
      <c r="B1563" s="38" t="s">
        <v>79</v>
      </c>
      <c r="C1563" s="38" t="s">
        <v>2010</v>
      </c>
      <c r="D1563" s="38" t="s">
        <v>5391</v>
      </c>
      <c r="E1563" s="38" t="s">
        <v>5501</v>
      </c>
      <c r="F1563" s="42" t="str">
        <f t="shared" si="24"/>
        <v>福岡県福智町</v>
      </c>
    </row>
    <row r="1564" spans="1:6" x14ac:dyDescent="0.4">
      <c r="A1564" s="38" t="s">
        <v>5502</v>
      </c>
      <c r="B1564" s="38" t="s">
        <v>79</v>
      </c>
      <c r="C1564" s="38" t="s">
        <v>2011</v>
      </c>
      <c r="D1564" s="38" t="s">
        <v>5391</v>
      </c>
      <c r="E1564" s="38" t="s">
        <v>5503</v>
      </c>
      <c r="F1564" s="42" t="str">
        <f t="shared" si="24"/>
        <v>福岡県苅田町</v>
      </c>
    </row>
    <row r="1565" spans="1:6" x14ac:dyDescent="0.4">
      <c r="A1565" s="38" t="s">
        <v>5504</v>
      </c>
      <c r="B1565" s="38" t="s">
        <v>79</v>
      </c>
      <c r="C1565" s="38" t="s">
        <v>2012</v>
      </c>
      <c r="D1565" s="38" t="s">
        <v>5391</v>
      </c>
      <c r="E1565" s="38" t="s">
        <v>5505</v>
      </c>
      <c r="F1565" s="42" t="str">
        <f t="shared" si="24"/>
        <v>福岡県みやこ町</v>
      </c>
    </row>
    <row r="1566" spans="1:6" x14ac:dyDescent="0.4">
      <c r="A1566" s="38" t="s">
        <v>5506</v>
      </c>
      <c r="B1566" s="38" t="s">
        <v>79</v>
      </c>
      <c r="C1566" s="38" t="s">
        <v>2013</v>
      </c>
      <c r="D1566" s="38" t="s">
        <v>5391</v>
      </c>
      <c r="E1566" s="38" t="s">
        <v>5507</v>
      </c>
      <c r="F1566" s="42" t="str">
        <f t="shared" si="24"/>
        <v>福岡県吉富町</v>
      </c>
    </row>
    <row r="1567" spans="1:6" x14ac:dyDescent="0.4">
      <c r="A1567" s="38" t="s">
        <v>5508</v>
      </c>
      <c r="B1567" s="38" t="s">
        <v>79</v>
      </c>
      <c r="C1567" s="38" t="s">
        <v>2014</v>
      </c>
      <c r="D1567" s="38" t="s">
        <v>5391</v>
      </c>
      <c r="E1567" s="38" t="s">
        <v>5509</v>
      </c>
      <c r="F1567" s="42" t="str">
        <f t="shared" si="24"/>
        <v>福岡県上毛町</v>
      </c>
    </row>
    <row r="1568" spans="1:6" x14ac:dyDescent="0.4">
      <c r="A1568" s="38" t="s">
        <v>5510</v>
      </c>
      <c r="B1568" s="38" t="s">
        <v>79</v>
      </c>
      <c r="C1568" s="38" t="s">
        <v>2015</v>
      </c>
      <c r="D1568" s="38" t="s">
        <v>5391</v>
      </c>
      <c r="E1568" s="38" t="s">
        <v>5511</v>
      </c>
      <c r="F1568" s="42" t="str">
        <f t="shared" si="24"/>
        <v>福岡県築上町</v>
      </c>
    </row>
    <row r="1569" spans="1:6" x14ac:dyDescent="0.4">
      <c r="A1569" s="35" t="s">
        <v>5512</v>
      </c>
      <c r="B1569" s="35" t="s">
        <v>5513</v>
      </c>
      <c r="C1569" s="36"/>
      <c r="D1569" s="37" t="s">
        <v>5514</v>
      </c>
      <c r="E1569" s="36"/>
      <c r="F1569" s="42" t="str">
        <f t="shared" si="24"/>
        <v>佐賀県</v>
      </c>
    </row>
    <row r="1570" spans="1:6" x14ac:dyDescent="0.4">
      <c r="A1570" s="38" t="s">
        <v>5515</v>
      </c>
      <c r="B1570" s="38" t="s">
        <v>80</v>
      </c>
      <c r="C1570" s="38" t="s">
        <v>2016</v>
      </c>
      <c r="D1570" s="38" t="s">
        <v>5516</v>
      </c>
      <c r="E1570" s="38" t="s">
        <v>5517</v>
      </c>
      <c r="F1570" s="42" t="str">
        <f t="shared" si="24"/>
        <v>佐賀県佐賀市</v>
      </c>
    </row>
    <row r="1571" spans="1:6" x14ac:dyDescent="0.4">
      <c r="A1571" s="38" t="s">
        <v>5518</v>
      </c>
      <c r="B1571" s="38" t="s">
        <v>80</v>
      </c>
      <c r="C1571" s="38" t="s">
        <v>2017</v>
      </c>
      <c r="D1571" s="38" t="s">
        <v>5516</v>
      </c>
      <c r="E1571" s="38" t="s">
        <v>5519</v>
      </c>
      <c r="F1571" s="42" t="str">
        <f t="shared" si="24"/>
        <v>佐賀県唐津市</v>
      </c>
    </row>
    <row r="1572" spans="1:6" x14ac:dyDescent="0.4">
      <c r="A1572" s="38" t="s">
        <v>5520</v>
      </c>
      <c r="B1572" s="38" t="s">
        <v>80</v>
      </c>
      <c r="C1572" s="38" t="s">
        <v>2018</v>
      </c>
      <c r="D1572" s="38" t="s">
        <v>5516</v>
      </c>
      <c r="E1572" s="38" t="s">
        <v>5521</v>
      </c>
      <c r="F1572" s="42" t="str">
        <f t="shared" si="24"/>
        <v>佐賀県鳥栖市</v>
      </c>
    </row>
    <row r="1573" spans="1:6" x14ac:dyDescent="0.4">
      <c r="A1573" s="38" t="s">
        <v>5522</v>
      </c>
      <c r="B1573" s="38" t="s">
        <v>80</v>
      </c>
      <c r="C1573" s="38" t="s">
        <v>2019</v>
      </c>
      <c r="D1573" s="38" t="s">
        <v>5516</v>
      </c>
      <c r="E1573" s="38" t="s">
        <v>5523</v>
      </c>
      <c r="F1573" s="42" t="str">
        <f t="shared" si="24"/>
        <v>佐賀県多久市</v>
      </c>
    </row>
    <row r="1574" spans="1:6" x14ac:dyDescent="0.4">
      <c r="A1574" s="38" t="s">
        <v>5524</v>
      </c>
      <c r="B1574" s="38" t="s">
        <v>80</v>
      </c>
      <c r="C1574" s="38" t="s">
        <v>2020</v>
      </c>
      <c r="D1574" s="38" t="s">
        <v>5516</v>
      </c>
      <c r="E1574" s="38" t="s">
        <v>5525</v>
      </c>
      <c r="F1574" s="42" t="str">
        <f t="shared" si="24"/>
        <v>佐賀県伊万里市</v>
      </c>
    </row>
    <row r="1575" spans="1:6" x14ac:dyDescent="0.4">
      <c r="A1575" s="38" t="s">
        <v>5526</v>
      </c>
      <c r="B1575" s="38" t="s">
        <v>80</v>
      </c>
      <c r="C1575" s="38" t="s">
        <v>2021</v>
      </c>
      <c r="D1575" s="38" t="s">
        <v>5516</v>
      </c>
      <c r="E1575" s="38" t="s">
        <v>5527</v>
      </c>
      <c r="F1575" s="42" t="str">
        <f t="shared" si="24"/>
        <v>佐賀県武雄市</v>
      </c>
    </row>
    <row r="1576" spans="1:6" x14ac:dyDescent="0.4">
      <c r="A1576" s="38" t="s">
        <v>5528</v>
      </c>
      <c r="B1576" s="38" t="s">
        <v>80</v>
      </c>
      <c r="C1576" s="38" t="s">
        <v>2022</v>
      </c>
      <c r="D1576" s="38" t="s">
        <v>5516</v>
      </c>
      <c r="E1576" s="38" t="s">
        <v>3189</v>
      </c>
      <c r="F1576" s="42" t="str">
        <f t="shared" si="24"/>
        <v>佐賀県鹿島市</v>
      </c>
    </row>
    <row r="1577" spans="1:6" x14ac:dyDescent="0.4">
      <c r="A1577" s="38" t="s">
        <v>5529</v>
      </c>
      <c r="B1577" s="38" t="s">
        <v>80</v>
      </c>
      <c r="C1577" s="38" t="s">
        <v>2023</v>
      </c>
      <c r="D1577" s="38" t="s">
        <v>5516</v>
      </c>
      <c r="E1577" s="38" t="s">
        <v>5530</v>
      </c>
      <c r="F1577" s="42" t="str">
        <f t="shared" si="24"/>
        <v>佐賀県小城市</v>
      </c>
    </row>
    <row r="1578" spans="1:6" x14ac:dyDescent="0.4">
      <c r="A1578" s="38" t="s">
        <v>5531</v>
      </c>
      <c r="B1578" s="38" t="s">
        <v>80</v>
      </c>
      <c r="C1578" s="38" t="s">
        <v>2024</v>
      </c>
      <c r="D1578" s="38" t="s">
        <v>5516</v>
      </c>
      <c r="E1578" s="38" t="s">
        <v>5532</v>
      </c>
      <c r="F1578" s="42" t="str">
        <f t="shared" si="24"/>
        <v>佐賀県嬉野市</v>
      </c>
    </row>
    <row r="1579" spans="1:6" x14ac:dyDescent="0.4">
      <c r="A1579" s="38" t="s">
        <v>5533</v>
      </c>
      <c r="B1579" s="38" t="s">
        <v>80</v>
      </c>
      <c r="C1579" s="38" t="s">
        <v>2025</v>
      </c>
      <c r="D1579" s="38" t="s">
        <v>5516</v>
      </c>
      <c r="E1579" s="38" t="s">
        <v>5534</v>
      </c>
      <c r="F1579" s="42" t="str">
        <f t="shared" si="24"/>
        <v>佐賀県神埼市</v>
      </c>
    </row>
    <row r="1580" spans="1:6" x14ac:dyDescent="0.4">
      <c r="A1580" s="38" t="s">
        <v>5535</v>
      </c>
      <c r="B1580" s="38" t="s">
        <v>80</v>
      </c>
      <c r="C1580" s="38" t="s">
        <v>2026</v>
      </c>
      <c r="D1580" s="38" t="s">
        <v>5516</v>
      </c>
      <c r="E1580" s="38" t="s">
        <v>5536</v>
      </c>
      <c r="F1580" s="42" t="str">
        <f t="shared" si="24"/>
        <v>佐賀県吉野ヶ里町</v>
      </c>
    </row>
    <row r="1581" spans="1:6" x14ac:dyDescent="0.4">
      <c r="A1581" s="38" t="s">
        <v>5537</v>
      </c>
      <c r="B1581" s="38" t="s">
        <v>80</v>
      </c>
      <c r="C1581" s="38" t="s">
        <v>2027</v>
      </c>
      <c r="D1581" s="38" t="s">
        <v>5516</v>
      </c>
      <c r="E1581" s="38" t="s">
        <v>5538</v>
      </c>
      <c r="F1581" s="42" t="str">
        <f t="shared" si="24"/>
        <v>佐賀県基山町</v>
      </c>
    </row>
    <row r="1582" spans="1:6" x14ac:dyDescent="0.4">
      <c r="A1582" s="38" t="s">
        <v>5539</v>
      </c>
      <c r="B1582" s="38" t="s">
        <v>80</v>
      </c>
      <c r="C1582" s="38" t="s">
        <v>2028</v>
      </c>
      <c r="D1582" s="38" t="s">
        <v>5516</v>
      </c>
      <c r="E1582" s="38" t="s">
        <v>5540</v>
      </c>
      <c r="F1582" s="42" t="str">
        <f t="shared" si="24"/>
        <v>佐賀県上峰町</v>
      </c>
    </row>
    <row r="1583" spans="1:6" x14ac:dyDescent="0.4">
      <c r="A1583" s="38" t="s">
        <v>5541</v>
      </c>
      <c r="B1583" s="38" t="s">
        <v>80</v>
      </c>
      <c r="C1583" s="38" t="s">
        <v>2029</v>
      </c>
      <c r="D1583" s="38" t="s">
        <v>5516</v>
      </c>
      <c r="E1583" s="38" t="s">
        <v>5542</v>
      </c>
      <c r="F1583" s="42" t="str">
        <f t="shared" si="24"/>
        <v>佐賀県みやき町</v>
      </c>
    </row>
    <row r="1584" spans="1:6" x14ac:dyDescent="0.4">
      <c r="A1584" s="38" t="s">
        <v>5543</v>
      </c>
      <c r="B1584" s="38" t="s">
        <v>80</v>
      </c>
      <c r="C1584" s="38" t="s">
        <v>2030</v>
      </c>
      <c r="D1584" s="38" t="s">
        <v>5516</v>
      </c>
      <c r="E1584" s="38" t="s">
        <v>5544</v>
      </c>
      <c r="F1584" s="42" t="str">
        <f t="shared" si="24"/>
        <v>佐賀県玄海町</v>
      </c>
    </row>
    <row r="1585" spans="1:6" x14ac:dyDescent="0.4">
      <c r="A1585" s="38" t="s">
        <v>5545</v>
      </c>
      <c r="B1585" s="38" t="s">
        <v>80</v>
      </c>
      <c r="C1585" s="38" t="s">
        <v>2031</v>
      </c>
      <c r="D1585" s="38" t="s">
        <v>5516</v>
      </c>
      <c r="E1585" s="38" t="s">
        <v>5546</v>
      </c>
      <c r="F1585" s="42" t="str">
        <f t="shared" si="24"/>
        <v>佐賀県有田町</v>
      </c>
    </row>
    <row r="1586" spans="1:6" x14ac:dyDescent="0.4">
      <c r="A1586" s="38" t="s">
        <v>5547</v>
      </c>
      <c r="B1586" s="38" t="s">
        <v>80</v>
      </c>
      <c r="C1586" s="38" t="s">
        <v>2032</v>
      </c>
      <c r="D1586" s="38" t="s">
        <v>5516</v>
      </c>
      <c r="E1586" s="38" t="s">
        <v>5548</v>
      </c>
      <c r="F1586" s="42" t="str">
        <f t="shared" si="24"/>
        <v>佐賀県大町町</v>
      </c>
    </row>
    <row r="1587" spans="1:6" x14ac:dyDescent="0.4">
      <c r="A1587" s="38" t="s">
        <v>5549</v>
      </c>
      <c r="B1587" s="38" t="s">
        <v>80</v>
      </c>
      <c r="C1587" s="38" t="s">
        <v>2033</v>
      </c>
      <c r="D1587" s="38" t="s">
        <v>5516</v>
      </c>
      <c r="E1587" s="38" t="s">
        <v>5550</v>
      </c>
      <c r="F1587" s="42" t="str">
        <f t="shared" si="24"/>
        <v>佐賀県江北町</v>
      </c>
    </row>
    <row r="1588" spans="1:6" x14ac:dyDescent="0.4">
      <c r="A1588" s="38" t="s">
        <v>5551</v>
      </c>
      <c r="B1588" s="38" t="s">
        <v>80</v>
      </c>
      <c r="C1588" s="38" t="s">
        <v>2034</v>
      </c>
      <c r="D1588" s="38" t="s">
        <v>5516</v>
      </c>
      <c r="E1588" s="38" t="s">
        <v>5552</v>
      </c>
      <c r="F1588" s="42" t="str">
        <f t="shared" si="24"/>
        <v>佐賀県白石町</v>
      </c>
    </row>
    <row r="1589" spans="1:6" x14ac:dyDescent="0.4">
      <c r="A1589" s="38" t="s">
        <v>5553</v>
      </c>
      <c r="B1589" s="38" t="s">
        <v>80</v>
      </c>
      <c r="C1589" s="38" t="s">
        <v>2035</v>
      </c>
      <c r="D1589" s="38" t="s">
        <v>5516</v>
      </c>
      <c r="E1589" s="38" t="s">
        <v>5554</v>
      </c>
      <c r="F1589" s="42" t="str">
        <f t="shared" si="24"/>
        <v>佐賀県太良町</v>
      </c>
    </row>
    <row r="1590" spans="1:6" x14ac:dyDescent="0.4">
      <c r="A1590" s="35" t="s">
        <v>5555</v>
      </c>
      <c r="B1590" s="35" t="s">
        <v>5556</v>
      </c>
      <c r="C1590" s="36"/>
      <c r="D1590" s="37" t="s">
        <v>5557</v>
      </c>
      <c r="E1590" s="36"/>
      <c r="F1590" s="42" t="str">
        <f t="shared" si="24"/>
        <v>長崎県</v>
      </c>
    </row>
    <row r="1591" spans="1:6" x14ac:dyDescent="0.4">
      <c r="A1591" s="38" t="s">
        <v>5558</v>
      </c>
      <c r="B1591" s="38" t="s">
        <v>81</v>
      </c>
      <c r="C1591" s="38" t="s">
        <v>2036</v>
      </c>
      <c r="D1591" s="38" t="s">
        <v>5559</v>
      </c>
      <c r="E1591" s="38" t="s">
        <v>5560</v>
      </c>
      <c r="F1591" s="42" t="str">
        <f t="shared" si="24"/>
        <v>長崎県長崎市</v>
      </c>
    </row>
    <row r="1592" spans="1:6" x14ac:dyDescent="0.4">
      <c r="A1592" s="38" t="s">
        <v>5561</v>
      </c>
      <c r="B1592" s="38" t="s">
        <v>81</v>
      </c>
      <c r="C1592" s="38" t="s">
        <v>2037</v>
      </c>
      <c r="D1592" s="38" t="s">
        <v>5559</v>
      </c>
      <c r="E1592" s="38" t="s">
        <v>5562</v>
      </c>
      <c r="F1592" s="42" t="str">
        <f t="shared" si="24"/>
        <v>長崎県佐世保市</v>
      </c>
    </row>
    <row r="1593" spans="1:6" x14ac:dyDescent="0.4">
      <c r="A1593" s="38" t="s">
        <v>5563</v>
      </c>
      <c r="B1593" s="38" t="s">
        <v>81</v>
      </c>
      <c r="C1593" s="38" t="s">
        <v>2038</v>
      </c>
      <c r="D1593" s="38" t="s">
        <v>5559</v>
      </c>
      <c r="E1593" s="38" t="s">
        <v>5564</v>
      </c>
      <c r="F1593" s="42" t="str">
        <f t="shared" si="24"/>
        <v>長崎県島原市</v>
      </c>
    </row>
    <row r="1594" spans="1:6" x14ac:dyDescent="0.4">
      <c r="A1594" s="38" t="s">
        <v>5565</v>
      </c>
      <c r="B1594" s="38" t="s">
        <v>81</v>
      </c>
      <c r="C1594" s="38" t="s">
        <v>2039</v>
      </c>
      <c r="D1594" s="38" t="s">
        <v>5559</v>
      </c>
      <c r="E1594" s="38" t="s">
        <v>5566</v>
      </c>
      <c r="F1594" s="42" t="str">
        <f t="shared" si="24"/>
        <v>長崎県諫早市</v>
      </c>
    </row>
    <row r="1595" spans="1:6" x14ac:dyDescent="0.4">
      <c r="A1595" s="38" t="s">
        <v>5567</v>
      </c>
      <c r="B1595" s="38" t="s">
        <v>81</v>
      </c>
      <c r="C1595" s="38" t="s">
        <v>2040</v>
      </c>
      <c r="D1595" s="38" t="s">
        <v>5559</v>
      </c>
      <c r="E1595" s="38" t="s">
        <v>5568</v>
      </c>
      <c r="F1595" s="42" t="str">
        <f t="shared" si="24"/>
        <v>長崎県大村市</v>
      </c>
    </row>
    <row r="1596" spans="1:6" x14ac:dyDescent="0.4">
      <c r="A1596" s="38" t="s">
        <v>5569</v>
      </c>
      <c r="B1596" s="38" t="s">
        <v>81</v>
      </c>
      <c r="C1596" s="38" t="s">
        <v>2041</v>
      </c>
      <c r="D1596" s="38" t="s">
        <v>5559</v>
      </c>
      <c r="E1596" s="38" t="s">
        <v>5570</v>
      </c>
      <c r="F1596" s="42" t="str">
        <f t="shared" si="24"/>
        <v>長崎県平戸市</v>
      </c>
    </row>
    <row r="1597" spans="1:6" x14ac:dyDescent="0.4">
      <c r="A1597" s="38" t="s">
        <v>5571</v>
      </c>
      <c r="B1597" s="38" t="s">
        <v>81</v>
      </c>
      <c r="C1597" s="38" t="s">
        <v>2042</v>
      </c>
      <c r="D1597" s="38" t="s">
        <v>5559</v>
      </c>
      <c r="E1597" s="38" t="s">
        <v>5572</v>
      </c>
      <c r="F1597" s="42" t="str">
        <f t="shared" si="24"/>
        <v>長崎県松浦市</v>
      </c>
    </row>
    <row r="1598" spans="1:6" x14ac:dyDescent="0.4">
      <c r="A1598" s="38" t="s">
        <v>5573</v>
      </c>
      <c r="B1598" s="38" t="s">
        <v>81</v>
      </c>
      <c r="C1598" s="38" t="s">
        <v>2043</v>
      </c>
      <c r="D1598" s="38" t="s">
        <v>5559</v>
      </c>
      <c r="E1598" s="38" t="s">
        <v>4386</v>
      </c>
      <c r="F1598" s="42" t="str">
        <f t="shared" si="24"/>
        <v>長崎県対馬市</v>
      </c>
    </row>
    <row r="1599" spans="1:6" x14ac:dyDescent="0.4">
      <c r="A1599" s="38" t="s">
        <v>5574</v>
      </c>
      <c r="B1599" s="38" t="s">
        <v>81</v>
      </c>
      <c r="C1599" s="38" t="s">
        <v>2044</v>
      </c>
      <c r="D1599" s="38" t="s">
        <v>5559</v>
      </c>
      <c r="E1599" s="38" t="s">
        <v>5575</v>
      </c>
      <c r="F1599" s="42" t="str">
        <f t="shared" si="24"/>
        <v>長崎県壱岐市</v>
      </c>
    </row>
    <row r="1600" spans="1:6" x14ac:dyDescent="0.4">
      <c r="A1600" s="38" t="s">
        <v>5576</v>
      </c>
      <c r="B1600" s="38" t="s">
        <v>81</v>
      </c>
      <c r="C1600" s="38" t="s">
        <v>2045</v>
      </c>
      <c r="D1600" s="38" t="s">
        <v>5559</v>
      </c>
      <c r="E1600" s="38" t="s">
        <v>5577</v>
      </c>
      <c r="F1600" s="42" t="str">
        <f t="shared" si="24"/>
        <v>長崎県五島市</v>
      </c>
    </row>
    <row r="1601" spans="1:6" x14ac:dyDescent="0.4">
      <c r="A1601" s="38" t="s">
        <v>5578</v>
      </c>
      <c r="B1601" s="38" t="s">
        <v>81</v>
      </c>
      <c r="C1601" s="38" t="s">
        <v>2046</v>
      </c>
      <c r="D1601" s="38" t="s">
        <v>5559</v>
      </c>
      <c r="E1601" s="38" t="s">
        <v>5579</v>
      </c>
      <c r="F1601" s="42" t="str">
        <f t="shared" si="24"/>
        <v>長崎県西海市</v>
      </c>
    </row>
    <row r="1602" spans="1:6" x14ac:dyDescent="0.4">
      <c r="A1602" s="38" t="s">
        <v>5580</v>
      </c>
      <c r="B1602" s="38" t="s">
        <v>81</v>
      </c>
      <c r="C1602" s="38" t="s">
        <v>2047</v>
      </c>
      <c r="D1602" s="38" t="s">
        <v>5559</v>
      </c>
      <c r="E1602" s="38" t="s">
        <v>5581</v>
      </c>
      <c r="F1602" s="42" t="str">
        <f t="shared" si="24"/>
        <v>長崎県雲仙市</v>
      </c>
    </row>
    <row r="1603" spans="1:6" x14ac:dyDescent="0.4">
      <c r="A1603" s="38" t="s">
        <v>5582</v>
      </c>
      <c r="B1603" s="38" t="s">
        <v>81</v>
      </c>
      <c r="C1603" s="38" t="s">
        <v>2048</v>
      </c>
      <c r="D1603" s="38" t="s">
        <v>5559</v>
      </c>
      <c r="E1603" s="38" t="s">
        <v>5583</v>
      </c>
      <c r="F1603" s="42" t="str">
        <f t="shared" ref="F1603:F1666" si="25">B1603&amp;C1603</f>
        <v>長崎県南島原市</v>
      </c>
    </row>
    <row r="1604" spans="1:6" x14ac:dyDescent="0.4">
      <c r="A1604" s="38" t="s">
        <v>5584</v>
      </c>
      <c r="B1604" s="38" t="s">
        <v>81</v>
      </c>
      <c r="C1604" s="38" t="s">
        <v>2049</v>
      </c>
      <c r="D1604" s="38" t="s">
        <v>5559</v>
      </c>
      <c r="E1604" s="38" t="s">
        <v>5585</v>
      </c>
      <c r="F1604" s="42" t="str">
        <f t="shared" si="25"/>
        <v>長崎県長与町</v>
      </c>
    </row>
    <row r="1605" spans="1:6" x14ac:dyDescent="0.4">
      <c r="A1605" s="38" t="s">
        <v>5586</v>
      </c>
      <c r="B1605" s="38" t="s">
        <v>81</v>
      </c>
      <c r="C1605" s="38" t="s">
        <v>2050</v>
      </c>
      <c r="D1605" s="38" t="s">
        <v>5559</v>
      </c>
      <c r="E1605" s="38" t="s">
        <v>5587</v>
      </c>
      <c r="F1605" s="42" t="str">
        <f t="shared" si="25"/>
        <v>長崎県時津町</v>
      </c>
    </row>
    <row r="1606" spans="1:6" x14ac:dyDescent="0.4">
      <c r="A1606" s="38" t="s">
        <v>5588</v>
      </c>
      <c r="B1606" s="38" t="s">
        <v>81</v>
      </c>
      <c r="C1606" s="38" t="s">
        <v>2051</v>
      </c>
      <c r="D1606" s="38" t="s">
        <v>5559</v>
      </c>
      <c r="E1606" s="38" t="s">
        <v>5589</v>
      </c>
      <c r="F1606" s="42" t="str">
        <f t="shared" si="25"/>
        <v>長崎県東彼杵町</v>
      </c>
    </row>
    <row r="1607" spans="1:6" x14ac:dyDescent="0.4">
      <c r="A1607" s="38" t="s">
        <v>5590</v>
      </c>
      <c r="B1607" s="38" t="s">
        <v>81</v>
      </c>
      <c r="C1607" s="38" t="s">
        <v>2052</v>
      </c>
      <c r="D1607" s="38" t="s">
        <v>5559</v>
      </c>
      <c r="E1607" s="38" t="s">
        <v>5591</v>
      </c>
      <c r="F1607" s="42" t="str">
        <f t="shared" si="25"/>
        <v>長崎県川棚町</v>
      </c>
    </row>
    <row r="1608" spans="1:6" x14ac:dyDescent="0.4">
      <c r="A1608" s="38" t="s">
        <v>5592</v>
      </c>
      <c r="B1608" s="38" t="s">
        <v>81</v>
      </c>
      <c r="C1608" s="38" t="s">
        <v>2053</v>
      </c>
      <c r="D1608" s="38" t="s">
        <v>5559</v>
      </c>
      <c r="E1608" s="38" t="s">
        <v>5593</v>
      </c>
      <c r="F1608" s="42" t="str">
        <f t="shared" si="25"/>
        <v>長崎県波佐見町</v>
      </c>
    </row>
    <row r="1609" spans="1:6" x14ac:dyDescent="0.4">
      <c r="A1609" s="38" t="s">
        <v>5594</v>
      </c>
      <c r="B1609" s="38" t="s">
        <v>81</v>
      </c>
      <c r="C1609" s="38" t="s">
        <v>2054</v>
      </c>
      <c r="D1609" s="38" t="s">
        <v>5559</v>
      </c>
      <c r="E1609" s="38" t="s">
        <v>5595</v>
      </c>
      <c r="F1609" s="42" t="str">
        <f t="shared" si="25"/>
        <v>長崎県小値賀町</v>
      </c>
    </row>
    <row r="1610" spans="1:6" x14ac:dyDescent="0.4">
      <c r="A1610" s="38" t="s">
        <v>5596</v>
      </c>
      <c r="B1610" s="38" t="s">
        <v>81</v>
      </c>
      <c r="C1610" s="38" t="s">
        <v>2055</v>
      </c>
      <c r="D1610" s="38" t="s">
        <v>5559</v>
      </c>
      <c r="E1610" s="38" t="s">
        <v>5597</v>
      </c>
      <c r="F1610" s="42" t="str">
        <f t="shared" si="25"/>
        <v>長崎県佐々町</v>
      </c>
    </row>
    <row r="1611" spans="1:6" x14ac:dyDescent="0.4">
      <c r="A1611" s="38" t="s">
        <v>5598</v>
      </c>
      <c r="B1611" s="38" t="s">
        <v>81</v>
      </c>
      <c r="C1611" s="38" t="s">
        <v>2056</v>
      </c>
      <c r="D1611" s="38" t="s">
        <v>5559</v>
      </c>
      <c r="E1611" s="38" t="s">
        <v>5599</v>
      </c>
      <c r="F1611" s="42" t="str">
        <f t="shared" si="25"/>
        <v>長崎県新上五島町</v>
      </c>
    </row>
    <row r="1612" spans="1:6" x14ac:dyDescent="0.4">
      <c r="A1612" s="35" t="s">
        <v>5600</v>
      </c>
      <c r="B1612" s="35" t="s">
        <v>5601</v>
      </c>
      <c r="C1612" s="36"/>
      <c r="D1612" s="37" t="s">
        <v>5602</v>
      </c>
      <c r="E1612" s="36"/>
      <c r="F1612" s="42" t="str">
        <f t="shared" si="25"/>
        <v>熊本県</v>
      </c>
    </row>
    <row r="1613" spans="1:6" x14ac:dyDescent="0.4">
      <c r="A1613" s="38" t="s">
        <v>5603</v>
      </c>
      <c r="B1613" s="38" t="s">
        <v>82</v>
      </c>
      <c r="C1613" s="38" t="s">
        <v>5604</v>
      </c>
      <c r="D1613" s="38" t="s">
        <v>5605</v>
      </c>
      <c r="E1613" s="38" t="s">
        <v>5606</v>
      </c>
      <c r="F1613" s="42" t="str">
        <f t="shared" si="25"/>
        <v>熊本県熊本市</v>
      </c>
    </row>
    <row r="1614" spans="1:6" x14ac:dyDescent="0.4">
      <c r="A1614" s="38" t="s">
        <v>5607</v>
      </c>
      <c r="B1614" s="38" t="s">
        <v>82</v>
      </c>
      <c r="C1614" s="38" t="s">
        <v>2067</v>
      </c>
      <c r="D1614" s="38" t="s">
        <v>5605</v>
      </c>
      <c r="E1614" s="38" t="s">
        <v>5608</v>
      </c>
      <c r="F1614" s="42" t="str">
        <f t="shared" si="25"/>
        <v>熊本県八代市</v>
      </c>
    </row>
    <row r="1615" spans="1:6" x14ac:dyDescent="0.4">
      <c r="A1615" s="38" t="s">
        <v>5609</v>
      </c>
      <c r="B1615" s="38" t="s">
        <v>82</v>
      </c>
      <c r="C1615" s="38" t="s">
        <v>2068</v>
      </c>
      <c r="D1615" s="38" t="s">
        <v>5605</v>
      </c>
      <c r="E1615" s="38" t="s">
        <v>5610</v>
      </c>
      <c r="F1615" s="42" t="str">
        <f t="shared" si="25"/>
        <v>熊本県人吉市</v>
      </c>
    </row>
    <row r="1616" spans="1:6" x14ac:dyDescent="0.4">
      <c r="A1616" s="38" t="s">
        <v>5611</v>
      </c>
      <c r="B1616" s="38" t="s">
        <v>82</v>
      </c>
      <c r="C1616" s="38" t="s">
        <v>2069</v>
      </c>
      <c r="D1616" s="38" t="s">
        <v>5605</v>
      </c>
      <c r="E1616" s="38" t="s">
        <v>5612</v>
      </c>
      <c r="F1616" s="42" t="str">
        <f t="shared" si="25"/>
        <v>熊本県荒尾市</v>
      </c>
    </row>
    <row r="1617" spans="1:6" x14ac:dyDescent="0.4">
      <c r="A1617" s="38" t="s">
        <v>5613</v>
      </c>
      <c r="B1617" s="38" t="s">
        <v>82</v>
      </c>
      <c r="C1617" s="38" t="s">
        <v>2070</v>
      </c>
      <c r="D1617" s="38" t="s">
        <v>5605</v>
      </c>
      <c r="E1617" s="38" t="s">
        <v>5614</v>
      </c>
      <c r="F1617" s="42" t="str">
        <f t="shared" si="25"/>
        <v>熊本県水俣市</v>
      </c>
    </row>
    <row r="1618" spans="1:6" x14ac:dyDescent="0.4">
      <c r="A1618" s="38" t="s">
        <v>5615</v>
      </c>
      <c r="B1618" s="38" t="s">
        <v>82</v>
      </c>
      <c r="C1618" s="38" t="s">
        <v>2071</v>
      </c>
      <c r="D1618" s="38" t="s">
        <v>5605</v>
      </c>
      <c r="E1618" s="38" t="s">
        <v>5616</v>
      </c>
      <c r="F1618" s="42" t="str">
        <f t="shared" si="25"/>
        <v>熊本県玉名市</v>
      </c>
    </row>
    <row r="1619" spans="1:6" x14ac:dyDescent="0.4">
      <c r="A1619" s="38" t="s">
        <v>5617</v>
      </c>
      <c r="B1619" s="38" t="s">
        <v>82</v>
      </c>
      <c r="C1619" s="38" t="s">
        <v>2072</v>
      </c>
      <c r="D1619" s="38" t="s">
        <v>5605</v>
      </c>
      <c r="E1619" s="38" t="s">
        <v>5618</v>
      </c>
      <c r="F1619" s="42" t="str">
        <f t="shared" si="25"/>
        <v>熊本県山鹿市</v>
      </c>
    </row>
    <row r="1620" spans="1:6" x14ac:dyDescent="0.4">
      <c r="A1620" s="38" t="s">
        <v>5619</v>
      </c>
      <c r="B1620" s="38" t="s">
        <v>82</v>
      </c>
      <c r="C1620" s="38" t="s">
        <v>2073</v>
      </c>
      <c r="D1620" s="38" t="s">
        <v>5605</v>
      </c>
      <c r="E1620" s="38" t="s">
        <v>5620</v>
      </c>
      <c r="F1620" s="42" t="str">
        <f t="shared" si="25"/>
        <v>熊本県菊池市</v>
      </c>
    </row>
    <row r="1621" spans="1:6" x14ac:dyDescent="0.4">
      <c r="A1621" s="38" t="s">
        <v>5621</v>
      </c>
      <c r="B1621" s="38" t="s">
        <v>82</v>
      </c>
      <c r="C1621" s="38" t="s">
        <v>2074</v>
      </c>
      <c r="D1621" s="38" t="s">
        <v>5605</v>
      </c>
      <c r="E1621" s="38" t="s">
        <v>5622</v>
      </c>
      <c r="F1621" s="42" t="str">
        <f t="shared" si="25"/>
        <v>熊本県宇土市</v>
      </c>
    </row>
    <row r="1622" spans="1:6" x14ac:dyDescent="0.4">
      <c r="A1622" s="38" t="s">
        <v>5623</v>
      </c>
      <c r="B1622" s="38" t="s">
        <v>82</v>
      </c>
      <c r="C1622" s="38" t="s">
        <v>2075</v>
      </c>
      <c r="D1622" s="38" t="s">
        <v>5605</v>
      </c>
      <c r="E1622" s="38" t="s">
        <v>5624</v>
      </c>
      <c r="F1622" s="42" t="str">
        <f t="shared" si="25"/>
        <v>熊本県上天草市</v>
      </c>
    </row>
    <row r="1623" spans="1:6" x14ac:dyDescent="0.4">
      <c r="A1623" s="38" t="s">
        <v>5625</v>
      </c>
      <c r="B1623" s="38" t="s">
        <v>82</v>
      </c>
      <c r="C1623" s="38" t="s">
        <v>2076</v>
      </c>
      <c r="D1623" s="38" t="s">
        <v>5605</v>
      </c>
      <c r="E1623" s="38" t="s">
        <v>5626</v>
      </c>
      <c r="F1623" s="42" t="str">
        <f t="shared" si="25"/>
        <v>熊本県宇城市</v>
      </c>
    </row>
    <row r="1624" spans="1:6" x14ac:dyDescent="0.4">
      <c r="A1624" s="38" t="s">
        <v>5627</v>
      </c>
      <c r="B1624" s="38" t="s">
        <v>82</v>
      </c>
      <c r="C1624" s="38" t="s">
        <v>2077</v>
      </c>
      <c r="D1624" s="38" t="s">
        <v>5605</v>
      </c>
      <c r="E1624" s="38" t="s">
        <v>5628</v>
      </c>
      <c r="F1624" s="42" t="str">
        <f t="shared" si="25"/>
        <v>熊本県阿蘇市</v>
      </c>
    </row>
    <row r="1625" spans="1:6" x14ac:dyDescent="0.4">
      <c r="A1625" s="38" t="s">
        <v>5629</v>
      </c>
      <c r="B1625" s="38" t="s">
        <v>82</v>
      </c>
      <c r="C1625" s="38" t="s">
        <v>2078</v>
      </c>
      <c r="D1625" s="38" t="s">
        <v>5605</v>
      </c>
      <c r="E1625" s="38" t="s">
        <v>5630</v>
      </c>
      <c r="F1625" s="42" t="str">
        <f t="shared" si="25"/>
        <v>熊本県天草市</v>
      </c>
    </row>
    <row r="1626" spans="1:6" x14ac:dyDescent="0.4">
      <c r="A1626" s="38" t="s">
        <v>5631</v>
      </c>
      <c r="B1626" s="38" t="s">
        <v>82</v>
      </c>
      <c r="C1626" s="38" t="s">
        <v>2079</v>
      </c>
      <c r="D1626" s="38" t="s">
        <v>5605</v>
      </c>
      <c r="E1626" s="38" t="s">
        <v>5632</v>
      </c>
      <c r="F1626" s="42" t="str">
        <f t="shared" si="25"/>
        <v>熊本県合志市</v>
      </c>
    </row>
    <row r="1627" spans="1:6" x14ac:dyDescent="0.4">
      <c r="A1627" s="38" t="s">
        <v>5633</v>
      </c>
      <c r="B1627" s="38" t="s">
        <v>82</v>
      </c>
      <c r="C1627" s="38" t="s">
        <v>515</v>
      </c>
      <c r="D1627" s="38" t="s">
        <v>5605</v>
      </c>
      <c r="E1627" s="38" t="s">
        <v>2897</v>
      </c>
      <c r="F1627" s="42" t="str">
        <f t="shared" si="25"/>
        <v>熊本県美里町</v>
      </c>
    </row>
    <row r="1628" spans="1:6" x14ac:dyDescent="0.4">
      <c r="A1628" s="38" t="s">
        <v>5634</v>
      </c>
      <c r="B1628" s="38" t="s">
        <v>82</v>
      </c>
      <c r="C1628" s="38" t="s">
        <v>2080</v>
      </c>
      <c r="D1628" s="38" t="s">
        <v>5605</v>
      </c>
      <c r="E1628" s="38" t="s">
        <v>5635</v>
      </c>
      <c r="F1628" s="42" t="str">
        <f t="shared" si="25"/>
        <v>熊本県玉東町</v>
      </c>
    </row>
    <row r="1629" spans="1:6" x14ac:dyDescent="0.4">
      <c r="A1629" s="38" t="s">
        <v>5636</v>
      </c>
      <c r="B1629" s="38" t="s">
        <v>82</v>
      </c>
      <c r="C1629" s="38" t="s">
        <v>2081</v>
      </c>
      <c r="D1629" s="38" t="s">
        <v>5605</v>
      </c>
      <c r="E1629" s="38" t="s">
        <v>5637</v>
      </c>
      <c r="F1629" s="42" t="str">
        <f t="shared" si="25"/>
        <v>熊本県南関町</v>
      </c>
    </row>
    <row r="1630" spans="1:6" x14ac:dyDescent="0.4">
      <c r="A1630" s="38" t="s">
        <v>5638</v>
      </c>
      <c r="B1630" s="38" t="s">
        <v>82</v>
      </c>
      <c r="C1630" s="38" t="s">
        <v>2082</v>
      </c>
      <c r="D1630" s="38" t="s">
        <v>5605</v>
      </c>
      <c r="E1630" s="38" t="s">
        <v>5639</v>
      </c>
      <c r="F1630" s="42" t="str">
        <f t="shared" si="25"/>
        <v>熊本県長洲町</v>
      </c>
    </row>
    <row r="1631" spans="1:6" x14ac:dyDescent="0.4">
      <c r="A1631" s="38" t="s">
        <v>5640</v>
      </c>
      <c r="B1631" s="38" t="s">
        <v>82</v>
      </c>
      <c r="C1631" s="38" t="s">
        <v>2083</v>
      </c>
      <c r="D1631" s="38" t="s">
        <v>5605</v>
      </c>
      <c r="E1631" s="38" t="s">
        <v>5641</v>
      </c>
      <c r="F1631" s="42" t="str">
        <f t="shared" si="25"/>
        <v>熊本県和水町</v>
      </c>
    </row>
    <row r="1632" spans="1:6" x14ac:dyDescent="0.4">
      <c r="A1632" s="38" t="s">
        <v>5642</v>
      </c>
      <c r="B1632" s="38" t="s">
        <v>82</v>
      </c>
      <c r="C1632" s="38" t="s">
        <v>2084</v>
      </c>
      <c r="D1632" s="38" t="s">
        <v>5605</v>
      </c>
      <c r="E1632" s="38" t="s">
        <v>5643</v>
      </c>
      <c r="F1632" s="42" t="str">
        <f t="shared" si="25"/>
        <v>熊本県大津町</v>
      </c>
    </row>
    <row r="1633" spans="1:6" x14ac:dyDescent="0.4">
      <c r="A1633" s="38" t="s">
        <v>5644</v>
      </c>
      <c r="B1633" s="38" t="s">
        <v>82</v>
      </c>
      <c r="C1633" s="38" t="s">
        <v>2085</v>
      </c>
      <c r="D1633" s="38" t="s">
        <v>5605</v>
      </c>
      <c r="E1633" s="38" t="s">
        <v>5645</v>
      </c>
      <c r="F1633" s="42" t="str">
        <f t="shared" si="25"/>
        <v>熊本県菊陽町</v>
      </c>
    </row>
    <row r="1634" spans="1:6" x14ac:dyDescent="0.4">
      <c r="A1634" s="38" t="s">
        <v>5646</v>
      </c>
      <c r="B1634" s="38" t="s">
        <v>82</v>
      </c>
      <c r="C1634" s="38" t="s">
        <v>2086</v>
      </c>
      <c r="D1634" s="38" t="s">
        <v>5605</v>
      </c>
      <c r="E1634" s="38" t="s">
        <v>5647</v>
      </c>
      <c r="F1634" s="42" t="str">
        <f t="shared" si="25"/>
        <v>熊本県南小国町</v>
      </c>
    </row>
    <row r="1635" spans="1:6" x14ac:dyDescent="0.4">
      <c r="A1635" s="38" t="s">
        <v>5648</v>
      </c>
      <c r="B1635" s="38" t="s">
        <v>82</v>
      </c>
      <c r="C1635" s="38" t="s">
        <v>572</v>
      </c>
      <c r="D1635" s="38" t="s">
        <v>5605</v>
      </c>
      <c r="E1635" s="38" t="s">
        <v>3019</v>
      </c>
      <c r="F1635" s="42" t="str">
        <f t="shared" si="25"/>
        <v>熊本県小国町</v>
      </c>
    </row>
    <row r="1636" spans="1:6" x14ac:dyDescent="0.4">
      <c r="A1636" s="38" t="s">
        <v>5649</v>
      </c>
      <c r="B1636" s="38" t="s">
        <v>82</v>
      </c>
      <c r="C1636" s="38" t="s">
        <v>2087</v>
      </c>
      <c r="D1636" s="38" t="s">
        <v>5605</v>
      </c>
      <c r="E1636" s="38" t="s">
        <v>5650</v>
      </c>
      <c r="F1636" s="42" t="str">
        <f t="shared" si="25"/>
        <v>熊本県産山村</v>
      </c>
    </row>
    <row r="1637" spans="1:6" x14ac:dyDescent="0.4">
      <c r="A1637" s="38" t="s">
        <v>5651</v>
      </c>
      <c r="B1637" s="38" t="s">
        <v>82</v>
      </c>
      <c r="C1637" s="38" t="s">
        <v>1191</v>
      </c>
      <c r="D1637" s="38" t="s">
        <v>5605</v>
      </c>
      <c r="E1637" s="38" t="s">
        <v>4132</v>
      </c>
      <c r="F1637" s="42" t="str">
        <f t="shared" si="25"/>
        <v>熊本県高森町</v>
      </c>
    </row>
    <row r="1638" spans="1:6" x14ac:dyDescent="0.4">
      <c r="A1638" s="38" t="s">
        <v>5652</v>
      </c>
      <c r="B1638" s="38" t="s">
        <v>82</v>
      </c>
      <c r="C1638" s="38" t="s">
        <v>2088</v>
      </c>
      <c r="D1638" s="38" t="s">
        <v>5605</v>
      </c>
      <c r="E1638" s="38" t="s">
        <v>5653</v>
      </c>
      <c r="F1638" s="42" t="str">
        <f t="shared" si="25"/>
        <v>熊本県西原村</v>
      </c>
    </row>
    <row r="1639" spans="1:6" x14ac:dyDescent="0.4">
      <c r="A1639" s="38" t="s">
        <v>5654</v>
      </c>
      <c r="B1639" s="38" t="s">
        <v>82</v>
      </c>
      <c r="C1639" s="38" t="s">
        <v>2089</v>
      </c>
      <c r="D1639" s="38" t="s">
        <v>5605</v>
      </c>
      <c r="E1639" s="38" t="s">
        <v>5655</v>
      </c>
      <c r="F1639" s="42" t="str">
        <f t="shared" si="25"/>
        <v>熊本県南阿蘇村</v>
      </c>
    </row>
    <row r="1640" spans="1:6" x14ac:dyDescent="0.4">
      <c r="A1640" s="38" t="s">
        <v>5656</v>
      </c>
      <c r="B1640" s="38" t="s">
        <v>82</v>
      </c>
      <c r="C1640" s="38" t="s">
        <v>2090</v>
      </c>
      <c r="D1640" s="38" t="s">
        <v>5605</v>
      </c>
      <c r="E1640" s="38" t="s">
        <v>5657</v>
      </c>
      <c r="F1640" s="42" t="str">
        <f t="shared" si="25"/>
        <v>熊本県御船町</v>
      </c>
    </row>
    <row r="1641" spans="1:6" x14ac:dyDescent="0.4">
      <c r="A1641" s="38" t="s">
        <v>5658</v>
      </c>
      <c r="B1641" s="38" t="s">
        <v>82</v>
      </c>
      <c r="C1641" s="38" t="s">
        <v>2091</v>
      </c>
      <c r="D1641" s="38" t="s">
        <v>5605</v>
      </c>
      <c r="E1641" s="38" t="s">
        <v>5659</v>
      </c>
      <c r="F1641" s="42" t="str">
        <f t="shared" si="25"/>
        <v>熊本県嘉島町</v>
      </c>
    </row>
    <row r="1642" spans="1:6" x14ac:dyDescent="0.4">
      <c r="A1642" s="38" t="s">
        <v>5660</v>
      </c>
      <c r="B1642" s="38" t="s">
        <v>82</v>
      </c>
      <c r="C1642" s="38" t="s">
        <v>2092</v>
      </c>
      <c r="D1642" s="38" t="s">
        <v>5605</v>
      </c>
      <c r="E1642" s="38" t="s">
        <v>5661</v>
      </c>
      <c r="F1642" s="42" t="str">
        <f t="shared" si="25"/>
        <v>熊本県益城町</v>
      </c>
    </row>
    <row r="1643" spans="1:6" x14ac:dyDescent="0.4">
      <c r="A1643" s="38" t="s">
        <v>5662</v>
      </c>
      <c r="B1643" s="38" t="s">
        <v>82</v>
      </c>
      <c r="C1643" s="38" t="s">
        <v>2093</v>
      </c>
      <c r="D1643" s="38" t="s">
        <v>5605</v>
      </c>
      <c r="E1643" s="38" t="s">
        <v>5663</v>
      </c>
      <c r="F1643" s="42" t="str">
        <f t="shared" si="25"/>
        <v>熊本県甲佐町</v>
      </c>
    </row>
    <row r="1644" spans="1:6" x14ac:dyDescent="0.4">
      <c r="A1644" s="38" t="s">
        <v>5664</v>
      </c>
      <c r="B1644" s="38" t="s">
        <v>82</v>
      </c>
      <c r="C1644" s="38" t="s">
        <v>2094</v>
      </c>
      <c r="D1644" s="38" t="s">
        <v>5605</v>
      </c>
      <c r="E1644" s="38" t="s">
        <v>5665</v>
      </c>
      <c r="F1644" s="42" t="str">
        <f t="shared" si="25"/>
        <v>熊本県山都町</v>
      </c>
    </row>
    <row r="1645" spans="1:6" x14ac:dyDescent="0.4">
      <c r="A1645" s="38" t="s">
        <v>5666</v>
      </c>
      <c r="B1645" s="38" t="s">
        <v>82</v>
      </c>
      <c r="C1645" s="38" t="s">
        <v>2095</v>
      </c>
      <c r="D1645" s="38" t="s">
        <v>5605</v>
      </c>
      <c r="E1645" s="38" t="s">
        <v>5667</v>
      </c>
      <c r="F1645" s="42" t="str">
        <f t="shared" si="25"/>
        <v>熊本県氷川町</v>
      </c>
    </row>
    <row r="1646" spans="1:6" x14ac:dyDescent="0.4">
      <c r="A1646" s="38" t="s">
        <v>5668</v>
      </c>
      <c r="B1646" s="38" t="s">
        <v>82</v>
      </c>
      <c r="C1646" s="38" t="s">
        <v>2096</v>
      </c>
      <c r="D1646" s="38" t="s">
        <v>5605</v>
      </c>
      <c r="E1646" s="38" t="s">
        <v>5669</v>
      </c>
      <c r="F1646" s="42" t="str">
        <f t="shared" si="25"/>
        <v>熊本県芦北町</v>
      </c>
    </row>
    <row r="1647" spans="1:6" x14ac:dyDescent="0.4">
      <c r="A1647" s="38" t="s">
        <v>5670</v>
      </c>
      <c r="B1647" s="38" t="s">
        <v>82</v>
      </c>
      <c r="C1647" s="38" t="s">
        <v>2097</v>
      </c>
      <c r="D1647" s="38" t="s">
        <v>5605</v>
      </c>
      <c r="E1647" s="38" t="s">
        <v>5671</v>
      </c>
      <c r="F1647" s="42" t="str">
        <f t="shared" si="25"/>
        <v>熊本県津奈木町</v>
      </c>
    </row>
    <row r="1648" spans="1:6" x14ac:dyDescent="0.4">
      <c r="A1648" s="38" t="s">
        <v>5672</v>
      </c>
      <c r="B1648" s="38" t="s">
        <v>82</v>
      </c>
      <c r="C1648" s="38" t="s">
        <v>2098</v>
      </c>
      <c r="D1648" s="38" t="s">
        <v>5605</v>
      </c>
      <c r="E1648" s="38" t="s">
        <v>5673</v>
      </c>
      <c r="F1648" s="42" t="str">
        <f t="shared" si="25"/>
        <v>熊本県錦町</v>
      </c>
    </row>
    <row r="1649" spans="1:6" x14ac:dyDescent="0.4">
      <c r="A1649" s="38" t="s">
        <v>5674</v>
      </c>
      <c r="B1649" s="38" t="s">
        <v>82</v>
      </c>
      <c r="C1649" s="38" t="s">
        <v>2099</v>
      </c>
      <c r="D1649" s="38" t="s">
        <v>5605</v>
      </c>
      <c r="E1649" s="38" t="s">
        <v>5675</v>
      </c>
      <c r="F1649" s="42" t="str">
        <f t="shared" si="25"/>
        <v>熊本県多良木町</v>
      </c>
    </row>
    <row r="1650" spans="1:6" x14ac:dyDescent="0.4">
      <c r="A1650" s="38" t="s">
        <v>5676</v>
      </c>
      <c r="B1650" s="38" t="s">
        <v>82</v>
      </c>
      <c r="C1650" s="38" t="s">
        <v>2100</v>
      </c>
      <c r="D1650" s="38" t="s">
        <v>5605</v>
      </c>
      <c r="E1650" s="38" t="s">
        <v>5677</v>
      </c>
      <c r="F1650" s="42" t="str">
        <f t="shared" si="25"/>
        <v>熊本県湯前町</v>
      </c>
    </row>
    <row r="1651" spans="1:6" x14ac:dyDescent="0.4">
      <c r="A1651" s="38" t="s">
        <v>5678</v>
      </c>
      <c r="B1651" s="38" t="s">
        <v>82</v>
      </c>
      <c r="C1651" s="38" t="s">
        <v>2101</v>
      </c>
      <c r="D1651" s="38" t="s">
        <v>5605</v>
      </c>
      <c r="E1651" s="38" t="s">
        <v>5679</v>
      </c>
      <c r="F1651" s="42" t="str">
        <f t="shared" si="25"/>
        <v>熊本県水上村</v>
      </c>
    </row>
    <row r="1652" spans="1:6" x14ac:dyDescent="0.4">
      <c r="A1652" s="38" t="s">
        <v>5680</v>
      </c>
      <c r="B1652" s="38" t="s">
        <v>82</v>
      </c>
      <c r="C1652" s="38" t="s">
        <v>2102</v>
      </c>
      <c r="D1652" s="38" t="s">
        <v>5605</v>
      </c>
      <c r="E1652" s="38" t="s">
        <v>5681</v>
      </c>
      <c r="F1652" s="42" t="str">
        <f t="shared" si="25"/>
        <v>熊本県相良村</v>
      </c>
    </row>
    <row r="1653" spans="1:6" x14ac:dyDescent="0.4">
      <c r="A1653" s="38" t="s">
        <v>5682</v>
      </c>
      <c r="B1653" s="38" t="s">
        <v>82</v>
      </c>
      <c r="C1653" s="38" t="s">
        <v>2103</v>
      </c>
      <c r="D1653" s="38" t="s">
        <v>5605</v>
      </c>
      <c r="E1653" s="38" t="s">
        <v>5683</v>
      </c>
      <c r="F1653" s="42" t="str">
        <f t="shared" si="25"/>
        <v>熊本県五木村</v>
      </c>
    </row>
    <row r="1654" spans="1:6" x14ac:dyDescent="0.4">
      <c r="A1654" s="38" t="s">
        <v>5684</v>
      </c>
      <c r="B1654" s="38" t="s">
        <v>82</v>
      </c>
      <c r="C1654" s="38" t="s">
        <v>2104</v>
      </c>
      <c r="D1654" s="38" t="s">
        <v>5605</v>
      </c>
      <c r="E1654" s="38" t="s">
        <v>5685</v>
      </c>
      <c r="F1654" s="42" t="str">
        <f t="shared" si="25"/>
        <v>熊本県山江村</v>
      </c>
    </row>
    <row r="1655" spans="1:6" x14ac:dyDescent="0.4">
      <c r="A1655" s="38" t="s">
        <v>5686</v>
      </c>
      <c r="B1655" s="38" t="s">
        <v>82</v>
      </c>
      <c r="C1655" s="38" t="s">
        <v>2105</v>
      </c>
      <c r="D1655" s="38" t="s">
        <v>5605</v>
      </c>
      <c r="E1655" s="38" t="s">
        <v>5687</v>
      </c>
      <c r="F1655" s="42" t="str">
        <f t="shared" si="25"/>
        <v>熊本県球磨村</v>
      </c>
    </row>
    <row r="1656" spans="1:6" x14ac:dyDescent="0.4">
      <c r="A1656" s="38" t="s">
        <v>5688</v>
      </c>
      <c r="B1656" s="38" t="s">
        <v>82</v>
      </c>
      <c r="C1656" s="38" t="s">
        <v>2106</v>
      </c>
      <c r="D1656" s="38" t="s">
        <v>5605</v>
      </c>
      <c r="E1656" s="38" t="s">
        <v>5689</v>
      </c>
      <c r="F1656" s="42" t="str">
        <f t="shared" si="25"/>
        <v>熊本県あさぎり町</v>
      </c>
    </row>
    <row r="1657" spans="1:6" x14ac:dyDescent="0.4">
      <c r="A1657" s="38" t="s">
        <v>5690</v>
      </c>
      <c r="B1657" s="38" t="s">
        <v>82</v>
      </c>
      <c r="C1657" s="38" t="s">
        <v>2107</v>
      </c>
      <c r="D1657" s="38" t="s">
        <v>5605</v>
      </c>
      <c r="E1657" s="38" t="s">
        <v>5691</v>
      </c>
      <c r="F1657" s="42" t="str">
        <f t="shared" si="25"/>
        <v>熊本県苓北町</v>
      </c>
    </row>
    <row r="1658" spans="1:6" x14ac:dyDescent="0.4">
      <c r="A1658" s="35" t="s">
        <v>5692</v>
      </c>
      <c r="B1658" s="35" t="s">
        <v>5693</v>
      </c>
      <c r="C1658" s="36"/>
      <c r="D1658" s="37" t="s">
        <v>5694</v>
      </c>
      <c r="E1658" s="36"/>
      <c r="F1658" s="42" t="str">
        <f t="shared" si="25"/>
        <v>大分県</v>
      </c>
    </row>
    <row r="1659" spans="1:6" x14ac:dyDescent="0.4">
      <c r="A1659" s="38" t="s">
        <v>5695</v>
      </c>
      <c r="B1659" s="38" t="s">
        <v>83</v>
      </c>
      <c r="C1659" s="38" t="s">
        <v>2108</v>
      </c>
      <c r="D1659" s="38" t="s">
        <v>5696</v>
      </c>
      <c r="E1659" s="38" t="s">
        <v>5697</v>
      </c>
      <c r="F1659" s="42" t="str">
        <f t="shared" si="25"/>
        <v>大分県大分市</v>
      </c>
    </row>
    <row r="1660" spans="1:6" x14ac:dyDescent="0.4">
      <c r="A1660" s="38" t="s">
        <v>5698</v>
      </c>
      <c r="B1660" s="38" t="s">
        <v>83</v>
      </c>
      <c r="C1660" s="38" t="s">
        <v>2109</v>
      </c>
      <c r="D1660" s="38" t="s">
        <v>5696</v>
      </c>
      <c r="E1660" s="38" t="s">
        <v>5699</v>
      </c>
      <c r="F1660" s="42" t="str">
        <f t="shared" si="25"/>
        <v>大分県別府市</v>
      </c>
    </row>
    <row r="1661" spans="1:6" x14ac:dyDescent="0.4">
      <c r="A1661" s="38" t="s">
        <v>5700</v>
      </c>
      <c r="B1661" s="38" t="s">
        <v>83</v>
      </c>
      <c r="C1661" s="38" t="s">
        <v>2110</v>
      </c>
      <c r="D1661" s="38" t="s">
        <v>5696</v>
      </c>
      <c r="E1661" s="38" t="s">
        <v>5701</v>
      </c>
      <c r="F1661" s="42" t="str">
        <f t="shared" si="25"/>
        <v>大分県中津市</v>
      </c>
    </row>
    <row r="1662" spans="1:6" x14ac:dyDescent="0.4">
      <c r="A1662" s="38" t="s">
        <v>5702</v>
      </c>
      <c r="B1662" s="38" t="s">
        <v>83</v>
      </c>
      <c r="C1662" s="38" t="s">
        <v>2111</v>
      </c>
      <c r="D1662" s="38" t="s">
        <v>5696</v>
      </c>
      <c r="E1662" s="38" t="s">
        <v>5703</v>
      </c>
      <c r="F1662" s="42" t="str">
        <f t="shared" si="25"/>
        <v>大分県日田市</v>
      </c>
    </row>
    <row r="1663" spans="1:6" x14ac:dyDescent="0.4">
      <c r="A1663" s="38" t="s">
        <v>5704</v>
      </c>
      <c r="B1663" s="38" t="s">
        <v>83</v>
      </c>
      <c r="C1663" s="38" t="s">
        <v>2112</v>
      </c>
      <c r="D1663" s="38" t="s">
        <v>5696</v>
      </c>
      <c r="E1663" s="38" t="s">
        <v>5705</v>
      </c>
      <c r="F1663" s="42" t="str">
        <f t="shared" si="25"/>
        <v>大分県佐伯市</v>
      </c>
    </row>
    <row r="1664" spans="1:6" x14ac:dyDescent="0.4">
      <c r="A1664" s="38" t="s">
        <v>5706</v>
      </c>
      <c r="B1664" s="38" t="s">
        <v>83</v>
      </c>
      <c r="C1664" s="38" t="s">
        <v>2113</v>
      </c>
      <c r="D1664" s="38" t="s">
        <v>5696</v>
      </c>
      <c r="E1664" s="38" t="s">
        <v>5707</v>
      </c>
      <c r="F1664" s="42" t="str">
        <f t="shared" si="25"/>
        <v>大分県臼杵市</v>
      </c>
    </row>
    <row r="1665" spans="1:6" x14ac:dyDescent="0.4">
      <c r="A1665" s="38" t="s">
        <v>5708</v>
      </c>
      <c r="B1665" s="38" t="s">
        <v>83</v>
      </c>
      <c r="C1665" s="38" t="s">
        <v>2114</v>
      </c>
      <c r="D1665" s="38" t="s">
        <v>5696</v>
      </c>
      <c r="E1665" s="38" t="s">
        <v>5709</v>
      </c>
      <c r="F1665" s="42" t="str">
        <f t="shared" si="25"/>
        <v>大分県津久見市</v>
      </c>
    </row>
    <row r="1666" spans="1:6" x14ac:dyDescent="0.4">
      <c r="A1666" s="38" t="s">
        <v>5710</v>
      </c>
      <c r="B1666" s="38" t="s">
        <v>83</v>
      </c>
      <c r="C1666" s="38" t="s">
        <v>2115</v>
      </c>
      <c r="D1666" s="38" t="s">
        <v>5696</v>
      </c>
      <c r="E1666" s="38" t="s">
        <v>5711</v>
      </c>
      <c r="F1666" s="42" t="str">
        <f t="shared" si="25"/>
        <v>大分県竹田市</v>
      </c>
    </row>
    <row r="1667" spans="1:6" x14ac:dyDescent="0.4">
      <c r="A1667" s="38" t="s">
        <v>5712</v>
      </c>
      <c r="B1667" s="38" t="s">
        <v>83</v>
      </c>
      <c r="C1667" s="38" t="s">
        <v>2116</v>
      </c>
      <c r="D1667" s="38" t="s">
        <v>5696</v>
      </c>
      <c r="E1667" s="38" t="s">
        <v>5713</v>
      </c>
      <c r="F1667" s="42" t="str">
        <f t="shared" ref="F1667:F1730" si="26">B1667&amp;C1667</f>
        <v>大分県豊後高田市</v>
      </c>
    </row>
    <row r="1668" spans="1:6" x14ac:dyDescent="0.4">
      <c r="A1668" s="38" t="s">
        <v>5714</v>
      </c>
      <c r="B1668" s="38" t="s">
        <v>83</v>
      </c>
      <c r="C1668" s="38" t="s">
        <v>2117</v>
      </c>
      <c r="D1668" s="38" t="s">
        <v>5696</v>
      </c>
      <c r="E1668" s="38" t="s">
        <v>5715</v>
      </c>
      <c r="F1668" s="42" t="str">
        <f t="shared" si="26"/>
        <v>大分県杵築市</v>
      </c>
    </row>
    <row r="1669" spans="1:6" x14ac:dyDescent="0.4">
      <c r="A1669" s="38" t="s">
        <v>5716</v>
      </c>
      <c r="B1669" s="38" t="s">
        <v>83</v>
      </c>
      <c r="C1669" s="38" t="s">
        <v>2118</v>
      </c>
      <c r="D1669" s="38" t="s">
        <v>5696</v>
      </c>
      <c r="E1669" s="38" t="s">
        <v>5717</v>
      </c>
      <c r="F1669" s="42" t="str">
        <f t="shared" si="26"/>
        <v>大分県宇佐市</v>
      </c>
    </row>
    <row r="1670" spans="1:6" x14ac:dyDescent="0.4">
      <c r="A1670" s="38" t="s">
        <v>5718</v>
      </c>
      <c r="B1670" s="38" t="s">
        <v>83</v>
      </c>
      <c r="C1670" s="38" t="s">
        <v>2119</v>
      </c>
      <c r="D1670" s="38" t="s">
        <v>5696</v>
      </c>
      <c r="E1670" s="38" t="s">
        <v>5719</v>
      </c>
      <c r="F1670" s="42" t="str">
        <f t="shared" si="26"/>
        <v>大分県豊後大野市</v>
      </c>
    </row>
    <row r="1671" spans="1:6" x14ac:dyDescent="0.4">
      <c r="A1671" s="38" t="s">
        <v>5720</v>
      </c>
      <c r="B1671" s="38" t="s">
        <v>83</v>
      </c>
      <c r="C1671" s="38" t="s">
        <v>2120</v>
      </c>
      <c r="D1671" s="38" t="s">
        <v>5696</v>
      </c>
      <c r="E1671" s="38" t="s">
        <v>5721</v>
      </c>
      <c r="F1671" s="42" t="str">
        <f t="shared" si="26"/>
        <v>大分県由布市</v>
      </c>
    </row>
    <row r="1672" spans="1:6" x14ac:dyDescent="0.4">
      <c r="A1672" s="38" t="s">
        <v>5722</v>
      </c>
      <c r="B1672" s="38" t="s">
        <v>83</v>
      </c>
      <c r="C1672" s="38" t="s">
        <v>2121</v>
      </c>
      <c r="D1672" s="38" t="s">
        <v>5696</v>
      </c>
      <c r="E1672" s="38" t="s">
        <v>5723</v>
      </c>
      <c r="F1672" s="42" t="str">
        <f t="shared" si="26"/>
        <v>大分県国東市</v>
      </c>
    </row>
    <row r="1673" spans="1:6" x14ac:dyDescent="0.4">
      <c r="A1673" s="38" t="s">
        <v>5724</v>
      </c>
      <c r="B1673" s="38" t="s">
        <v>83</v>
      </c>
      <c r="C1673" s="38" t="s">
        <v>2122</v>
      </c>
      <c r="D1673" s="38" t="s">
        <v>5696</v>
      </c>
      <c r="E1673" s="38" t="s">
        <v>5725</v>
      </c>
      <c r="F1673" s="42" t="str">
        <f t="shared" si="26"/>
        <v>大分県姫島村</v>
      </c>
    </row>
    <row r="1674" spans="1:6" x14ac:dyDescent="0.4">
      <c r="A1674" s="38" t="s">
        <v>5726</v>
      </c>
      <c r="B1674" s="38" t="s">
        <v>83</v>
      </c>
      <c r="C1674" s="38" t="s">
        <v>2123</v>
      </c>
      <c r="D1674" s="38" t="s">
        <v>5696</v>
      </c>
      <c r="E1674" s="38" t="s">
        <v>5727</v>
      </c>
      <c r="F1674" s="42" t="str">
        <f t="shared" si="26"/>
        <v>大分県日出町</v>
      </c>
    </row>
    <row r="1675" spans="1:6" x14ac:dyDescent="0.4">
      <c r="A1675" s="38" t="s">
        <v>5728</v>
      </c>
      <c r="B1675" s="38" t="s">
        <v>83</v>
      </c>
      <c r="C1675" s="38" t="s">
        <v>2124</v>
      </c>
      <c r="D1675" s="38" t="s">
        <v>5696</v>
      </c>
      <c r="E1675" s="38" t="s">
        <v>5729</v>
      </c>
      <c r="F1675" s="42" t="str">
        <f t="shared" si="26"/>
        <v>大分県九重町</v>
      </c>
    </row>
    <row r="1676" spans="1:6" x14ac:dyDescent="0.4">
      <c r="A1676" s="38" t="s">
        <v>5730</v>
      </c>
      <c r="B1676" s="38" t="s">
        <v>83</v>
      </c>
      <c r="C1676" s="38" t="s">
        <v>2125</v>
      </c>
      <c r="D1676" s="38" t="s">
        <v>5696</v>
      </c>
      <c r="E1676" s="38" t="s">
        <v>5731</v>
      </c>
      <c r="F1676" s="42" t="str">
        <f t="shared" si="26"/>
        <v>大分県玖珠町</v>
      </c>
    </row>
    <row r="1677" spans="1:6" x14ac:dyDescent="0.4">
      <c r="A1677" s="35" t="s">
        <v>5732</v>
      </c>
      <c r="B1677" s="35" t="s">
        <v>5733</v>
      </c>
      <c r="C1677" s="36"/>
      <c r="D1677" s="37" t="s">
        <v>5734</v>
      </c>
      <c r="E1677" s="36"/>
      <c r="F1677" s="42" t="str">
        <f t="shared" si="26"/>
        <v>宮崎県</v>
      </c>
    </row>
    <row r="1678" spans="1:6" x14ac:dyDescent="0.4">
      <c r="A1678" s="38" t="s">
        <v>5735</v>
      </c>
      <c r="B1678" s="38" t="s">
        <v>84</v>
      </c>
      <c r="C1678" s="38" t="s">
        <v>2126</v>
      </c>
      <c r="D1678" s="38" t="s">
        <v>5736</v>
      </c>
      <c r="E1678" s="38" t="s">
        <v>5737</v>
      </c>
      <c r="F1678" s="42" t="str">
        <f t="shared" si="26"/>
        <v>宮崎県宮崎市</v>
      </c>
    </row>
    <row r="1679" spans="1:6" x14ac:dyDescent="0.4">
      <c r="A1679" s="38" t="s">
        <v>5738</v>
      </c>
      <c r="B1679" s="38" t="s">
        <v>84</v>
      </c>
      <c r="C1679" s="38" t="s">
        <v>2127</v>
      </c>
      <c r="D1679" s="38" t="s">
        <v>5736</v>
      </c>
      <c r="E1679" s="38" t="s">
        <v>5739</v>
      </c>
      <c r="F1679" s="42" t="str">
        <f t="shared" si="26"/>
        <v>宮崎県都城市</v>
      </c>
    </row>
    <row r="1680" spans="1:6" x14ac:dyDescent="0.4">
      <c r="A1680" s="38" t="s">
        <v>5740</v>
      </c>
      <c r="B1680" s="38" t="s">
        <v>84</v>
      </c>
      <c r="C1680" s="38" t="s">
        <v>2128</v>
      </c>
      <c r="D1680" s="38" t="s">
        <v>5736</v>
      </c>
      <c r="E1680" s="38" t="s">
        <v>5741</v>
      </c>
      <c r="F1680" s="42" t="str">
        <f t="shared" si="26"/>
        <v>宮崎県延岡市</v>
      </c>
    </row>
    <row r="1681" spans="1:6" x14ac:dyDescent="0.4">
      <c r="A1681" s="38" t="s">
        <v>5742</v>
      </c>
      <c r="B1681" s="38" t="s">
        <v>84</v>
      </c>
      <c r="C1681" s="38" t="s">
        <v>2129</v>
      </c>
      <c r="D1681" s="38" t="s">
        <v>5736</v>
      </c>
      <c r="E1681" s="38" t="s">
        <v>5743</v>
      </c>
      <c r="F1681" s="42" t="str">
        <f t="shared" si="26"/>
        <v>宮崎県日南市</v>
      </c>
    </row>
    <row r="1682" spans="1:6" x14ac:dyDescent="0.4">
      <c r="A1682" s="38" t="s">
        <v>5744</v>
      </c>
      <c r="B1682" s="38" t="s">
        <v>84</v>
      </c>
      <c r="C1682" s="38" t="s">
        <v>2130</v>
      </c>
      <c r="D1682" s="38" t="s">
        <v>5736</v>
      </c>
      <c r="E1682" s="38" t="s">
        <v>5745</v>
      </c>
      <c r="F1682" s="42" t="str">
        <f t="shared" si="26"/>
        <v>宮崎県小林市</v>
      </c>
    </row>
    <row r="1683" spans="1:6" x14ac:dyDescent="0.4">
      <c r="A1683" s="38" t="s">
        <v>5746</v>
      </c>
      <c r="B1683" s="38" t="s">
        <v>84</v>
      </c>
      <c r="C1683" s="38" t="s">
        <v>2131</v>
      </c>
      <c r="D1683" s="38" t="s">
        <v>5736</v>
      </c>
      <c r="E1683" s="38" t="s">
        <v>5747</v>
      </c>
      <c r="F1683" s="42" t="str">
        <f t="shared" si="26"/>
        <v>宮崎県日向市</v>
      </c>
    </row>
    <row r="1684" spans="1:6" x14ac:dyDescent="0.4">
      <c r="A1684" s="38" t="s">
        <v>5748</v>
      </c>
      <c r="B1684" s="38" t="s">
        <v>84</v>
      </c>
      <c r="C1684" s="38" t="s">
        <v>2132</v>
      </c>
      <c r="D1684" s="38" t="s">
        <v>5736</v>
      </c>
      <c r="E1684" s="38" t="s">
        <v>5749</v>
      </c>
      <c r="F1684" s="42" t="str">
        <f t="shared" si="26"/>
        <v>宮崎県串間市</v>
      </c>
    </row>
    <row r="1685" spans="1:6" x14ac:dyDescent="0.4">
      <c r="A1685" s="38" t="s">
        <v>5750</v>
      </c>
      <c r="B1685" s="38" t="s">
        <v>84</v>
      </c>
      <c r="C1685" s="38" t="s">
        <v>2133</v>
      </c>
      <c r="D1685" s="38" t="s">
        <v>5736</v>
      </c>
      <c r="E1685" s="38" t="s">
        <v>5751</v>
      </c>
      <c r="F1685" s="42" t="str">
        <f t="shared" si="26"/>
        <v>宮崎県西都市</v>
      </c>
    </row>
    <row r="1686" spans="1:6" x14ac:dyDescent="0.4">
      <c r="A1686" s="38" t="s">
        <v>5752</v>
      </c>
      <c r="B1686" s="38" t="s">
        <v>84</v>
      </c>
      <c r="C1686" s="38" t="s">
        <v>2134</v>
      </c>
      <c r="D1686" s="38" t="s">
        <v>5736</v>
      </c>
      <c r="E1686" s="38" t="s">
        <v>5753</v>
      </c>
      <c r="F1686" s="42" t="str">
        <f t="shared" si="26"/>
        <v>宮崎県えびの市</v>
      </c>
    </row>
    <row r="1687" spans="1:6" x14ac:dyDescent="0.4">
      <c r="A1687" s="38" t="s">
        <v>5754</v>
      </c>
      <c r="B1687" s="38" t="s">
        <v>84</v>
      </c>
      <c r="C1687" s="38" t="s">
        <v>2135</v>
      </c>
      <c r="D1687" s="38" t="s">
        <v>5736</v>
      </c>
      <c r="E1687" s="38" t="s">
        <v>5755</v>
      </c>
      <c r="F1687" s="42" t="str">
        <f t="shared" si="26"/>
        <v>宮崎県三股町</v>
      </c>
    </row>
    <row r="1688" spans="1:6" x14ac:dyDescent="0.4">
      <c r="A1688" s="38" t="s">
        <v>5756</v>
      </c>
      <c r="B1688" s="38" t="s">
        <v>84</v>
      </c>
      <c r="C1688" s="38" t="s">
        <v>2136</v>
      </c>
      <c r="D1688" s="38" t="s">
        <v>5736</v>
      </c>
      <c r="E1688" s="38" t="s">
        <v>5757</v>
      </c>
      <c r="F1688" s="42" t="str">
        <f t="shared" si="26"/>
        <v>宮崎県高原町</v>
      </c>
    </row>
    <row r="1689" spans="1:6" x14ac:dyDescent="0.4">
      <c r="A1689" s="38" t="s">
        <v>5758</v>
      </c>
      <c r="B1689" s="38" t="s">
        <v>84</v>
      </c>
      <c r="C1689" s="38" t="s">
        <v>2137</v>
      </c>
      <c r="D1689" s="38" t="s">
        <v>5736</v>
      </c>
      <c r="E1689" s="38" t="s">
        <v>5759</v>
      </c>
      <c r="F1689" s="42" t="str">
        <f t="shared" si="26"/>
        <v>宮崎県国富町</v>
      </c>
    </row>
    <row r="1690" spans="1:6" x14ac:dyDescent="0.4">
      <c r="A1690" s="38" t="s">
        <v>5760</v>
      </c>
      <c r="B1690" s="38" t="s">
        <v>84</v>
      </c>
      <c r="C1690" s="38" t="s">
        <v>2138</v>
      </c>
      <c r="D1690" s="38" t="s">
        <v>5736</v>
      </c>
      <c r="E1690" s="38" t="s">
        <v>5761</v>
      </c>
      <c r="F1690" s="42" t="str">
        <f t="shared" si="26"/>
        <v>宮崎県綾町</v>
      </c>
    </row>
    <row r="1691" spans="1:6" x14ac:dyDescent="0.4">
      <c r="A1691" s="38" t="s">
        <v>5762</v>
      </c>
      <c r="B1691" s="38" t="s">
        <v>84</v>
      </c>
      <c r="C1691" s="38" t="s">
        <v>2139</v>
      </c>
      <c r="D1691" s="38" t="s">
        <v>5736</v>
      </c>
      <c r="E1691" s="38" t="s">
        <v>5763</v>
      </c>
      <c r="F1691" s="42" t="str">
        <f t="shared" si="26"/>
        <v>宮崎県高鍋町</v>
      </c>
    </row>
    <row r="1692" spans="1:6" x14ac:dyDescent="0.4">
      <c r="A1692" s="38" t="s">
        <v>5764</v>
      </c>
      <c r="B1692" s="38" t="s">
        <v>84</v>
      </c>
      <c r="C1692" s="38" t="s">
        <v>2140</v>
      </c>
      <c r="D1692" s="38" t="s">
        <v>5736</v>
      </c>
      <c r="E1692" s="38" t="s">
        <v>5765</v>
      </c>
      <c r="F1692" s="42" t="str">
        <f t="shared" si="26"/>
        <v>宮崎県新富町</v>
      </c>
    </row>
    <row r="1693" spans="1:6" x14ac:dyDescent="0.4">
      <c r="A1693" s="38" t="s">
        <v>5766</v>
      </c>
      <c r="B1693" s="38" t="s">
        <v>84</v>
      </c>
      <c r="C1693" s="38" t="s">
        <v>2141</v>
      </c>
      <c r="D1693" s="38" t="s">
        <v>5736</v>
      </c>
      <c r="E1693" s="38" t="s">
        <v>5767</v>
      </c>
      <c r="F1693" s="42" t="str">
        <f t="shared" si="26"/>
        <v>宮崎県西米良村</v>
      </c>
    </row>
    <row r="1694" spans="1:6" x14ac:dyDescent="0.4">
      <c r="A1694" s="38" t="s">
        <v>5768</v>
      </c>
      <c r="B1694" s="38" t="s">
        <v>84</v>
      </c>
      <c r="C1694" s="38" t="s">
        <v>2142</v>
      </c>
      <c r="D1694" s="38" t="s">
        <v>5736</v>
      </c>
      <c r="E1694" s="38" t="s">
        <v>5769</v>
      </c>
      <c r="F1694" s="42" t="str">
        <f t="shared" si="26"/>
        <v>宮崎県木城町</v>
      </c>
    </row>
    <row r="1695" spans="1:6" x14ac:dyDescent="0.4">
      <c r="A1695" s="38" t="s">
        <v>5770</v>
      </c>
      <c r="B1695" s="38" t="s">
        <v>84</v>
      </c>
      <c r="C1695" s="38" t="s">
        <v>2143</v>
      </c>
      <c r="D1695" s="38" t="s">
        <v>5736</v>
      </c>
      <c r="E1695" s="38" t="s">
        <v>5771</v>
      </c>
      <c r="F1695" s="42" t="str">
        <f t="shared" si="26"/>
        <v>宮崎県川南町</v>
      </c>
    </row>
    <row r="1696" spans="1:6" x14ac:dyDescent="0.4">
      <c r="A1696" s="38" t="s">
        <v>5772</v>
      </c>
      <c r="B1696" s="38" t="s">
        <v>84</v>
      </c>
      <c r="C1696" s="38" t="s">
        <v>2144</v>
      </c>
      <c r="D1696" s="38" t="s">
        <v>5736</v>
      </c>
      <c r="E1696" s="38" t="s">
        <v>5377</v>
      </c>
      <c r="F1696" s="42" t="str">
        <f t="shared" si="26"/>
        <v>宮崎県都農町</v>
      </c>
    </row>
    <row r="1697" spans="1:6" x14ac:dyDescent="0.4">
      <c r="A1697" s="38" t="s">
        <v>5773</v>
      </c>
      <c r="B1697" s="38" t="s">
        <v>84</v>
      </c>
      <c r="C1697" s="38" t="s">
        <v>2145</v>
      </c>
      <c r="D1697" s="38" t="s">
        <v>5736</v>
      </c>
      <c r="E1697" s="38" t="s">
        <v>5774</v>
      </c>
      <c r="F1697" s="42" t="str">
        <f t="shared" si="26"/>
        <v>宮崎県門川町</v>
      </c>
    </row>
    <row r="1698" spans="1:6" x14ac:dyDescent="0.4">
      <c r="A1698" s="38" t="s">
        <v>5775</v>
      </c>
      <c r="B1698" s="38" t="s">
        <v>84</v>
      </c>
      <c r="C1698" s="38" t="s">
        <v>2146</v>
      </c>
      <c r="D1698" s="38" t="s">
        <v>5736</v>
      </c>
      <c r="E1698" s="38" t="s">
        <v>5776</v>
      </c>
      <c r="F1698" s="42" t="str">
        <f t="shared" si="26"/>
        <v>宮崎県諸塚村</v>
      </c>
    </row>
    <row r="1699" spans="1:6" x14ac:dyDescent="0.4">
      <c r="A1699" s="38" t="s">
        <v>5777</v>
      </c>
      <c r="B1699" s="38" t="s">
        <v>84</v>
      </c>
      <c r="C1699" s="38" t="s">
        <v>2147</v>
      </c>
      <c r="D1699" s="38" t="s">
        <v>5736</v>
      </c>
      <c r="E1699" s="38" t="s">
        <v>5778</v>
      </c>
      <c r="F1699" s="42" t="str">
        <f t="shared" si="26"/>
        <v>宮崎県椎葉村</v>
      </c>
    </row>
    <row r="1700" spans="1:6" x14ac:dyDescent="0.4">
      <c r="A1700" s="38" t="s">
        <v>5779</v>
      </c>
      <c r="B1700" s="38" t="s">
        <v>84</v>
      </c>
      <c r="C1700" s="38" t="s">
        <v>540</v>
      </c>
      <c r="D1700" s="38" t="s">
        <v>5736</v>
      </c>
      <c r="E1700" s="38" t="s">
        <v>2951</v>
      </c>
      <c r="F1700" s="42" t="str">
        <f t="shared" si="26"/>
        <v>宮崎県美郷町</v>
      </c>
    </row>
    <row r="1701" spans="1:6" x14ac:dyDescent="0.4">
      <c r="A1701" s="38" t="s">
        <v>5780</v>
      </c>
      <c r="B1701" s="38" t="s">
        <v>84</v>
      </c>
      <c r="C1701" s="38" t="s">
        <v>2148</v>
      </c>
      <c r="D1701" s="38" t="s">
        <v>5736</v>
      </c>
      <c r="E1701" s="38" t="s">
        <v>5781</v>
      </c>
      <c r="F1701" s="42" t="str">
        <f t="shared" si="26"/>
        <v>宮崎県高千穂町</v>
      </c>
    </row>
    <row r="1702" spans="1:6" x14ac:dyDescent="0.4">
      <c r="A1702" s="38" t="s">
        <v>5782</v>
      </c>
      <c r="B1702" s="38" t="s">
        <v>84</v>
      </c>
      <c r="C1702" s="38" t="s">
        <v>2149</v>
      </c>
      <c r="D1702" s="38" t="s">
        <v>5736</v>
      </c>
      <c r="E1702" s="38" t="s">
        <v>5783</v>
      </c>
      <c r="F1702" s="42" t="str">
        <f t="shared" si="26"/>
        <v>宮崎県日之影町</v>
      </c>
    </row>
    <row r="1703" spans="1:6" x14ac:dyDescent="0.4">
      <c r="A1703" s="38" t="s">
        <v>5784</v>
      </c>
      <c r="B1703" s="38" t="s">
        <v>84</v>
      </c>
      <c r="C1703" s="38" t="s">
        <v>2150</v>
      </c>
      <c r="D1703" s="38" t="s">
        <v>5736</v>
      </c>
      <c r="E1703" s="38" t="s">
        <v>5785</v>
      </c>
      <c r="F1703" s="42" t="str">
        <f t="shared" si="26"/>
        <v>宮崎県五ヶ瀬町</v>
      </c>
    </row>
    <row r="1704" spans="1:6" x14ac:dyDescent="0.4">
      <c r="A1704" s="35" t="s">
        <v>5786</v>
      </c>
      <c r="B1704" s="35" t="s">
        <v>5787</v>
      </c>
      <c r="C1704" s="36"/>
      <c r="D1704" s="37" t="s">
        <v>5788</v>
      </c>
      <c r="E1704" s="36"/>
      <c r="F1704" s="42" t="str">
        <f t="shared" si="26"/>
        <v>鹿児島県</v>
      </c>
    </row>
    <row r="1705" spans="1:6" x14ac:dyDescent="0.4">
      <c r="A1705" s="38" t="s">
        <v>5789</v>
      </c>
      <c r="B1705" s="38" t="s">
        <v>85</v>
      </c>
      <c r="C1705" s="38" t="s">
        <v>2151</v>
      </c>
      <c r="D1705" s="38" t="s">
        <v>5790</v>
      </c>
      <c r="E1705" s="38" t="s">
        <v>5791</v>
      </c>
      <c r="F1705" s="42" t="str">
        <f t="shared" si="26"/>
        <v>鹿児島県鹿児島市</v>
      </c>
    </row>
    <row r="1706" spans="1:6" x14ac:dyDescent="0.4">
      <c r="A1706" s="38" t="s">
        <v>5792</v>
      </c>
      <c r="B1706" s="38" t="s">
        <v>85</v>
      </c>
      <c r="C1706" s="38" t="s">
        <v>2152</v>
      </c>
      <c r="D1706" s="38" t="s">
        <v>5790</v>
      </c>
      <c r="E1706" s="38" t="s">
        <v>5793</v>
      </c>
      <c r="F1706" s="42" t="str">
        <f t="shared" si="26"/>
        <v>鹿児島県鹿屋市</v>
      </c>
    </row>
    <row r="1707" spans="1:6" x14ac:dyDescent="0.4">
      <c r="A1707" s="38" t="s">
        <v>5794</v>
      </c>
      <c r="B1707" s="38" t="s">
        <v>85</v>
      </c>
      <c r="C1707" s="38" t="s">
        <v>2153</v>
      </c>
      <c r="D1707" s="38" t="s">
        <v>5790</v>
      </c>
      <c r="E1707" s="38" t="s">
        <v>5795</v>
      </c>
      <c r="F1707" s="42" t="str">
        <f t="shared" si="26"/>
        <v>鹿児島県枕崎市</v>
      </c>
    </row>
    <row r="1708" spans="1:6" x14ac:dyDescent="0.4">
      <c r="A1708" s="38" t="s">
        <v>5796</v>
      </c>
      <c r="B1708" s="38" t="s">
        <v>85</v>
      </c>
      <c r="C1708" s="38" t="s">
        <v>2154</v>
      </c>
      <c r="D1708" s="38" t="s">
        <v>5790</v>
      </c>
      <c r="E1708" s="38" t="s">
        <v>5797</v>
      </c>
      <c r="F1708" s="42" t="str">
        <f t="shared" si="26"/>
        <v>鹿児島県阿久根市</v>
      </c>
    </row>
    <row r="1709" spans="1:6" x14ac:dyDescent="0.4">
      <c r="A1709" s="38" t="s">
        <v>5798</v>
      </c>
      <c r="B1709" s="38" t="s">
        <v>85</v>
      </c>
      <c r="C1709" s="38" t="s">
        <v>2155</v>
      </c>
      <c r="D1709" s="38" t="s">
        <v>5790</v>
      </c>
      <c r="E1709" s="38" t="s">
        <v>4679</v>
      </c>
      <c r="F1709" s="42" t="str">
        <f t="shared" si="26"/>
        <v>鹿児島県出水市</v>
      </c>
    </row>
    <row r="1710" spans="1:6" x14ac:dyDescent="0.4">
      <c r="A1710" s="38" t="s">
        <v>5799</v>
      </c>
      <c r="B1710" s="38" t="s">
        <v>85</v>
      </c>
      <c r="C1710" s="38" t="s">
        <v>2156</v>
      </c>
      <c r="D1710" s="38" t="s">
        <v>5790</v>
      </c>
      <c r="E1710" s="38" t="s">
        <v>5800</v>
      </c>
      <c r="F1710" s="42" t="str">
        <f t="shared" si="26"/>
        <v>鹿児島県指宿市</v>
      </c>
    </row>
    <row r="1711" spans="1:6" x14ac:dyDescent="0.4">
      <c r="A1711" s="38" t="s">
        <v>5801</v>
      </c>
      <c r="B1711" s="38" t="s">
        <v>85</v>
      </c>
      <c r="C1711" s="38" t="s">
        <v>2157</v>
      </c>
      <c r="D1711" s="38" t="s">
        <v>5790</v>
      </c>
      <c r="E1711" s="38" t="s">
        <v>5802</v>
      </c>
      <c r="F1711" s="42" t="str">
        <f t="shared" si="26"/>
        <v>鹿児島県西之表市</v>
      </c>
    </row>
    <row r="1712" spans="1:6" x14ac:dyDescent="0.4">
      <c r="A1712" s="38" t="s">
        <v>5803</v>
      </c>
      <c r="B1712" s="38" t="s">
        <v>85</v>
      </c>
      <c r="C1712" s="38" t="s">
        <v>2158</v>
      </c>
      <c r="D1712" s="38" t="s">
        <v>5790</v>
      </c>
      <c r="E1712" s="38" t="s">
        <v>5804</v>
      </c>
      <c r="F1712" s="42" t="str">
        <f t="shared" si="26"/>
        <v>鹿児島県垂水市</v>
      </c>
    </row>
    <row r="1713" spans="1:6" x14ac:dyDescent="0.4">
      <c r="A1713" s="38" t="s">
        <v>5805</v>
      </c>
      <c r="B1713" s="38" t="s">
        <v>85</v>
      </c>
      <c r="C1713" s="38" t="s">
        <v>2159</v>
      </c>
      <c r="D1713" s="38" t="s">
        <v>5790</v>
      </c>
      <c r="E1713" s="38" t="s">
        <v>5806</v>
      </c>
      <c r="F1713" s="42" t="str">
        <f t="shared" si="26"/>
        <v>鹿児島県薩摩川内市</v>
      </c>
    </row>
    <row r="1714" spans="1:6" x14ac:dyDescent="0.4">
      <c r="A1714" s="38" t="s">
        <v>5807</v>
      </c>
      <c r="B1714" s="38" t="s">
        <v>85</v>
      </c>
      <c r="C1714" s="38" t="s">
        <v>2160</v>
      </c>
      <c r="D1714" s="38" t="s">
        <v>5790</v>
      </c>
      <c r="E1714" s="38" t="s">
        <v>5808</v>
      </c>
      <c r="F1714" s="42" t="str">
        <f t="shared" si="26"/>
        <v>鹿児島県日置市</v>
      </c>
    </row>
    <row r="1715" spans="1:6" x14ac:dyDescent="0.4">
      <c r="A1715" s="38" t="s">
        <v>5809</v>
      </c>
      <c r="B1715" s="38" t="s">
        <v>85</v>
      </c>
      <c r="C1715" s="38" t="s">
        <v>2161</v>
      </c>
      <c r="D1715" s="38" t="s">
        <v>5790</v>
      </c>
      <c r="E1715" s="38" t="s">
        <v>5810</v>
      </c>
      <c r="F1715" s="42" t="str">
        <f t="shared" si="26"/>
        <v>鹿児島県曽於市</v>
      </c>
    </row>
    <row r="1716" spans="1:6" x14ac:dyDescent="0.4">
      <c r="A1716" s="38" t="s">
        <v>5811</v>
      </c>
      <c r="B1716" s="38" t="s">
        <v>85</v>
      </c>
      <c r="C1716" s="38" t="s">
        <v>2162</v>
      </c>
      <c r="D1716" s="38" t="s">
        <v>5790</v>
      </c>
      <c r="E1716" s="38" t="s">
        <v>5812</v>
      </c>
      <c r="F1716" s="42" t="str">
        <f t="shared" si="26"/>
        <v>鹿児島県霧島市</v>
      </c>
    </row>
    <row r="1717" spans="1:6" x14ac:dyDescent="0.4">
      <c r="A1717" s="38" t="s">
        <v>5813</v>
      </c>
      <c r="B1717" s="38" t="s">
        <v>85</v>
      </c>
      <c r="C1717" s="38" t="s">
        <v>2163</v>
      </c>
      <c r="D1717" s="38" t="s">
        <v>5790</v>
      </c>
      <c r="E1717" s="38" t="s">
        <v>5814</v>
      </c>
      <c r="F1717" s="42" t="str">
        <f t="shared" si="26"/>
        <v>鹿児島県いちき串木野市</v>
      </c>
    </row>
    <row r="1718" spans="1:6" x14ac:dyDescent="0.4">
      <c r="A1718" s="38" t="s">
        <v>5815</v>
      </c>
      <c r="B1718" s="38" t="s">
        <v>85</v>
      </c>
      <c r="C1718" s="38" t="s">
        <v>2164</v>
      </c>
      <c r="D1718" s="38" t="s">
        <v>5790</v>
      </c>
      <c r="E1718" s="38" t="s">
        <v>5816</v>
      </c>
      <c r="F1718" s="42" t="str">
        <f t="shared" si="26"/>
        <v>鹿児島県南さつま市</v>
      </c>
    </row>
    <row r="1719" spans="1:6" x14ac:dyDescent="0.4">
      <c r="A1719" s="38" t="s">
        <v>5817</v>
      </c>
      <c r="B1719" s="38" t="s">
        <v>85</v>
      </c>
      <c r="C1719" s="38" t="s">
        <v>2165</v>
      </c>
      <c r="D1719" s="38" t="s">
        <v>5790</v>
      </c>
      <c r="E1719" s="38" t="s">
        <v>5818</v>
      </c>
      <c r="F1719" s="42" t="str">
        <f t="shared" si="26"/>
        <v>鹿児島県志布志市</v>
      </c>
    </row>
    <row r="1720" spans="1:6" x14ac:dyDescent="0.4">
      <c r="A1720" s="38" t="s">
        <v>5819</v>
      </c>
      <c r="B1720" s="38" t="s">
        <v>85</v>
      </c>
      <c r="C1720" s="38" t="s">
        <v>2166</v>
      </c>
      <c r="D1720" s="38" t="s">
        <v>5790</v>
      </c>
      <c r="E1720" s="38" t="s">
        <v>5820</v>
      </c>
      <c r="F1720" s="42" t="str">
        <f t="shared" si="26"/>
        <v>鹿児島県奄美市</v>
      </c>
    </row>
    <row r="1721" spans="1:6" x14ac:dyDescent="0.4">
      <c r="A1721" s="38" t="s">
        <v>5821</v>
      </c>
      <c r="B1721" s="38" t="s">
        <v>85</v>
      </c>
      <c r="C1721" s="38" t="s">
        <v>2167</v>
      </c>
      <c r="D1721" s="38" t="s">
        <v>5790</v>
      </c>
      <c r="E1721" s="38" t="s">
        <v>5822</v>
      </c>
      <c r="F1721" s="42" t="str">
        <f t="shared" si="26"/>
        <v>鹿児島県南九州市</v>
      </c>
    </row>
    <row r="1722" spans="1:6" x14ac:dyDescent="0.4">
      <c r="A1722" s="38" t="s">
        <v>5823</v>
      </c>
      <c r="B1722" s="38" t="s">
        <v>85</v>
      </c>
      <c r="C1722" s="38" t="s">
        <v>2168</v>
      </c>
      <c r="D1722" s="38" t="s">
        <v>5790</v>
      </c>
      <c r="E1722" s="38" t="s">
        <v>5824</v>
      </c>
      <c r="F1722" s="42" t="str">
        <f t="shared" si="26"/>
        <v>鹿児島県伊佐市</v>
      </c>
    </row>
    <row r="1723" spans="1:6" x14ac:dyDescent="0.4">
      <c r="A1723" s="38" t="s">
        <v>5825</v>
      </c>
      <c r="B1723" s="38" t="s">
        <v>85</v>
      </c>
      <c r="C1723" s="38" t="s">
        <v>2169</v>
      </c>
      <c r="D1723" s="38" t="s">
        <v>5790</v>
      </c>
      <c r="E1723" s="38" t="s">
        <v>5826</v>
      </c>
      <c r="F1723" s="42" t="str">
        <f t="shared" si="26"/>
        <v>鹿児島県姶良市</v>
      </c>
    </row>
    <row r="1724" spans="1:6" x14ac:dyDescent="0.4">
      <c r="A1724" s="38" t="s">
        <v>5827</v>
      </c>
      <c r="B1724" s="38" t="s">
        <v>85</v>
      </c>
      <c r="C1724" s="38" t="s">
        <v>2170</v>
      </c>
      <c r="D1724" s="38" t="s">
        <v>5790</v>
      </c>
      <c r="E1724" s="38" t="s">
        <v>5828</v>
      </c>
      <c r="F1724" s="42" t="str">
        <f t="shared" si="26"/>
        <v>鹿児島県三島村</v>
      </c>
    </row>
    <row r="1725" spans="1:6" x14ac:dyDescent="0.4">
      <c r="A1725" s="38" t="s">
        <v>5829</v>
      </c>
      <c r="B1725" s="38" t="s">
        <v>85</v>
      </c>
      <c r="C1725" s="38" t="s">
        <v>2171</v>
      </c>
      <c r="D1725" s="38" t="s">
        <v>5790</v>
      </c>
      <c r="E1725" s="38" t="s">
        <v>3726</v>
      </c>
      <c r="F1725" s="42" t="str">
        <f t="shared" si="26"/>
        <v>鹿児島県十島村</v>
      </c>
    </row>
    <row r="1726" spans="1:6" x14ac:dyDescent="0.4">
      <c r="A1726" s="38" t="s">
        <v>5830</v>
      </c>
      <c r="B1726" s="38" t="s">
        <v>85</v>
      </c>
      <c r="C1726" s="38" t="s">
        <v>2172</v>
      </c>
      <c r="D1726" s="38" t="s">
        <v>5790</v>
      </c>
      <c r="E1726" s="38" t="s">
        <v>5831</v>
      </c>
      <c r="F1726" s="42" t="str">
        <f t="shared" si="26"/>
        <v>鹿児島県さつま町</v>
      </c>
    </row>
    <row r="1727" spans="1:6" x14ac:dyDescent="0.4">
      <c r="A1727" s="38" t="s">
        <v>5832</v>
      </c>
      <c r="B1727" s="38" t="s">
        <v>85</v>
      </c>
      <c r="C1727" s="38" t="s">
        <v>2173</v>
      </c>
      <c r="D1727" s="38" t="s">
        <v>5790</v>
      </c>
      <c r="E1727" s="38" t="s">
        <v>5833</v>
      </c>
      <c r="F1727" s="42" t="str">
        <f t="shared" si="26"/>
        <v>鹿児島県長島町</v>
      </c>
    </row>
    <row r="1728" spans="1:6" x14ac:dyDescent="0.4">
      <c r="A1728" s="38" t="s">
        <v>5834</v>
      </c>
      <c r="B1728" s="38" t="s">
        <v>85</v>
      </c>
      <c r="C1728" s="38" t="s">
        <v>2174</v>
      </c>
      <c r="D1728" s="38" t="s">
        <v>5790</v>
      </c>
      <c r="E1728" s="38" t="s">
        <v>5835</v>
      </c>
      <c r="F1728" s="42" t="str">
        <f t="shared" si="26"/>
        <v>鹿児島県湧水町</v>
      </c>
    </row>
    <row r="1729" spans="1:6" x14ac:dyDescent="0.4">
      <c r="A1729" s="38" t="s">
        <v>5836</v>
      </c>
      <c r="B1729" s="38" t="s">
        <v>85</v>
      </c>
      <c r="C1729" s="38" t="s">
        <v>2175</v>
      </c>
      <c r="D1729" s="38" t="s">
        <v>5790</v>
      </c>
      <c r="E1729" s="38" t="s">
        <v>5837</v>
      </c>
      <c r="F1729" s="42" t="str">
        <f t="shared" si="26"/>
        <v>鹿児島県大崎町</v>
      </c>
    </row>
    <row r="1730" spans="1:6" x14ac:dyDescent="0.4">
      <c r="A1730" s="38" t="s">
        <v>5838</v>
      </c>
      <c r="B1730" s="38" t="s">
        <v>85</v>
      </c>
      <c r="C1730" s="38" t="s">
        <v>2176</v>
      </c>
      <c r="D1730" s="38" t="s">
        <v>5790</v>
      </c>
      <c r="E1730" s="38" t="s">
        <v>5839</v>
      </c>
      <c r="F1730" s="42" t="str">
        <f t="shared" si="26"/>
        <v>鹿児島県東串良町</v>
      </c>
    </row>
    <row r="1731" spans="1:6" x14ac:dyDescent="0.4">
      <c r="A1731" s="38" t="s">
        <v>5840</v>
      </c>
      <c r="B1731" s="38" t="s">
        <v>85</v>
      </c>
      <c r="C1731" s="38" t="s">
        <v>2177</v>
      </c>
      <c r="D1731" s="38" t="s">
        <v>5790</v>
      </c>
      <c r="E1731" s="38" t="s">
        <v>5841</v>
      </c>
      <c r="F1731" s="42" t="str">
        <f t="shared" ref="F1731:F1789" si="27">B1731&amp;C1731</f>
        <v>鹿児島県錦江町</v>
      </c>
    </row>
    <row r="1732" spans="1:6" x14ac:dyDescent="0.4">
      <c r="A1732" s="38" t="s">
        <v>5842</v>
      </c>
      <c r="B1732" s="38" t="s">
        <v>85</v>
      </c>
      <c r="C1732" s="38" t="s">
        <v>2178</v>
      </c>
      <c r="D1732" s="38" t="s">
        <v>5790</v>
      </c>
      <c r="E1732" s="38" t="s">
        <v>5843</v>
      </c>
      <c r="F1732" s="42" t="str">
        <f t="shared" si="27"/>
        <v>鹿児島県南大隅町</v>
      </c>
    </row>
    <row r="1733" spans="1:6" x14ac:dyDescent="0.4">
      <c r="A1733" s="38" t="s">
        <v>5844</v>
      </c>
      <c r="B1733" s="38" t="s">
        <v>85</v>
      </c>
      <c r="C1733" s="38" t="s">
        <v>2179</v>
      </c>
      <c r="D1733" s="38" t="s">
        <v>5790</v>
      </c>
      <c r="E1733" s="38" t="s">
        <v>5845</v>
      </c>
      <c r="F1733" s="42" t="str">
        <f t="shared" si="27"/>
        <v>鹿児島県肝付町</v>
      </c>
    </row>
    <row r="1734" spans="1:6" x14ac:dyDescent="0.4">
      <c r="A1734" s="38" t="s">
        <v>5846</v>
      </c>
      <c r="B1734" s="38" t="s">
        <v>85</v>
      </c>
      <c r="C1734" s="38" t="s">
        <v>2180</v>
      </c>
      <c r="D1734" s="38" t="s">
        <v>5790</v>
      </c>
      <c r="E1734" s="38" t="s">
        <v>5847</v>
      </c>
      <c r="F1734" s="42" t="str">
        <f t="shared" si="27"/>
        <v>鹿児島県中種子町</v>
      </c>
    </row>
    <row r="1735" spans="1:6" x14ac:dyDescent="0.4">
      <c r="A1735" s="38" t="s">
        <v>5848</v>
      </c>
      <c r="B1735" s="38" t="s">
        <v>85</v>
      </c>
      <c r="C1735" s="38" t="s">
        <v>2181</v>
      </c>
      <c r="D1735" s="38" t="s">
        <v>5790</v>
      </c>
      <c r="E1735" s="38" t="s">
        <v>5849</v>
      </c>
      <c r="F1735" s="42" t="str">
        <f t="shared" si="27"/>
        <v>鹿児島県南種子町</v>
      </c>
    </row>
    <row r="1736" spans="1:6" x14ac:dyDescent="0.4">
      <c r="A1736" s="38" t="s">
        <v>5850</v>
      </c>
      <c r="B1736" s="38" t="s">
        <v>85</v>
      </c>
      <c r="C1736" s="38" t="s">
        <v>2182</v>
      </c>
      <c r="D1736" s="38" t="s">
        <v>5790</v>
      </c>
      <c r="E1736" s="38" t="s">
        <v>5851</v>
      </c>
      <c r="F1736" s="42" t="str">
        <f t="shared" si="27"/>
        <v>鹿児島県屋久島町</v>
      </c>
    </row>
    <row r="1737" spans="1:6" x14ac:dyDescent="0.4">
      <c r="A1737" s="38" t="s">
        <v>5852</v>
      </c>
      <c r="B1737" s="38" t="s">
        <v>85</v>
      </c>
      <c r="C1737" s="38" t="s">
        <v>2183</v>
      </c>
      <c r="D1737" s="38" t="s">
        <v>5790</v>
      </c>
      <c r="E1737" s="38" t="s">
        <v>5853</v>
      </c>
      <c r="F1737" s="42" t="str">
        <f t="shared" si="27"/>
        <v>鹿児島県大和村</v>
      </c>
    </row>
    <row r="1738" spans="1:6" x14ac:dyDescent="0.4">
      <c r="A1738" s="38" t="s">
        <v>5854</v>
      </c>
      <c r="B1738" s="38" t="s">
        <v>85</v>
      </c>
      <c r="C1738" s="38" t="s">
        <v>2184</v>
      </c>
      <c r="D1738" s="38" t="s">
        <v>5790</v>
      </c>
      <c r="E1738" s="38" t="s">
        <v>5855</v>
      </c>
      <c r="F1738" s="42" t="str">
        <f t="shared" si="27"/>
        <v>鹿児島県宇検村</v>
      </c>
    </row>
    <row r="1739" spans="1:6" x14ac:dyDescent="0.4">
      <c r="A1739" s="38" t="s">
        <v>5856</v>
      </c>
      <c r="B1739" s="38" t="s">
        <v>85</v>
      </c>
      <c r="C1739" s="38" t="s">
        <v>2185</v>
      </c>
      <c r="D1739" s="38" t="s">
        <v>5790</v>
      </c>
      <c r="E1739" s="38" t="s">
        <v>5857</v>
      </c>
      <c r="F1739" s="42" t="str">
        <f t="shared" si="27"/>
        <v>鹿児島県瀬戸内町</v>
      </c>
    </row>
    <row r="1740" spans="1:6" x14ac:dyDescent="0.4">
      <c r="A1740" s="38" t="s">
        <v>5858</v>
      </c>
      <c r="B1740" s="38" t="s">
        <v>85</v>
      </c>
      <c r="C1740" s="38" t="s">
        <v>2186</v>
      </c>
      <c r="D1740" s="38" t="s">
        <v>5790</v>
      </c>
      <c r="E1740" s="38" t="s">
        <v>5859</v>
      </c>
      <c r="F1740" s="42" t="str">
        <f t="shared" si="27"/>
        <v>鹿児島県龍郷町</v>
      </c>
    </row>
    <row r="1741" spans="1:6" x14ac:dyDescent="0.4">
      <c r="A1741" s="38" t="s">
        <v>5860</v>
      </c>
      <c r="B1741" s="38" t="s">
        <v>85</v>
      </c>
      <c r="C1741" s="38" t="s">
        <v>2187</v>
      </c>
      <c r="D1741" s="38" t="s">
        <v>5790</v>
      </c>
      <c r="E1741" s="38" t="s">
        <v>5861</v>
      </c>
      <c r="F1741" s="42" t="str">
        <f t="shared" si="27"/>
        <v>鹿児島県喜界町</v>
      </c>
    </row>
    <row r="1742" spans="1:6" x14ac:dyDescent="0.4">
      <c r="A1742" s="38" t="s">
        <v>5862</v>
      </c>
      <c r="B1742" s="38" t="s">
        <v>85</v>
      </c>
      <c r="C1742" s="38" t="s">
        <v>2188</v>
      </c>
      <c r="D1742" s="38" t="s">
        <v>5790</v>
      </c>
      <c r="E1742" s="38" t="s">
        <v>5863</v>
      </c>
      <c r="F1742" s="42" t="str">
        <f t="shared" si="27"/>
        <v>鹿児島県徳之島町</v>
      </c>
    </row>
    <row r="1743" spans="1:6" x14ac:dyDescent="0.4">
      <c r="A1743" s="38" t="s">
        <v>5864</v>
      </c>
      <c r="B1743" s="38" t="s">
        <v>85</v>
      </c>
      <c r="C1743" s="38" t="s">
        <v>2189</v>
      </c>
      <c r="D1743" s="38" t="s">
        <v>5790</v>
      </c>
      <c r="E1743" s="38" t="s">
        <v>5865</v>
      </c>
      <c r="F1743" s="42" t="str">
        <f t="shared" si="27"/>
        <v>鹿児島県天城町</v>
      </c>
    </row>
    <row r="1744" spans="1:6" x14ac:dyDescent="0.4">
      <c r="A1744" s="38" t="s">
        <v>5866</v>
      </c>
      <c r="B1744" s="38" t="s">
        <v>85</v>
      </c>
      <c r="C1744" s="38" t="s">
        <v>2190</v>
      </c>
      <c r="D1744" s="38" t="s">
        <v>5790</v>
      </c>
      <c r="E1744" s="38" t="s">
        <v>5867</v>
      </c>
      <c r="F1744" s="42" t="str">
        <f t="shared" si="27"/>
        <v>鹿児島県伊仙町</v>
      </c>
    </row>
    <row r="1745" spans="1:6" x14ac:dyDescent="0.4">
      <c r="A1745" s="38" t="s">
        <v>5868</v>
      </c>
      <c r="B1745" s="38" t="s">
        <v>85</v>
      </c>
      <c r="C1745" s="38" t="s">
        <v>2191</v>
      </c>
      <c r="D1745" s="38" t="s">
        <v>5790</v>
      </c>
      <c r="E1745" s="38" t="s">
        <v>5869</v>
      </c>
      <c r="F1745" s="42" t="str">
        <f t="shared" si="27"/>
        <v>鹿児島県和泊町</v>
      </c>
    </row>
    <row r="1746" spans="1:6" x14ac:dyDescent="0.4">
      <c r="A1746" s="38" t="s">
        <v>5870</v>
      </c>
      <c r="B1746" s="38" t="s">
        <v>85</v>
      </c>
      <c r="C1746" s="38" t="s">
        <v>2192</v>
      </c>
      <c r="D1746" s="38" t="s">
        <v>5790</v>
      </c>
      <c r="E1746" s="38" t="s">
        <v>5871</v>
      </c>
      <c r="F1746" s="42" t="str">
        <f t="shared" si="27"/>
        <v>鹿児島県知名町</v>
      </c>
    </row>
    <row r="1747" spans="1:6" x14ac:dyDescent="0.4">
      <c r="A1747" s="38" t="s">
        <v>5872</v>
      </c>
      <c r="B1747" s="38" t="s">
        <v>85</v>
      </c>
      <c r="C1747" s="38" t="s">
        <v>2193</v>
      </c>
      <c r="D1747" s="38" t="s">
        <v>5790</v>
      </c>
      <c r="E1747" s="38" t="s">
        <v>5873</v>
      </c>
      <c r="F1747" s="42" t="str">
        <f t="shared" si="27"/>
        <v>鹿児島県与論町</v>
      </c>
    </row>
    <row r="1748" spans="1:6" x14ac:dyDescent="0.4">
      <c r="A1748" s="35" t="s">
        <v>5874</v>
      </c>
      <c r="B1748" s="35" t="s">
        <v>5875</v>
      </c>
      <c r="C1748" s="36"/>
      <c r="D1748" s="37" t="s">
        <v>5876</v>
      </c>
      <c r="E1748" s="36"/>
      <c r="F1748" s="42" t="str">
        <f t="shared" si="27"/>
        <v>沖縄県</v>
      </c>
    </row>
    <row r="1749" spans="1:6" x14ac:dyDescent="0.4">
      <c r="A1749" s="38" t="s">
        <v>5877</v>
      </c>
      <c r="B1749" s="38" t="s">
        <v>86</v>
      </c>
      <c r="C1749" s="38" t="s">
        <v>2194</v>
      </c>
      <c r="D1749" s="38" t="s">
        <v>5878</v>
      </c>
      <c r="E1749" s="38" t="s">
        <v>5879</v>
      </c>
      <c r="F1749" s="42" t="str">
        <f t="shared" si="27"/>
        <v>沖縄県那覇市</v>
      </c>
    </row>
    <row r="1750" spans="1:6" x14ac:dyDescent="0.4">
      <c r="A1750" s="38" t="s">
        <v>5880</v>
      </c>
      <c r="B1750" s="38" t="s">
        <v>86</v>
      </c>
      <c r="C1750" s="38" t="s">
        <v>2195</v>
      </c>
      <c r="D1750" s="38" t="s">
        <v>5878</v>
      </c>
      <c r="E1750" s="38" t="s">
        <v>5881</v>
      </c>
      <c r="F1750" s="42" t="str">
        <f t="shared" si="27"/>
        <v>沖縄県宜野湾市</v>
      </c>
    </row>
    <row r="1751" spans="1:6" x14ac:dyDescent="0.4">
      <c r="A1751" s="38" t="s">
        <v>5882</v>
      </c>
      <c r="B1751" s="38" t="s">
        <v>86</v>
      </c>
      <c r="C1751" s="38" t="s">
        <v>2196</v>
      </c>
      <c r="D1751" s="38" t="s">
        <v>5878</v>
      </c>
      <c r="E1751" s="38" t="s">
        <v>5883</v>
      </c>
      <c r="F1751" s="42" t="str">
        <f t="shared" si="27"/>
        <v>沖縄県石垣市</v>
      </c>
    </row>
    <row r="1752" spans="1:6" x14ac:dyDescent="0.4">
      <c r="A1752" s="38" t="s">
        <v>5884</v>
      </c>
      <c r="B1752" s="38" t="s">
        <v>86</v>
      </c>
      <c r="C1752" s="38" t="s">
        <v>2197</v>
      </c>
      <c r="D1752" s="38" t="s">
        <v>5878</v>
      </c>
      <c r="E1752" s="38" t="s">
        <v>5885</v>
      </c>
      <c r="F1752" s="42" t="str">
        <f t="shared" si="27"/>
        <v>沖縄県浦添市</v>
      </c>
    </row>
    <row r="1753" spans="1:6" x14ac:dyDescent="0.4">
      <c r="A1753" s="38" t="s">
        <v>5886</v>
      </c>
      <c r="B1753" s="38" t="s">
        <v>86</v>
      </c>
      <c r="C1753" s="38" t="s">
        <v>2198</v>
      </c>
      <c r="D1753" s="38" t="s">
        <v>5878</v>
      </c>
      <c r="E1753" s="38" t="s">
        <v>5887</v>
      </c>
      <c r="F1753" s="42" t="str">
        <f t="shared" si="27"/>
        <v>沖縄県名護市</v>
      </c>
    </row>
    <row r="1754" spans="1:6" x14ac:dyDescent="0.4">
      <c r="A1754" s="38" t="s">
        <v>5888</v>
      </c>
      <c r="B1754" s="38" t="s">
        <v>86</v>
      </c>
      <c r="C1754" s="38" t="s">
        <v>2199</v>
      </c>
      <c r="D1754" s="38" t="s">
        <v>5878</v>
      </c>
      <c r="E1754" s="38" t="s">
        <v>5889</v>
      </c>
      <c r="F1754" s="42" t="str">
        <f t="shared" si="27"/>
        <v>沖縄県糸満市</v>
      </c>
    </row>
    <row r="1755" spans="1:6" x14ac:dyDescent="0.4">
      <c r="A1755" s="38" t="s">
        <v>5890</v>
      </c>
      <c r="B1755" s="38" t="s">
        <v>86</v>
      </c>
      <c r="C1755" s="38" t="s">
        <v>2200</v>
      </c>
      <c r="D1755" s="38" t="s">
        <v>5878</v>
      </c>
      <c r="E1755" s="38" t="s">
        <v>5891</v>
      </c>
      <c r="F1755" s="42" t="str">
        <f t="shared" si="27"/>
        <v>沖縄県沖縄市</v>
      </c>
    </row>
    <row r="1756" spans="1:6" x14ac:dyDescent="0.4">
      <c r="A1756" s="38" t="s">
        <v>5892</v>
      </c>
      <c r="B1756" s="38" t="s">
        <v>86</v>
      </c>
      <c r="C1756" s="38" t="s">
        <v>2201</v>
      </c>
      <c r="D1756" s="38" t="s">
        <v>5878</v>
      </c>
      <c r="E1756" s="38" t="s">
        <v>5893</v>
      </c>
      <c r="F1756" s="42" t="str">
        <f t="shared" si="27"/>
        <v>沖縄県豊見城市</v>
      </c>
    </row>
    <row r="1757" spans="1:6" x14ac:dyDescent="0.4">
      <c r="A1757" s="38" t="s">
        <v>5894</v>
      </c>
      <c r="B1757" s="38" t="s">
        <v>86</v>
      </c>
      <c r="C1757" s="38" t="s">
        <v>2202</v>
      </c>
      <c r="D1757" s="38" t="s">
        <v>5878</v>
      </c>
      <c r="E1757" s="38" t="s">
        <v>5895</v>
      </c>
      <c r="F1757" s="42" t="str">
        <f t="shared" si="27"/>
        <v>沖縄県うるま市</v>
      </c>
    </row>
    <row r="1758" spans="1:6" x14ac:dyDescent="0.4">
      <c r="A1758" s="38" t="s">
        <v>5896</v>
      </c>
      <c r="B1758" s="38" t="s">
        <v>86</v>
      </c>
      <c r="C1758" s="38" t="s">
        <v>2203</v>
      </c>
      <c r="D1758" s="38" t="s">
        <v>5878</v>
      </c>
      <c r="E1758" s="38" t="s">
        <v>5897</v>
      </c>
      <c r="F1758" s="42" t="str">
        <f t="shared" si="27"/>
        <v>沖縄県宮古島市</v>
      </c>
    </row>
    <row r="1759" spans="1:6" x14ac:dyDescent="0.4">
      <c r="A1759" s="38" t="s">
        <v>5898</v>
      </c>
      <c r="B1759" s="38" t="s">
        <v>86</v>
      </c>
      <c r="C1759" s="38" t="s">
        <v>2204</v>
      </c>
      <c r="D1759" s="38" t="s">
        <v>5878</v>
      </c>
      <c r="E1759" s="38" t="s">
        <v>5899</v>
      </c>
      <c r="F1759" s="42" t="str">
        <f t="shared" si="27"/>
        <v>沖縄県南城市</v>
      </c>
    </row>
    <row r="1760" spans="1:6" x14ac:dyDescent="0.4">
      <c r="A1760" s="38" t="s">
        <v>5900</v>
      </c>
      <c r="B1760" s="38" t="s">
        <v>86</v>
      </c>
      <c r="C1760" s="38" t="s">
        <v>2205</v>
      </c>
      <c r="D1760" s="38" t="s">
        <v>5878</v>
      </c>
      <c r="E1760" s="38" t="s">
        <v>5901</v>
      </c>
      <c r="F1760" s="42" t="str">
        <f t="shared" si="27"/>
        <v>沖縄県国頭村</v>
      </c>
    </row>
    <row r="1761" spans="1:6" x14ac:dyDescent="0.4">
      <c r="A1761" s="38" t="s">
        <v>5902</v>
      </c>
      <c r="B1761" s="38" t="s">
        <v>86</v>
      </c>
      <c r="C1761" s="38" t="s">
        <v>2206</v>
      </c>
      <c r="D1761" s="38" t="s">
        <v>5878</v>
      </c>
      <c r="E1761" s="38" t="s">
        <v>5903</v>
      </c>
      <c r="F1761" s="42" t="str">
        <f t="shared" si="27"/>
        <v>沖縄県大宜味村</v>
      </c>
    </row>
    <row r="1762" spans="1:6" x14ac:dyDescent="0.4">
      <c r="A1762" s="38" t="s">
        <v>5904</v>
      </c>
      <c r="B1762" s="38" t="s">
        <v>86</v>
      </c>
      <c r="C1762" s="38" t="s">
        <v>2207</v>
      </c>
      <c r="D1762" s="38" t="s">
        <v>5878</v>
      </c>
      <c r="E1762" s="38" t="s">
        <v>5905</v>
      </c>
      <c r="F1762" s="42" t="str">
        <f t="shared" si="27"/>
        <v>沖縄県東村</v>
      </c>
    </row>
    <row r="1763" spans="1:6" x14ac:dyDescent="0.4">
      <c r="A1763" s="38" t="s">
        <v>5906</v>
      </c>
      <c r="B1763" s="38" t="s">
        <v>86</v>
      </c>
      <c r="C1763" s="38" t="s">
        <v>2208</v>
      </c>
      <c r="D1763" s="38" t="s">
        <v>5878</v>
      </c>
      <c r="E1763" s="38" t="s">
        <v>5907</v>
      </c>
      <c r="F1763" s="42" t="str">
        <f t="shared" si="27"/>
        <v>沖縄県今帰仁村</v>
      </c>
    </row>
    <row r="1764" spans="1:6" x14ac:dyDescent="0.4">
      <c r="A1764" s="38" t="s">
        <v>5908</v>
      </c>
      <c r="B1764" s="38" t="s">
        <v>86</v>
      </c>
      <c r="C1764" s="38" t="s">
        <v>2209</v>
      </c>
      <c r="D1764" s="38" t="s">
        <v>5878</v>
      </c>
      <c r="E1764" s="38" t="s">
        <v>5909</v>
      </c>
      <c r="F1764" s="42" t="str">
        <f t="shared" si="27"/>
        <v>沖縄県本部町</v>
      </c>
    </row>
    <row r="1765" spans="1:6" x14ac:dyDescent="0.4">
      <c r="A1765" s="38" t="s">
        <v>5910</v>
      </c>
      <c r="B1765" s="38" t="s">
        <v>86</v>
      </c>
      <c r="C1765" s="38" t="s">
        <v>2210</v>
      </c>
      <c r="D1765" s="38" t="s">
        <v>5878</v>
      </c>
      <c r="E1765" s="38" t="s">
        <v>5911</v>
      </c>
      <c r="F1765" s="42" t="str">
        <f t="shared" si="27"/>
        <v>沖縄県恩納村</v>
      </c>
    </row>
    <row r="1766" spans="1:6" x14ac:dyDescent="0.4">
      <c r="A1766" s="38" t="s">
        <v>5912</v>
      </c>
      <c r="B1766" s="38" t="s">
        <v>86</v>
      </c>
      <c r="C1766" s="38" t="s">
        <v>2211</v>
      </c>
      <c r="D1766" s="38" t="s">
        <v>5878</v>
      </c>
      <c r="E1766" s="38" t="s">
        <v>5913</v>
      </c>
      <c r="F1766" s="42" t="str">
        <f t="shared" si="27"/>
        <v>沖縄県宜野座村</v>
      </c>
    </row>
    <row r="1767" spans="1:6" x14ac:dyDescent="0.4">
      <c r="A1767" s="38" t="s">
        <v>5914</v>
      </c>
      <c r="B1767" s="38" t="s">
        <v>86</v>
      </c>
      <c r="C1767" s="38" t="s">
        <v>2212</v>
      </c>
      <c r="D1767" s="38" t="s">
        <v>5878</v>
      </c>
      <c r="E1767" s="38" t="s">
        <v>5915</v>
      </c>
      <c r="F1767" s="42" t="str">
        <f t="shared" si="27"/>
        <v>沖縄県金武町</v>
      </c>
    </row>
    <row r="1768" spans="1:6" x14ac:dyDescent="0.4">
      <c r="A1768" s="38" t="s">
        <v>5916</v>
      </c>
      <c r="B1768" s="38" t="s">
        <v>86</v>
      </c>
      <c r="C1768" s="38" t="s">
        <v>2213</v>
      </c>
      <c r="D1768" s="38" t="s">
        <v>5878</v>
      </c>
      <c r="E1768" s="38" t="s">
        <v>5917</v>
      </c>
      <c r="F1768" s="42" t="str">
        <f t="shared" si="27"/>
        <v>沖縄県伊江村</v>
      </c>
    </row>
    <row r="1769" spans="1:6" x14ac:dyDescent="0.4">
      <c r="A1769" s="38" t="s">
        <v>5918</v>
      </c>
      <c r="B1769" s="38" t="s">
        <v>86</v>
      </c>
      <c r="C1769" s="38" t="s">
        <v>2214</v>
      </c>
      <c r="D1769" s="38" t="s">
        <v>5878</v>
      </c>
      <c r="E1769" s="38" t="s">
        <v>5919</v>
      </c>
      <c r="F1769" s="42" t="str">
        <f t="shared" si="27"/>
        <v>沖縄県読谷村</v>
      </c>
    </row>
    <row r="1770" spans="1:6" x14ac:dyDescent="0.4">
      <c r="A1770" s="38" t="s">
        <v>5920</v>
      </c>
      <c r="B1770" s="38" t="s">
        <v>86</v>
      </c>
      <c r="C1770" s="38" t="s">
        <v>2215</v>
      </c>
      <c r="D1770" s="38" t="s">
        <v>5878</v>
      </c>
      <c r="E1770" s="38" t="s">
        <v>5921</v>
      </c>
      <c r="F1770" s="42" t="str">
        <f t="shared" si="27"/>
        <v>沖縄県嘉手納町</v>
      </c>
    </row>
    <row r="1771" spans="1:6" x14ac:dyDescent="0.4">
      <c r="A1771" s="38" t="s">
        <v>5922</v>
      </c>
      <c r="B1771" s="38" t="s">
        <v>86</v>
      </c>
      <c r="C1771" s="38" t="s">
        <v>2216</v>
      </c>
      <c r="D1771" s="38" t="s">
        <v>5878</v>
      </c>
      <c r="E1771" s="38" t="s">
        <v>5923</v>
      </c>
      <c r="F1771" s="42" t="str">
        <f t="shared" si="27"/>
        <v>沖縄県北谷町</v>
      </c>
    </row>
    <row r="1772" spans="1:6" x14ac:dyDescent="0.4">
      <c r="A1772" s="38" t="s">
        <v>5924</v>
      </c>
      <c r="B1772" s="38" t="s">
        <v>86</v>
      </c>
      <c r="C1772" s="38" t="s">
        <v>2217</v>
      </c>
      <c r="D1772" s="38" t="s">
        <v>5878</v>
      </c>
      <c r="E1772" s="38" t="s">
        <v>5925</v>
      </c>
      <c r="F1772" s="42" t="str">
        <f t="shared" si="27"/>
        <v>沖縄県北中城村</v>
      </c>
    </row>
    <row r="1773" spans="1:6" x14ac:dyDescent="0.4">
      <c r="A1773" s="38" t="s">
        <v>5926</v>
      </c>
      <c r="B1773" s="38" t="s">
        <v>86</v>
      </c>
      <c r="C1773" s="38" t="s">
        <v>2218</v>
      </c>
      <c r="D1773" s="38" t="s">
        <v>5878</v>
      </c>
      <c r="E1773" s="38" t="s">
        <v>5927</v>
      </c>
      <c r="F1773" s="42" t="str">
        <f t="shared" si="27"/>
        <v>沖縄県中城村</v>
      </c>
    </row>
    <row r="1774" spans="1:6" x14ac:dyDescent="0.4">
      <c r="A1774" s="38" t="s">
        <v>5928</v>
      </c>
      <c r="B1774" s="38" t="s">
        <v>86</v>
      </c>
      <c r="C1774" s="38" t="s">
        <v>2219</v>
      </c>
      <c r="D1774" s="38" t="s">
        <v>5878</v>
      </c>
      <c r="E1774" s="38" t="s">
        <v>5929</v>
      </c>
      <c r="F1774" s="42" t="str">
        <f t="shared" si="27"/>
        <v>沖縄県西原町</v>
      </c>
    </row>
    <row r="1775" spans="1:6" x14ac:dyDescent="0.4">
      <c r="A1775" s="38" t="s">
        <v>5930</v>
      </c>
      <c r="B1775" s="38" t="s">
        <v>86</v>
      </c>
      <c r="C1775" s="38" t="s">
        <v>2220</v>
      </c>
      <c r="D1775" s="38" t="s">
        <v>5878</v>
      </c>
      <c r="E1775" s="38" t="s">
        <v>5931</v>
      </c>
      <c r="F1775" s="42" t="str">
        <f t="shared" si="27"/>
        <v>沖縄県与那原町</v>
      </c>
    </row>
    <row r="1776" spans="1:6" x14ac:dyDescent="0.4">
      <c r="A1776" s="38" t="s">
        <v>5932</v>
      </c>
      <c r="B1776" s="38" t="s">
        <v>86</v>
      </c>
      <c r="C1776" s="38" t="s">
        <v>2221</v>
      </c>
      <c r="D1776" s="38" t="s">
        <v>5878</v>
      </c>
      <c r="E1776" s="38" t="s">
        <v>5933</v>
      </c>
      <c r="F1776" s="42" t="str">
        <f t="shared" si="27"/>
        <v>沖縄県南風原町</v>
      </c>
    </row>
    <row r="1777" spans="1:6" x14ac:dyDescent="0.4">
      <c r="A1777" s="38" t="s">
        <v>5934</v>
      </c>
      <c r="B1777" s="38" t="s">
        <v>86</v>
      </c>
      <c r="C1777" s="38" t="s">
        <v>2222</v>
      </c>
      <c r="D1777" s="38" t="s">
        <v>5878</v>
      </c>
      <c r="E1777" s="38" t="s">
        <v>5935</v>
      </c>
      <c r="F1777" s="42" t="str">
        <f t="shared" si="27"/>
        <v>沖縄県渡嘉敷村</v>
      </c>
    </row>
    <row r="1778" spans="1:6" x14ac:dyDescent="0.4">
      <c r="A1778" s="38" t="s">
        <v>5936</v>
      </c>
      <c r="B1778" s="38" t="s">
        <v>86</v>
      </c>
      <c r="C1778" s="38" t="s">
        <v>2223</v>
      </c>
      <c r="D1778" s="38" t="s">
        <v>5878</v>
      </c>
      <c r="E1778" s="38" t="s">
        <v>5937</v>
      </c>
      <c r="F1778" s="42" t="str">
        <f t="shared" si="27"/>
        <v>沖縄県座間味村</v>
      </c>
    </row>
    <row r="1779" spans="1:6" x14ac:dyDescent="0.4">
      <c r="A1779" s="38" t="s">
        <v>5938</v>
      </c>
      <c r="B1779" s="38" t="s">
        <v>86</v>
      </c>
      <c r="C1779" s="38" t="s">
        <v>2224</v>
      </c>
      <c r="D1779" s="38" t="s">
        <v>5878</v>
      </c>
      <c r="E1779" s="38" t="s">
        <v>5939</v>
      </c>
      <c r="F1779" s="42" t="str">
        <f t="shared" si="27"/>
        <v>沖縄県粟国村</v>
      </c>
    </row>
    <row r="1780" spans="1:6" x14ac:dyDescent="0.4">
      <c r="A1780" s="38" t="s">
        <v>5940</v>
      </c>
      <c r="B1780" s="38" t="s">
        <v>86</v>
      </c>
      <c r="C1780" s="38" t="s">
        <v>2225</v>
      </c>
      <c r="D1780" s="38" t="s">
        <v>5878</v>
      </c>
      <c r="E1780" s="38" t="s">
        <v>5941</v>
      </c>
      <c r="F1780" s="42" t="str">
        <f t="shared" si="27"/>
        <v>沖縄県渡名喜村</v>
      </c>
    </row>
    <row r="1781" spans="1:6" x14ac:dyDescent="0.4">
      <c r="A1781" s="38" t="s">
        <v>5942</v>
      </c>
      <c r="B1781" s="38" t="s">
        <v>86</v>
      </c>
      <c r="C1781" s="38" t="s">
        <v>2226</v>
      </c>
      <c r="D1781" s="38" t="s">
        <v>5878</v>
      </c>
      <c r="E1781" s="38" t="s">
        <v>5943</v>
      </c>
      <c r="F1781" s="42" t="str">
        <f t="shared" si="27"/>
        <v>沖縄県南大東村</v>
      </c>
    </row>
    <row r="1782" spans="1:6" x14ac:dyDescent="0.4">
      <c r="A1782" s="38" t="s">
        <v>5944</v>
      </c>
      <c r="B1782" s="38" t="s">
        <v>86</v>
      </c>
      <c r="C1782" s="38" t="s">
        <v>2227</v>
      </c>
      <c r="D1782" s="38" t="s">
        <v>5878</v>
      </c>
      <c r="E1782" s="38" t="s">
        <v>5945</v>
      </c>
      <c r="F1782" s="42" t="str">
        <f t="shared" si="27"/>
        <v>沖縄県北大東村</v>
      </c>
    </row>
    <row r="1783" spans="1:6" x14ac:dyDescent="0.4">
      <c r="A1783" s="38" t="s">
        <v>5946</v>
      </c>
      <c r="B1783" s="38" t="s">
        <v>86</v>
      </c>
      <c r="C1783" s="38" t="s">
        <v>2228</v>
      </c>
      <c r="D1783" s="38" t="s">
        <v>5878</v>
      </c>
      <c r="E1783" s="38" t="s">
        <v>5947</v>
      </c>
      <c r="F1783" s="42" t="str">
        <f t="shared" si="27"/>
        <v>沖縄県伊平屋村</v>
      </c>
    </row>
    <row r="1784" spans="1:6" x14ac:dyDescent="0.4">
      <c r="A1784" s="38" t="s">
        <v>5948</v>
      </c>
      <c r="B1784" s="38" t="s">
        <v>86</v>
      </c>
      <c r="C1784" s="38" t="s">
        <v>2229</v>
      </c>
      <c r="D1784" s="38" t="s">
        <v>5878</v>
      </c>
      <c r="E1784" s="38" t="s">
        <v>5949</v>
      </c>
      <c r="F1784" s="42" t="str">
        <f t="shared" si="27"/>
        <v>沖縄県伊是名村</v>
      </c>
    </row>
    <row r="1785" spans="1:6" x14ac:dyDescent="0.4">
      <c r="A1785" s="38" t="s">
        <v>5950</v>
      </c>
      <c r="B1785" s="38" t="s">
        <v>86</v>
      </c>
      <c r="C1785" s="38" t="s">
        <v>2230</v>
      </c>
      <c r="D1785" s="38" t="s">
        <v>5878</v>
      </c>
      <c r="E1785" s="38" t="s">
        <v>5951</v>
      </c>
      <c r="F1785" s="42" t="str">
        <f t="shared" si="27"/>
        <v>沖縄県久米島町</v>
      </c>
    </row>
    <row r="1786" spans="1:6" x14ac:dyDescent="0.4">
      <c r="A1786" s="38" t="s">
        <v>5952</v>
      </c>
      <c r="B1786" s="38" t="s">
        <v>86</v>
      </c>
      <c r="C1786" s="38" t="s">
        <v>2231</v>
      </c>
      <c r="D1786" s="38" t="s">
        <v>5878</v>
      </c>
      <c r="E1786" s="38" t="s">
        <v>5953</v>
      </c>
      <c r="F1786" s="42" t="str">
        <f t="shared" si="27"/>
        <v>沖縄県八重瀬町</v>
      </c>
    </row>
    <row r="1787" spans="1:6" x14ac:dyDescent="0.4">
      <c r="A1787" s="38" t="s">
        <v>5954</v>
      </c>
      <c r="B1787" s="38" t="s">
        <v>86</v>
      </c>
      <c r="C1787" s="38" t="s">
        <v>2232</v>
      </c>
      <c r="D1787" s="38" t="s">
        <v>5878</v>
      </c>
      <c r="E1787" s="38" t="s">
        <v>5955</v>
      </c>
      <c r="F1787" s="42" t="str">
        <f t="shared" si="27"/>
        <v>沖縄県多良間村</v>
      </c>
    </row>
    <row r="1788" spans="1:6" x14ac:dyDescent="0.4">
      <c r="A1788" s="38" t="s">
        <v>5956</v>
      </c>
      <c r="B1788" s="38" t="s">
        <v>86</v>
      </c>
      <c r="C1788" s="38" t="s">
        <v>2233</v>
      </c>
      <c r="D1788" s="38" t="s">
        <v>5878</v>
      </c>
      <c r="E1788" s="38" t="s">
        <v>5957</v>
      </c>
      <c r="F1788" s="42" t="str">
        <f t="shared" si="27"/>
        <v>沖縄県竹富町</v>
      </c>
    </row>
    <row r="1789" spans="1:6" x14ac:dyDescent="0.4">
      <c r="A1789" s="38" t="s">
        <v>5958</v>
      </c>
      <c r="B1789" s="38" t="s">
        <v>86</v>
      </c>
      <c r="C1789" s="38" t="s">
        <v>2234</v>
      </c>
      <c r="D1789" s="38" t="s">
        <v>5878</v>
      </c>
      <c r="E1789" s="38" t="s">
        <v>5959</v>
      </c>
      <c r="F1789" s="42" t="str">
        <f t="shared" si="27"/>
        <v>沖縄県与那国町</v>
      </c>
    </row>
  </sheetData>
  <phoneticPr fontId="1"/>
  <printOptions horizontalCentered="1"/>
  <pageMargins left="0.70866141732283472" right="0.70866141732283472" top="0.74803149606299213" bottom="0.74803149606299213" header="0.31496062992125984" footer="0.31496062992125984"/>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1BA30-7F01-4DB8-AE49-51175531DEDD}">
  <sheetPr>
    <pageSetUpPr fitToPage="1"/>
  </sheetPr>
  <dimension ref="A1:F192"/>
  <sheetViews>
    <sheetView view="pageBreakPreview" zoomScaleNormal="100" zoomScaleSheetLayoutView="100" workbookViewId="0">
      <selection activeCell="F2" sqref="F2"/>
    </sheetView>
  </sheetViews>
  <sheetFormatPr defaultRowHeight="18.75" x14ac:dyDescent="0.4"/>
  <cols>
    <col min="1" max="2" width="19.375" style="53" customWidth="1"/>
    <col min="3" max="5" width="19.375" style="54" customWidth="1"/>
    <col min="6" max="6" width="21.625" style="34" customWidth="1"/>
    <col min="7" max="256" width="9" style="34"/>
    <col min="257" max="261" width="19.375" style="34" customWidth="1"/>
    <col min="262" max="512" width="9" style="34"/>
    <col min="513" max="517" width="19.375" style="34" customWidth="1"/>
    <col min="518" max="768" width="9" style="34"/>
    <col min="769" max="773" width="19.375" style="34" customWidth="1"/>
    <col min="774" max="1024" width="9" style="34"/>
    <col min="1025" max="1029" width="19.375" style="34" customWidth="1"/>
    <col min="1030" max="1280" width="9" style="34"/>
    <col min="1281" max="1285" width="19.375" style="34" customWidth="1"/>
    <col min="1286" max="1536" width="9" style="34"/>
    <col min="1537" max="1541" width="19.375" style="34" customWidth="1"/>
    <col min="1542" max="1792" width="9" style="34"/>
    <col min="1793" max="1797" width="19.375" style="34" customWidth="1"/>
    <col min="1798" max="2048" width="9" style="34"/>
    <col min="2049" max="2053" width="19.375" style="34" customWidth="1"/>
    <col min="2054" max="2304" width="9" style="34"/>
    <col min="2305" max="2309" width="19.375" style="34" customWidth="1"/>
    <col min="2310" max="2560" width="9" style="34"/>
    <col min="2561" max="2565" width="19.375" style="34" customWidth="1"/>
    <col min="2566" max="2816" width="9" style="34"/>
    <col min="2817" max="2821" width="19.375" style="34" customWidth="1"/>
    <col min="2822" max="3072" width="9" style="34"/>
    <col min="3073" max="3077" width="19.375" style="34" customWidth="1"/>
    <col min="3078" max="3328" width="9" style="34"/>
    <col min="3329" max="3333" width="19.375" style="34" customWidth="1"/>
    <col min="3334" max="3584" width="9" style="34"/>
    <col min="3585" max="3589" width="19.375" style="34" customWidth="1"/>
    <col min="3590" max="3840" width="9" style="34"/>
    <col min="3841" max="3845" width="19.375" style="34" customWidth="1"/>
    <col min="3846" max="4096" width="9" style="34"/>
    <col min="4097" max="4101" width="19.375" style="34" customWidth="1"/>
    <col min="4102" max="4352" width="9" style="34"/>
    <col min="4353" max="4357" width="19.375" style="34" customWidth="1"/>
    <col min="4358" max="4608" width="9" style="34"/>
    <col min="4609" max="4613" width="19.375" style="34" customWidth="1"/>
    <col min="4614" max="4864" width="9" style="34"/>
    <col min="4865" max="4869" width="19.375" style="34" customWidth="1"/>
    <col min="4870" max="5120" width="9" style="34"/>
    <col min="5121" max="5125" width="19.375" style="34" customWidth="1"/>
    <col min="5126" max="5376" width="9" style="34"/>
    <col min="5377" max="5381" width="19.375" style="34" customWidth="1"/>
    <col min="5382" max="5632" width="9" style="34"/>
    <col min="5633" max="5637" width="19.375" style="34" customWidth="1"/>
    <col min="5638" max="5888" width="9" style="34"/>
    <col min="5889" max="5893" width="19.375" style="34" customWidth="1"/>
    <col min="5894" max="6144" width="9" style="34"/>
    <col min="6145" max="6149" width="19.375" style="34" customWidth="1"/>
    <col min="6150" max="6400" width="9" style="34"/>
    <col min="6401" max="6405" width="19.375" style="34" customWidth="1"/>
    <col min="6406" max="6656" width="9" style="34"/>
    <col min="6657" max="6661" width="19.375" style="34" customWidth="1"/>
    <col min="6662" max="6912" width="9" style="34"/>
    <col min="6913" max="6917" width="19.375" style="34" customWidth="1"/>
    <col min="6918" max="7168" width="9" style="34"/>
    <col min="7169" max="7173" width="19.375" style="34" customWidth="1"/>
    <col min="7174" max="7424" width="9" style="34"/>
    <col min="7425" max="7429" width="19.375" style="34" customWidth="1"/>
    <col min="7430" max="7680" width="9" style="34"/>
    <col min="7681" max="7685" width="19.375" style="34" customWidth="1"/>
    <col min="7686" max="7936" width="9" style="34"/>
    <col min="7937" max="7941" width="19.375" style="34" customWidth="1"/>
    <col min="7942" max="8192" width="9" style="34"/>
    <col min="8193" max="8197" width="19.375" style="34" customWidth="1"/>
    <col min="8198" max="8448" width="9" style="34"/>
    <col min="8449" max="8453" width="19.375" style="34" customWidth="1"/>
    <col min="8454" max="8704" width="9" style="34"/>
    <col min="8705" max="8709" width="19.375" style="34" customWidth="1"/>
    <col min="8710" max="8960" width="9" style="34"/>
    <col min="8961" max="8965" width="19.375" style="34" customWidth="1"/>
    <col min="8966" max="9216" width="9" style="34"/>
    <col min="9217" max="9221" width="19.375" style="34" customWidth="1"/>
    <col min="9222" max="9472" width="9" style="34"/>
    <col min="9473" max="9477" width="19.375" style="34" customWidth="1"/>
    <col min="9478" max="9728" width="9" style="34"/>
    <col min="9729" max="9733" width="19.375" style="34" customWidth="1"/>
    <col min="9734" max="9984" width="9" style="34"/>
    <col min="9985" max="9989" width="19.375" style="34" customWidth="1"/>
    <col min="9990" max="10240" width="9" style="34"/>
    <col min="10241" max="10245" width="19.375" style="34" customWidth="1"/>
    <col min="10246" max="10496" width="9" style="34"/>
    <col min="10497" max="10501" width="19.375" style="34" customWidth="1"/>
    <col min="10502" max="10752" width="9" style="34"/>
    <col min="10753" max="10757" width="19.375" style="34" customWidth="1"/>
    <col min="10758" max="11008" width="9" style="34"/>
    <col min="11009" max="11013" width="19.375" style="34" customWidth="1"/>
    <col min="11014" max="11264" width="9" style="34"/>
    <col min="11265" max="11269" width="19.375" style="34" customWidth="1"/>
    <col min="11270" max="11520" width="9" style="34"/>
    <col min="11521" max="11525" width="19.375" style="34" customWidth="1"/>
    <col min="11526" max="11776" width="9" style="34"/>
    <col min="11777" max="11781" width="19.375" style="34" customWidth="1"/>
    <col min="11782" max="12032" width="9" style="34"/>
    <col min="12033" max="12037" width="19.375" style="34" customWidth="1"/>
    <col min="12038" max="12288" width="9" style="34"/>
    <col min="12289" max="12293" width="19.375" style="34" customWidth="1"/>
    <col min="12294" max="12544" width="9" style="34"/>
    <col min="12545" max="12549" width="19.375" style="34" customWidth="1"/>
    <col min="12550" max="12800" width="9" style="34"/>
    <col min="12801" max="12805" width="19.375" style="34" customWidth="1"/>
    <col min="12806" max="13056" width="9" style="34"/>
    <col min="13057" max="13061" width="19.375" style="34" customWidth="1"/>
    <col min="13062" max="13312" width="9" style="34"/>
    <col min="13313" max="13317" width="19.375" style="34" customWidth="1"/>
    <col min="13318" max="13568" width="9" style="34"/>
    <col min="13569" max="13573" width="19.375" style="34" customWidth="1"/>
    <col min="13574" max="13824" width="9" style="34"/>
    <col min="13825" max="13829" width="19.375" style="34" customWidth="1"/>
    <col min="13830" max="14080" width="9" style="34"/>
    <col min="14081" max="14085" width="19.375" style="34" customWidth="1"/>
    <col min="14086" max="14336" width="9" style="34"/>
    <col min="14337" max="14341" width="19.375" style="34" customWidth="1"/>
    <col min="14342" max="14592" width="9" style="34"/>
    <col min="14593" max="14597" width="19.375" style="34" customWidth="1"/>
    <col min="14598" max="14848" width="9" style="34"/>
    <col min="14849" max="14853" width="19.375" style="34" customWidth="1"/>
    <col min="14854" max="15104" width="9" style="34"/>
    <col min="15105" max="15109" width="19.375" style="34" customWidth="1"/>
    <col min="15110" max="15360" width="9" style="34"/>
    <col min="15361" max="15365" width="19.375" style="34" customWidth="1"/>
    <col min="15366" max="15616" width="9" style="34"/>
    <col min="15617" max="15621" width="19.375" style="34" customWidth="1"/>
    <col min="15622" max="15872" width="9" style="34"/>
    <col min="15873" max="15877" width="19.375" style="34" customWidth="1"/>
    <col min="15878" max="16128" width="9" style="34"/>
    <col min="16129" max="16133" width="19.375" style="34" customWidth="1"/>
    <col min="16134" max="16384" width="9" style="34"/>
  </cols>
  <sheetData>
    <row r="1" spans="1:6" ht="37.5" x14ac:dyDescent="0.4">
      <c r="A1" s="44" t="s">
        <v>2304</v>
      </c>
      <c r="B1" s="45" t="s">
        <v>2305</v>
      </c>
      <c r="C1" s="46" t="s">
        <v>2306</v>
      </c>
      <c r="D1" s="45" t="s">
        <v>5984</v>
      </c>
      <c r="E1" s="45" t="s">
        <v>5985</v>
      </c>
      <c r="F1" s="41" t="s">
        <v>5960</v>
      </c>
    </row>
    <row r="2" spans="1:6" x14ac:dyDescent="0.4">
      <c r="A2" s="47" t="s">
        <v>5986</v>
      </c>
      <c r="B2" s="47" t="s">
        <v>40</v>
      </c>
      <c r="C2" s="48" t="s">
        <v>2313</v>
      </c>
      <c r="D2" s="49" t="s">
        <v>2311</v>
      </c>
      <c r="E2" s="49" t="s">
        <v>2314</v>
      </c>
      <c r="F2" s="43" t="str">
        <f>B2&amp;C2</f>
        <v>北海道札幌市</v>
      </c>
    </row>
    <row r="3" spans="1:6" x14ac:dyDescent="0.4">
      <c r="A3" s="50" t="s">
        <v>5987</v>
      </c>
      <c r="B3" s="50" t="s">
        <v>40</v>
      </c>
      <c r="C3" s="51" t="s">
        <v>203</v>
      </c>
      <c r="D3" s="52" t="s">
        <v>2311</v>
      </c>
      <c r="E3" s="52" t="s">
        <v>5988</v>
      </c>
      <c r="F3" s="43" t="str">
        <f t="shared" ref="F3:F66" si="0">B3&amp;C3</f>
        <v>北海道札幌市中央区</v>
      </c>
    </row>
    <row r="4" spans="1:6" x14ac:dyDescent="0.4">
      <c r="A4" s="50" t="s">
        <v>5989</v>
      </c>
      <c r="B4" s="50" t="s">
        <v>40</v>
      </c>
      <c r="C4" s="51" t="s">
        <v>205</v>
      </c>
      <c r="D4" s="52" t="s">
        <v>2311</v>
      </c>
      <c r="E4" s="52" t="s">
        <v>5990</v>
      </c>
      <c r="F4" s="43" t="str">
        <f t="shared" si="0"/>
        <v>北海道札幌市北区</v>
      </c>
    </row>
    <row r="5" spans="1:6" x14ac:dyDescent="0.4">
      <c r="A5" s="50" t="s">
        <v>5991</v>
      </c>
      <c r="B5" s="50" t="s">
        <v>40</v>
      </c>
      <c r="C5" s="51" t="s">
        <v>207</v>
      </c>
      <c r="D5" s="52" t="s">
        <v>2311</v>
      </c>
      <c r="E5" s="52" t="s">
        <v>5992</v>
      </c>
      <c r="F5" s="43" t="str">
        <f t="shared" si="0"/>
        <v>北海道札幌市東区</v>
      </c>
    </row>
    <row r="6" spans="1:6" x14ac:dyDescent="0.4">
      <c r="A6" s="50" t="s">
        <v>5993</v>
      </c>
      <c r="B6" s="50" t="s">
        <v>40</v>
      </c>
      <c r="C6" s="51" t="s">
        <v>209</v>
      </c>
      <c r="D6" s="52" t="s">
        <v>2311</v>
      </c>
      <c r="E6" s="52" t="s">
        <v>5994</v>
      </c>
      <c r="F6" s="43" t="str">
        <f t="shared" si="0"/>
        <v>北海道札幌市白石区</v>
      </c>
    </row>
    <row r="7" spans="1:6" x14ac:dyDescent="0.4">
      <c r="A7" s="50" t="s">
        <v>5995</v>
      </c>
      <c r="B7" s="50" t="s">
        <v>40</v>
      </c>
      <c r="C7" s="51" t="s">
        <v>211</v>
      </c>
      <c r="D7" s="52" t="s">
        <v>2311</v>
      </c>
      <c r="E7" s="52" t="s">
        <v>5996</v>
      </c>
      <c r="F7" s="43" t="str">
        <f t="shared" si="0"/>
        <v>北海道札幌市豊平区</v>
      </c>
    </row>
    <row r="8" spans="1:6" x14ac:dyDescent="0.4">
      <c r="A8" s="50" t="s">
        <v>5997</v>
      </c>
      <c r="B8" s="50" t="s">
        <v>40</v>
      </c>
      <c r="C8" s="51" t="s">
        <v>213</v>
      </c>
      <c r="D8" s="52" t="s">
        <v>2311</v>
      </c>
      <c r="E8" s="52" t="s">
        <v>5998</v>
      </c>
      <c r="F8" s="43" t="str">
        <f t="shared" si="0"/>
        <v>北海道札幌市南区</v>
      </c>
    </row>
    <row r="9" spans="1:6" x14ac:dyDescent="0.4">
      <c r="A9" s="50" t="s">
        <v>5999</v>
      </c>
      <c r="B9" s="50" t="s">
        <v>40</v>
      </c>
      <c r="C9" s="51" t="s">
        <v>215</v>
      </c>
      <c r="D9" s="52" t="s">
        <v>2311</v>
      </c>
      <c r="E9" s="52" t="s">
        <v>6000</v>
      </c>
      <c r="F9" s="43" t="str">
        <f t="shared" si="0"/>
        <v>北海道札幌市西区</v>
      </c>
    </row>
    <row r="10" spans="1:6" x14ac:dyDescent="0.4">
      <c r="A10" s="50" t="s">
        <v>6001</v>
      </c>
      <c r="B10" s="50" t="s">
        <v>40</v>
      </c>
      <c r="C10" s="51" t="s">
        <v>217</v>
      </c>
      <c r="D10" s="52" t="s">
        <v>2311</v>
      </c>
      <c r="E10" s="52" t="s">
        <v>6002</v>
      </c>
      <c r="F10" s="43" t="str">
        <f t="shared" si="0"/>
        <v>北海道札幌市厚別区</v>
      </c>
    </row>
    <row r="11" spans="1:6" x14ac:dyDescent="0.4">
      <c r="A11" s="50" t="s">
        <v>6003</v>
      </c>
      <c r="B11" s="50" t="s">
        <v>40</v>
      </c>
      <c r="C11" s="51" t="s">
        <v>219</v>
      </c>
      <c r="D11" s="52" t="s">
        <v>2311</v>
      </c>
      <c r="E11" s="52" t="s">
        <v>6004</v>
      </c>
      <c r="F11" s="43" t="str">
        <f t="shared" si="0"/>
        <v>北海道札幌市手稲区</v>
      </c>
    </row>
    <row r="12" spans="1:6" x14ac:dyDescent="0.4">
      <c r="A12" s="50" t="s">
        <v>6005</v>
      </c>
      <c r="B12" s="50" t="s">
        <v>40</v>
      </c>
      <c r="C12" s="51" t="s">
        <v>221</v>
      </c>
      <c r="D12" s="52" t="s">
        <v>2311</v>
      </c>
      <c r="E12" s="52" t="s">
        <v>6006</v>
      </c>
      <c r="F12" s="43" t="str">
        <f t="shared" si="0"/>
        <v>北海道札幌市清田区</v>
      </c>
    </row>
    <row r="13" spans="1:6" x14ac:dyDescent="0.4">
      <c r="A13" s="47" t="s">
        <v>6007</v>
      </c>
      <c r="B13" s="47" t="s">
        <v>43</v>
      </c>
      <c r="C13" s="48" t="s">
        <v>2830</v>
      </c>
      <c r="D13" s="49" t="s">
        <v>2831</v>
      </c>
      <c r="E13" s="49" t="s">
        <v>2832</v>
      </c>
      <c r="F13" s="43" t="str">
        <f t="shared" si="0"/>
        <v>宮城県仙台市</v>
      </c>
    </row>
    <row r="14" spans="1:6" x14ac:dyDescent="0.4">
      <c r="A14" s="50" t="s">
        <v>6008</v>
      </c>
      <c r="B14" s="50" t="s">
        <v>43</v>
      </c>
      <c r="C14" s="51" t="s">
        <v>474</v>
      </c>
      <c r="D14" s="52" t="s">
        <v>2831</v>
      </c>
      <c r="E14" s="52" t="s">
        <v>6009</v>
      </c>
      <c r="F14" s="43" t="str">
        <f t="shared" si="0"/>
        <v>宮城県仙台市青葉区</v>
      </c>
    </row>
    <row r="15" spans="1:6" x14ac:dyDescent="0.4">
      <c r="A15" s="50" t="s">
        <v>6010</v>
      </c>
      <c r="B15" s="50" t="s">
        <v>43</v>
      </c>
      <c r="C15" s="51" t="s">
        <v>476</v>
      </c>
      <c r="D15" s="52" t="s">
        <v>2831</v>
      </c>
      <c r="E15" s="52" t="s">
        <v>6011</v>
      </c>
      <c r="F15" s="43" t="str">
        <f t="shared" si="0"/>
        <v>宮城県仙台市宮城野区</v>
      </c>
    </row>
    <row r="16" spans="1:6" x14ac:dyDescent="0.4">
      <c r="A16" s="50" t="s">
        <v>6012</v>
      </c>
      <c r="B16" s="50" t="s">
        <v>43</v>
      </c>
      <c r="C16" s="51" t="s">
        <v>478</v>
      </c>
      <c r="D16" s="52" t="s">
        <v>2831</v>
      </c>
      <c r="E16" s="52" t="s">
        <v>6013</v>
      </c>
      <c r="F16" s="43" t="str">
        <f t="shared" si="0"/>
        <v>宮城県仙台市若林区</v>
      </c>
    </row>
    <row r="17" spans="1:6" x14ac:dyDescent="0.4">
      <c r="A17" s="50" t="s">
        <v>6014</v>
      </c>
      <c r="B17" s="50" t="s">
        <v>43</v>
      </c>
      <c r="C17" s="51" t="s">
        <v>480</v>
      </c>
      <c r="D17" s="52" t="s">
        <v>2831</v>
      </c>
      <c r="E17" s="52" t="s">
        <v>6015</v>
      </c>
      <c r="F17" s="43" t="str">
        <f t="shared" si="0"/>
        <v>宮城県仙台市太白区</v>
      </c>
    </row>
    <row r="18" spans="1:6" x14ac:dyDescent="0.4">
      <c r="A18" s="50" t="s">
        <v>6016</v>
      </c>
      <c r="B18" s="50" t="s">
        <v>43</v>
      </c>
      <c r="C18" s="51" t="s">
        <v>482</v>
      </c>
      <c r="D18" s="52" t="s">
        <v>2831</v>
      </c>
      <c r="E18" s="52" t="s">
        <v>6017</v>
      </c>
      <c r="F18" s="43" t="str">
        <f t="shared" si="0"/>
        <v>宮城県仙台市泉区</v>
      </c>
    </row>
    <row r="19" spans="1:6" x14ac:dyDescent="0.4">
      <c r="A19" s="48" t="s">
        <v>3372</v>
      </c>
      <c r="B19" s="48" t="s">
        <v>50</v>
      </c>
      <c r="C19" s="48" t="s">
        <v>3373</v>
      </c>
      <c r="D19" s="49" t="s">
        <v>3374</v>
      </c>
      <c r="E19" s="49" t="s">
        <v>3375</v>
      </c>
      <c r="F19" s="43" t="str">
        <f t="shared" si="0"/>
        <v>埼玉県さいたま市</v>
      </c>
    </row>
    <row r="20" spans="1:6" x14ac:dyDescent="0.4">
      <c r="A20" s="51" t="s">
        <v>6018</v>
      </c>
      <c r="B20" s="51" t="s">
        <v>50</v>
      </c>
      <c r="C20" s="51" t="s">
        <v>738</v>
      </c>
      <c r="D20" s="52" t="s">
        <v>3374</v>
      </c>
      <c r="E20" s="52" t="s">
        <v>6019</v>
      </c>
      <c r="F20" s="43" t="str">
        <f t="shared" si="0"/>
        <v>埼玉県さいたま市西区</v>
      </c>
    </row>
    <row r="21" spans="1:6" x14ac:dyDescent="0.4">
      <c r="A21" s="51" t="s">
        <v>6020</v>
      </c>
      <c r="B21" s="51" t="s">
        <v>50</v>
      </c>
      <c r="C21" s="51" t="s">
        <v>740</v>
      </c>
      <c r="D21" s="52" t="s">
        <v>3374</v>
      </c>
      <c r="E21" s="52" t="s">
        <v>6021</v>
      </c>
      <c r="F21" s="43" t="str">
        <f t="shared" si="0"/>
        <v>埼玉県さいたま市北区</v>
      </c>
    </row>
    <row r="22" spans="1:6" x14ac:dyDescent="0.4">
      <c r="A22" s="51" t="s">
        <v>6022</v>
      </c>
      <c r="B22" s="51" t="s">
        <v>50</v>
      </c>
      <c r="C22" s="51" t="s">
        <v>742</v>
      </c>
      <c r="D22" s="52" t="s">
        <v>3374</v>
      </c>
      <c r="E22" s="52" t="s">
        <v>6023</v>
      </c>
      <c r="F22" s="43" t="str">
        <f t="shared" si="0"/>
        <v>埼玉県さいたま市大宮区</v>
      </c>
    </row>
    <row r="23" spans="1:6" x14ac:dyDescent="0.4">
      <c r="A23" s="51" t="s">
        <v>6024</v>
      </c>
      <c r="B23" s="51" t="s">
        <v>50</v>
      </c>
      <c r="C23" s="51" t="s">
        <v>744</v>
      </c>
      <c r="D23" s="52" t="s">
        <v>3374</v>
      </c>
      <c r="E23" s="52" t="s">
        <v>6025</v>
      </c>
      <c r="F23" s="43" t="str">
        <f t="shared" si="0"/>
        <v>埼玉県さいたま市見沼区</v>
      </c>
    </row>
    <row r="24" spans="1:6" x14ac:dyDescent="0.4">
      <c r="A24" s="51" t="s">
        <v>6026</v>
      </c>
      <c r="B24" s="51" t="s">
        <v>50</v>
      </c>
      <c r="C24" s="51" t="s">
        <v>746</v>
      </c>
      <c r="D24" s="52" t="s">
        <v>3374</v>
      </c>
      <c r="E24" s="52" t="s">
        <v>6027</v>
      </c>
      <c r="F24" s="43" t="str">
        <f t="shared" si="0"/>
        <v>埼玉県さいたま市中央区</v>
      </c>
    </row>
    <row r="25" spans="1:6" x14ac:dyDescent="0.4">
      <c r="A25" s="51" t="s">
        <v>6028</v>
      </c>
      <c r="B25" s="51" t="s">
        <v>50</v>
      </c>
      <c r="C25" s="51" t="s">
        <v>748</v>
      </c>
      <c r="D25" s="52" t="s">
        <v>3374</v>
      </c>
      <c r="E25" s="52" t="s">
        <v>6029</v>
      </c>
      <c r="F25" s="43" t="str">
        <f t="shared" si="0"/>
        <v>埼玉県さいたま市桜区</v>
      </c>
    </row>
    <row r="26" spans="1:6" x14ac:dyDescent="0.4">
      <c r="A26" s="51" t="s">
        <v>6030</v>
      </c>
      <c r="B26" s="51" t="s">
        <v>50</v>
      </c>
      <c r="C26" s="51" t="s">
        <v>750</v>
      </c>
      <c r="D26" s="52" t="s">
        <v>3374</v>
      </c>
      <c r="E26" s="52" t="s">
        <v>6031</v>
      </c>
      <c r="F26" s="43" t="str">
        <f t="shared" si="0"/>
        <v>埼玉県さいたま市浦和区</v>
      </c>
    </row>
    <row r="27" spans="1:6" x14ac:dyDescent="0.4">
      <c r="A27" s="51" t="s">
        <v>6032</v>
      </c>
      <c r="B27" s="51" t="s">
        <v>50</v>
      </c>
      <c r="C27" s="51" t="s">
        <v>752</v>
      </c>
      <c r="D27" s="52" t="s">
        <v>3374</v>
      </c>
      <c r="E27" s="52" t="s">
        <v>6033</v>
      </c>
      <c r="F27" s="43" t="str">
        <f t="shared" si="0"/>
        <v>埼玉県さいたま市南区</v>
      </c>
    </row>
    <row r="28" spans="1:6" x14ac:dyDescent="0.4">
      <c r="A28" s="51" t="s">
        <v>6034</v>
      </c>
      <c r="B28" s="51" t="s">
        <v>50</v>
      </c>
      <c r="C28" s="51" t="s">
        <v>754</v>
      </c>
      <c r="D28" s="52" t="s">
        <v>3374</v>
      </c>
      <c r="E28" s="52" t="s">
        <v>6035</v>
      </c>
      <c r="F28" s="43" t="str">
        <f t="shared" si="0"/>
        <v>埼玉県さいたま市緑区</v>
      </c>
    </row>
    <row r="29" spans="1:6" x14ac:dyDescent="0.4">
      <c r="A29" s="51" t="s">
        <v>6036</v>
      </c>
      <c r="B29" s="51" t="s">
        <v>50</v>
      </c>
      <c r="C29" s="51" t="s">
        <v>756</v>
      </c>
      <c r="D29" s="52" t="s">
        <v>3374</v>
      </c>
      <c r="E29" s="52" t="s">
        <v>6037</v>
      </c>
      <c r="F29" s="43" t="str">
        <f t="shared" si="0"/>
        <v>埼玉県さいたま市岩槻区</v>
      </c>
    </row>
    <row r="30" spans="1:6" x14ac:dyDescent="0.4">
      <c r="A30" s="48" t="s">
        <v>3503</v>
      </c>
      <c r="B30" s="48" t="s">
        <v>51</v>
      </c>
      <c r="C30" s="48" t="s">
        <v>3504</v>
      </c>
      <c r="D30" s="49" t="s">
        <v>3505</v>
      </c>
      <c r="E30" s="49" t="s">
        <v>3506</v>
      </c>
      <c r="F30" s="43" t="str">
        <f t="shared" si="0"/>
        <v>千葉県千葉市</v>
      </c>
    </row>
    <row r="31" spans="1:6" x14ac:dyDescent="0.4">
      <c r="A31" s="51" t="s">
        <v>6038</v>
      </c>
      <c r="B31" s="51" t="s">
        <v>51</v>
      </c>
      <c r="C31" s="51" t="s">
        <v>819</v>
      </c>
      <c r="D31" s="52" t="s">
        <v>3505</v>
      </c>
      <c r="E31" s="52" t="s">
        <v>6039</v>
      </c>
      <c r="F31" s="43" t="str">
        <f t="shared" si="0"/>
        <v>千葉県千葉市中央区</v>
      </c>
    </row>
    <row r="32" spans="1:6" x14ac:dyDescent="0.4">
      <c r="A32" s="51" t="s">
        <v>6040</v>
      </c>
      <c r="B32" s="51" t="s">
        <v>51</v>
      </c>
      <c r="C32" s="51" t="s">
        <v>821</v>
      </c>
      <c r="D32" s="52" t="s">
        <v>3505</v>
      </c>
      <c r="E32" s="52" t="s">
        <v>6041</v>
      </c>
      <c r="F32" s="43" t="str">
        <f t="shared" si="0"/>
        <v>千葉県千葉市花見川区</v>
      </c>
    </row>
    <row r="33" spans="1:6" x14ac:dyDescent="0.4">
      <c r="A33" s="51" t="s">
        <v>6042</v>
      </c>
      <c r="B33" s="51" t="s">
        <v>51</v>
      </c>
      <c r="C33" s="51" t="s">
        <v>823</v>
      </c>
      <c r="D33" s="52" t="s">
        <v>3505</v>
      </c>
      <c r="E33" s="52" t="s">
        <v>6043</v>
      </c>
      <c r="F33" s="43" t="str">
        <f t="shared" si="0"/>
        <v>千葉県千葉市稲毛区</v>
      </c>
    </row>
    <row r="34" spans="1:6" x14ac:dyDescent="0.4">
      <c r="A34" s="51" t="s">
        <v>6044</v>
      </c>
      <c r="B34" s="51" t="s">
        <v>51</v>
      </c>
      <c r="C34" s="51" t="s">
        <v>825</v>
      </c>
      <c r="D34" s="52" t="s">
        <v>3505</v>
      </c>
      <c r="E34" s="52" t="s">
        <v>6045</v>
      </c>
      <c r="F34" s="43" t="str">
        <f t="shared" si="0"/>
        <v>千葉県千葉市若葉区</v>
      </c>
    </row>
    <row r="35" spans="1:6" x14ac:dyDescent="0.4">
      <c r="A35" s="51" t="s">
        <v>6046</v>
      </c>
      <c r="B35" s="51" t="s">
        <v>51</v>
      </c>
      <c r="C35" s="51" t="s">
        <v>827</v>
      </c>
      <c r="D35" s="52" t="s">
        <v>3505</v>
      </c>
      <c r="E35" s="52" t="s">
        <v>6047</v>
      </c>
      <c r="F35" s="43" t="str">
        <f t="shared" si="0"/>
        <v>千葉県千葉市緑区</v>
      </c>
    </row>
    <row r="36" spans="1:6" x14ac:dyDescent="0.4">
      <c r="A36" s="51" t="s">
        <v>6048</v>
      </c>
      <c r="B36" s="51" t="s">
        <v>51</v>
      </c>
      <c r="C36" s="51" t="s">
        <v>829</v>
      </c>
      <c r="D36" s="52" t="s">
        <v>3505</v>
      </c>
      <c r="E36" s="52" t="s">
        <v>6049</v>
      </c>
      <c r="F36" s="43" t="str">
        <f t="shared" si="0"/>
        <v>千葉県千葉市美浜区</v>
      </c>
    </row>
    <row r="37" spans="1:6" x14ac:dyDescent="0.4">
      <c r="A37" s="48" t="s">
        <v>3744</v>
      </c>
      <c r="B37" s="48" t="s">
        <v>53</v>
      </c>
      <c r="C37" s="48" t="s">
        <v>3745</v>
      </c>
      <c r="D37" s="49" t="s">
        <v>3746</v>
      </c>
      <c r="E37" s="49" t="s">
        <v>3747</v>
      </c>
      <c r="F37" s="43" t="str">
        <f t="shared" si="0"/>
        <v>神奈川県横浜市</v>
      </c>
    </row>
    <row r="38" spans="1:6" x14ac:dyDescent="0.4">
      <c r="A38" s="51" t="s">
        <v>6050</v>
      </c>
      <c r="B38" s="51" t="s">
        <v>53</v>
      </c>
      <c r="C38" s="51" t="s">
        <v>946</v>
      </c>
      <c r="D38" s="52" t="s">
        <v>3746</v>
      </c>
      <c r="E38" s="52" t="s">
        <v>6051</v>
      </c>
      <c r="F38" s="43" t="str">
        <f t="shared" si="0"/>
        <v>神奈川県横浜市鶴見区</v>
      </c>
    </row>
    <row r="39" spans="1:6" x14ac:dyDescent="0.4">
      <c r="A39" s="51" t="s">
        <v>6052</v>
      </c>
      <c r="B39" s="51" t="s">
        <v>53</v>
      </c>
      <c r="C39" s="51" t="s">
        <v>948</v>
      </c>
      <c r="D39" s="52" t="s">
        <v>3746</v>
      </c>
      <c r="E39" s="52" t="s">
        <v>6053</v>
      </c>
      <c r="F39" s="43" t="str">
        <f t="shared" si="0"/>
        <v>神奈川県横浜市神奈川区</v>
      </c>
    </row>
    <row r="40" spans="1:6" x14ac:dyDescent="0.4">
      <c r="A40" s="51" t="s">
        <v>6054</v>
      </c>
      <c r="B40" s="51" t="s">
        <v>53</v>
      </c>
      <c r="C40" s="51" t="s">
        <v>950</v>
      </c>
      <c r="D40" s="52" t="s">
        <v>3746</v>
      </c>
      <c r="E40" s="52" t="s">
        <v>6055</v>
      </c>
      <c r="F40" s="43" t="str">
        <f t="shared" si="0"/>
        <v>神奈川県横浜市西区</v>
      </c>
    </row>
    <row r="41" spans="1:6" x14ac:dyDescent="0.4">
      <c r="A41" s="51" t="s">
        <v>6056</v>
      </c>
      <c r="B41" s="51" t="s">
        <v>53</v>
      </c>
      <c r="C41" s="51" t="s">
        <v>952</v>
      </c>
      <c r="D41" s="52" t="s">
        <v>3746</v>
      </c>
      <c r="E41" s="52" t="s">
        <v>6057</v>
      </c>
      <c r="F41" s="43" t="str">
        <f t="shared" si="0"/>
        <v>神奈川県横浜市中区</v>
      </c>
    </row>
    <row r="42" spans="1:6" x14ac:dyDescent="0.4">
      <c r="A42" s="51" t="s">
        <v>6058</v>
      </c>
      <c r="B42" s="51" t="s">
        <v>53</v>
      </c>
      <c r="C42" s="51" t="s">
        <v>954</v>
      </c>
      <c r="D42" s="52" t="s">
        <v>3746</v>
      </c>
      <c r="E42" s="52" t="s">
        <v>6059</v>
      </c>
      <c r="F42" s="43" t="str">
        <f t="shared" si="0"/>
        <v>神奈川県横浜市南区</v>
      </c>
    </row>
    <row r="43" spans="1:6" x14ac:dyDescent="0.4">
      <c r="A43" s="51" t="s">
        <v>6060</v>
      </c>
      <c r="B43" s="51" t="s">
        <v>53</v>
      </c>
      <c r="C43" s="51" t="s">
        <v>956</v>
      </c>
      <c r="D43" s="52" t="s">
        <v>3746</v>
      </c>
      <c r="E43" s="52" t="s">
        <v>6061</v>
      </c>
      <c r="F43" s="43" t="str">
        <f t="shared" si="0"/>
        <v>神奈川県横浜市保土ケ谷区</v>
      </c>
    </row>
    <row r="44" spans="1:6" x14ac:dyDescent="0.4">
      <c r="A44" s="51" t="s">
        <v>6062</v>
      </c>
      <c r="B44" s="51" t="s">
        <v>53</v>
      </c>
      <c r="C44" s="51" t="s">
        <v>958</v>
      </c>
      <c r="D44" s="52" t="s">
        <v>3746</v>
      </c>
      <c r="E44" s="52" t="s">
        <v>6063</v>
      </c>
      <c r="F44" s="43" t="str">
        <f t="shared" si="0"/>
        <v>神奈川県横浜市磯子区</v>
      </c>
    </row>
    <row r="45" spans="1:6" x14ac:dyDescent="0.4">
      <c r="A45" s="51" t="s">
        <v>6064</v>
      </c>
      <c r="B45" s="51" t="s">
        <v>53</v>
      </c>
      <c r="C45" s="51" t="s">
        <v>960</v>
      </c>
      <c r="D45" s="52" t="s">
        <v>3746</v>
      </c>
      <c r="E45" s="52" t="s">
        <v>6065</v>
      </c>
      <c r="F45" s="43" t="str">
        <f t="shared" si="0"/>
        <v>神奈川県横浜市金沢区</v>
      </c>
    </row>
    <row r="46" spans="1:6" x14ac:dyDescent="0.4">
      <c r="A46" s="51" t="s">
        <v>6066</v>
      </c>
      <c r="B46" s="51" t="s">
        <v>53</v>
      </c>
      <c r="C46" s="51" t="s">
        <v>962</v>
      </c>
      <c r="D46" s="52" t="s">
        <v>3746</v>
      </c>
      <c r="E46" s="52" t="s">
        <v>6067</v>
      </c>
      <c r="F46" s="43" t="str">
        <f t="shared" si="0"/>
        <v>神奈川県横浜市港北区</v>
      </c>
    </row>
    <row r="47" spans="1:6" x14ac:dyDescent="0.4">
      <c r="A47" s="51" t="s">
        <v>6068</v>
      </c>
      <c r="B47" s="51" t="s">
        <v>53</v>
      </c>
      <c r="C47" s="51" t="s">
        <v>964</v>
      </c>
      <c r="D47" s="52" t="s">
        <v>3746</v>
      </c>
      <c r="E47" s="52" t="s">
        <v>6069</v>
      </c>
      <c r="F47" s="43" t="str">
        <f t="shared" si="0"/>
        <v>神奈川県横浜市戸塚区</v>
      </c>
    </row>
    <row r="48" spans="1:6" x14ac:dyDescent="0.4">
      <c r="A48" s="51" t="s">
        <v>6070</v>
      </c>
      <c r="B48" s="51" t="s">
        <v>53</v>
      </c>
      <c r="C48" s="51" t="s">
        <v>966</v>
      </c>
      <c r="D48" s="52" t="s">
        <v>3746</v>
      </c>
      <c r="E48" s="52" t="s">
        <v>6071</v>
      </c>
      <c r="F48" s="43" t="str">
        <f t="shared" si="0"/>
        <v>神奈川県横浜市港南区</v>
      </c>
    </row>
    <row r="49" spans="1:6" x14ac:dyDescent="0.4">
      <c r="A49" s="51" t="s">
        <v>6072</v>
      </c>
      <c r="B49" s="51" t="s">
        <v>53</v>
      </c>
      <c r="C49" s="51" t="s">
        <v>968</v>
      </c>
      <c r="D49" s="52" t="s">
        <v>3746</v>
      </c>
      <c r="E49" s="52" t="s">
        <v>6073</v>
      </c>
      <c r="F49" s="43" t="str">
        <f t="shared" si="0"/>
        <v>神奈川県横浜市旭区</v>
      </c>
    </row>
    <row r="50" spans="1:6" x14ac:dyDescent="0.4">
      <c r="A50" s="51" t="s">
        <v>6074</v>
      </c>
      <c r="B50" s="51" t="s">
        <v>53</v>
      </c>
      <c r="C50" s="51" t="s">
        <v>970</v>
      </c>
      <c r="D50" s="52" t="s">
        <v>3746</v>
      </c>
      <c r="E50" s="52" t="s">
        <v>6075</v>
      </c>
      <c r="F50" s="43" t="str">
        <f t="shared" si="0"/>
        <v>神奈川県横浜市緑区</v>
      </c>
    </row>
    <row r="51" spans="1:6" x14ac:dyDescent="0.4">
      <c r="A51" s="51" t="s">
        <v>6076</v>
      </c>
      <c r="B51" s="51" t="s">
        <v>53</v>
      </c>
      <c r="C51" s="51" t="s">
        <v>972</v>
      </c>
      <c r="D51" s="52" t="s">
        <v>3746</v>
      </c>
      <c r="E51" s="52" t="s">
        <v>6077</v>
      </c>
      <c r="F51" s="43" t="str">
        <f t="shared" si="0"/>
        <v>神奈川県横浜市瀬谷区</v>
      </c>
    </row>
    <row r="52" spans="1:6" x14ac:dyDescent="0.4">
      <c r="A52" s="51" t="s">
        <v>6078</v>
      </c>
      <c r="B52" s="51" t="s">
        <v>53</v>
      </c>
      <c r="C52" s="51" t="s">
        <v>974</v>
      </c>
      <c r="D52" s="52" t="s">
        <v>3746</v>
      </c>
      <c r="E52" s="52" t="s">
        <v>6079</v>
      </c>
      <c r="F52" s="43" t="str">
        <f t="shared" si="0"/>
        <v>神奈川県横浜市栄区</v>
      </c>
    </row>
    <row r="53" spans="1:6" x14ac:dyDescent="0.4">
      <c r="A53" s="51" t="s">
        <v>6080</v>
      </c>
      <c r="B53" s="51" t="s">
        <v>53</v>
      </c>
      <c r="C53" s="51" t="s">
        <v>976</v>
      </c>
      <c r="D53" s="52" t="s">
        <v>3746</v>
      </c>
      <c r="E53" s="52" t="s">
        <v>6081</v>
      </c>
      <c r="F53" s="43" t="str">
        <f t="shared" si="0"/>
        <v>神奈川県横浜市泉区</v>
      </c>
    </row>
    <row r="54" spans="1:6" x14ac:dyDescent="0.4">
      <c r="A54" s="51" t="s">
        <v>6082</v>
      </c>
      <c r="B54" s="51" t="s">
        <v>53</v>
      </c>
      <c r="C54" s="51" t="s">
        <v>978</v>
      </c>
      <c r="D54" s="52" t="s">
        <v>3746</v>
      </c>
      <c r="E54" s="52" t="s">
        <v>6083</v>
      </c>
      <c r="F54" s="43" t="str">
        <f t="shared" si="0"/>
        <v>神奈川県横浜市青葉区</v>
      </c>
    </row>
    <row r="55" spans="1:6" x14ac:dyDescent="0.4">
      <c r="A55" s="51" t="s">
        <v>6084</v>
      </c>
      <c r="B55" s="51" t="s">
        <v>53</v>
      </c>
      <c r="C55" s="51" t="s">
        <v>980</v>
      </c>
      <c r="D55" s="52" t="s">
        <v>3746</v>
      </c>
      <c r="E55" s="52" t="s">
        <v>6085</v>
      </c>
      <c r="F55" s="43" t="str">
        <f t="shared" si="0"/>
        <v>神奈川県横浜市都筑区</v>
      </c>
    </row>
    <row r="56" spans="1:6" x14ac:dyDescent="0.4">
      <c r="A56" s="48" t="s">
        <v>3748</v>
      </c>
      <c r="B56" s="48" t="s">
        <v>53</v>
      </c>
      <c r="C56" s="48" t="s">
        <v>3749</v>
      </c>
      <c r="D56" s="49" t="s">
        <v>3746</v>
      </c>
      <c r="E56" s="49" t="s">
        <v>3750</v>
      </c>
      <c r="F56" s="43" t="str">
        <f t="shared" si="0"/>
        <v>神奈川県川崎市</v>
      </c>
    </row>
    <row r="57" spans="1:6" x14ac:dyDescent="0.4">
      <c r="A57" s="51" t="s">
        <v>6086</v>
      </c>
      <c r="B57" s="51" t="s">
        <v>53</v>
      </c>
      <c r="C57" s="51" t="s">
        <v>982</v>
      </c>
      <c r="D57" s="52" t="s">
        <v>3746</v>
      </c>
      <c r="E57" s="52" t="s">
        <v>6087</v>
      </c>
      <c r="F57" s="43" t="str">
        <f t="shared" si="0"/>
        <v>神奈川県川崎市川崎区</v>
      </c>
    </row>
    <row r="58" spans="1:6" x14ac:dyDescent="0.4">
      <c r="A58" s="51" t="s">
        <v>6088</v>
      </c>
      <c r="B58" s="51" t="s">
        <v>53</v>
      </c>
      <c r="C58" s="51" t="s">
        <v>984</v>
      </c>
      <c r="D58" s="52" t="s">
        <v>3746</v>
      </c>
      <c r="E58" s="52" t="s">
        <v>6089</v>
      </c>
      <c r="F58" s="43" t="str">
        <f t="shared" si="0"/>
        <v>神奈川県川崎市幸区</v>
      </c>
    </row>
    <row r="59" spans="1:6" x14ac:dyDescent="0.4">
      <c r="A59" s="51" t="s">
        <v>6090</v>
      </c>
      <c r="B59" s="51" t="s">
        <v>53</v>
      </c>
      <c r="C59" s="51" t="s">
        <v>986</v>
      </c>
      <c r="D59" s="52" t="s">
        <v>3746</v>
      </c>
      <c r="E59" s="52" t="s">
        <v>6091</v>
      </c>
      <c r="F59" s="43" t="str">
        <f t="shared" si="0"/>
        <v>神奈川県川崎市中原区</v>
      </c>
    </row>
    <row r="60" spans="1:6" x14ac:dyDescent="0.4">
      <c r="A60" s="51" t="s">
        <v>6092</v>
      </c>
      <c r="B60" s="51" t="s">
        <v>53</v>
      </c>
      <c r="C60" s="51" t="s">
        <v>988</v>
      </c>
      <c r="D60" s="52" t="s">
        <v>3746</v>
      </c>
      <c r="E60" s="52" t="s">
        <v>6093</v>
      </c>
      <c r="F60" s="43" t="str">
        <f t="shared" si="0"/>
        <v>神奈川県川崎市高津区</v>
      </c>
    </row>
    <row r="61" spans="1:6" x14ac:dyDescent="0.4">
      <c r="A61" s="51" t="s">
        <v>6094</v>
      </c>
      <c r="B61" s="51" t="s">
        <v>53</v>
      </c>
      <c r="C61" s="51" t="s">
        <v>990</v>
      </c>
      <c r="D61" s="52" t="s">
        <v>3746</v>
      </c>
      <c r="E61" s="52" t="s">
        <v>6095</v>
      </c>
      <c r="F61" s="43" t="str">
        <f t="shared" si="0"/>
        <v>神奈川県川崎市多摩区</v>
      </c>
    </row>
    <row r="62" spans="1:6" x14ac:dyDescent="0.4">
      <c r="A62" s="51" t="s">
        <v>6096</v>
      </c>
      <c r="B62" s="51" t="s">
        <v>53</v>
      </c>
      <c r="C62" s="51" t="s">
        <v>992</v>
      </c>
      <c r="D62" s="52" t="s">
        <v>3746</v>
      </c>
      <c r="E62" s="52" t="s">
        <v>6097</v>
      </c>
      <c r="F62" s="43" t="str">
        <f t="shared" si="0"/>
        <v>神奈川県川崎市宮前区</v>
      </c>
    </row>
    <row r="63" spans="1:6" x14ac:dyDescent="0.4">
      <c r="A63" s="51" t="s">
        <v>6098</v>
      </c>
      <c r="B63" s="51" t="s">
        <v>53</v>
      </c>
      <c r="C63" s="51" t="s">
        <v>994</v>
      </c>
      <c r="D63" s="52" t="s">
        <v>3746</v>
      </c>
      <c r="E63" s="52" t="s">
        <v>6099</v>
      </c>
      <c r="F63" s="43" t="str">
        <f t="shared" si="0"/>
        <v>神奈川県川崎市麻生区</v>
      </c>
    </row>
    <row r="64" spans="1:6" x14ac:dyDescent="0.4">
      <c r="A64" s="48" t="s">
        <v>3751</v>
      </c>
      <c r="B64" s="48" t="s">
        <v>53</v>
      </c>
      <c r="C64" s="48" t="s">
        <v>6100</v>
      </c>
      <c r="D64" s="49" t="s">
        <v>3746</v>
      </c>
      <c r="E64" s="49" t="s">
        <v>3753</v>
      </c>
      <c r="F64" s="43" t="str">
        <f t="shared" si="0"/>
        <v>神奈川県相模原市</v>
      </c>
    </row>
    <row r="65" spans="1:6" x14ac:dyDescent="0.4">
      <c r="A65" s="51" t="s">
        <v>6101</v>
      </c>
      <c r="B65" s="51" t="s">
        <v>53</v>
      </c>
      <c r="C65" s="51" t="s">
        <v>996</v>
      </c>
      <c r="D65" s="52" t="s">
        <v>3746</v>
      </c>
      <c r="E65" s="52" t="s">
        <v>6102</v>
      </c>
      <c r="F65" s="43" t="str">
        <f t="shared" si="0"/>
        <v>神奈川県相模原市緑区</v>
      </c>
    </row>
    <row r="66" spans="1:6" x14ac:dyDescent="0.4">
      <c r="A66" s="51" t="s">
        <v>6103</v>
      </c>
      <c r="B66" s="51" t="s">
        <v>53</v>
      </c>
      <c r="C66" s="51" t="s">
        <v>998</v>
      </c>
      <c r="D66" s="52" t="s">
        <v>3746</v>
      </c>
      <c r="E66" s="52" t="s">
        <v>6104</v>
      </c>
      <c r="F66" s="43" t="str">
        <f t="shared" si="0"/>
        <v>神奈川県相模原市中央区</v>
      </c>
    </row>
    <row r="67" spans="1:6" x14ac:dyDescent="0.4">
      <c r="A67" s="51" t="s">
        <v>6105</v>
      </c>
      <c r="B67" s="51" t="s">
        <v>53</v>
      </c>
      <c r="C67" s="51" t="s">
        <v>1000</v>
      </c>
      <c r="D67" s="52" t="s">
        <v>3746</v>
      </c>
      <c r="E67" s="52" t="s">
        <v>6106</v>
      </c>
      <c r="F67" s="43" t="str">
        <f t="shared" ref="F67:F130" si="1">B67&amp;C67</f>
        <v>神奈川県相模原市南区</v>
      </c>
    </row>
    <row r="68" spans="1:6" x14ac:dyDescent="0.4">
      <c r="A68" s="47" t="s">
        <v>3817</v>
      </c>
      <c r="B68" s="47" t="s">
        <v>54</v>
      </c>
      <c r="C68" s="48" t="s">
        <v>3818</v>
      </c>
      <c r="D68" s="49" t="s">
        <v>3819</v>
      </c>
      <c r="E68" s="49" t="s">
        <v>3820</v>
      </c>
      <c r="F68" s="43" t="str">
        <f t="shared" si="1"/>
        <v>新潟県新潟市</v>
      </c>
    </row>
    <row r="69" spans="1:6" x14ac:dyDescent="0.4">
      <c r="A69" s="50" t="s">
        <v>6107</v>
      </c>
      <c r="B69" s="50" t="s">
        <v>54</v>
      </c>
      <c r="C69" s="51" t="s">
        <v>1032</v>
      </c>
      <c r="D69" s="52" t="s">
        <v>3819</v>
      </c>
      <c r="E69" s="52" t="s">
        <v>6108</v>
      </c>
      <c r="F69" s="43" t="str">
        <f t="shared" si="1"/>
        <v>新潟県新潟市北区</v>
      </c>
    </row>
    <row r="70" spans="1:6" x14ac:dyDescent="0.4">
      <c r="A70" s="50" t="s">
        <v>6109</v>
      </c>
      <c r="B70" s="50" t="s">
        <v>54</v>
      </c>
      <c r="C70" s="51" t="s">
        <v>1034</v>
      </c>
      <c r="D70" s="52" t="s">
        <v>3819</v>
      </c>
      <c r="E70" s="52" t="s">
        <v>6110</v>
      </c>
      <c r="F70" s="43" t="str">
        <f t="shared" si="1"/>
        <v>新潟県新潟市東区</v>
      </c>
    </row>
    <row r="71" spans="1:6" x14ac:dyDescent="0.4">
      <c r="A71" s="50" t="s">
        <v>6111</v>
      </c>
      <c r="B71" s="50" t="s">
        <v>54</v>
      </c>
      <c r="C71" s="51" t="s">
        <v>1036</v>
      </c>
      <c r="D71" s="52" t="s">
        <v>3819</v>
      </c>
      <c r="E71" s="52" t="s">
        <v>6112</v>
      </c>
      <c r="F71" s="43" t="str">
        <f t="shared" si="1"/>
        <v>新潟県新潟市中央区</v>
      </c>
    </row>
    <row r="72" spans="1:6" x14ac:dyDescent="0.4">
      <c r="A72" s="50" t="s">
        <v>6113</v>
      </c>
      <c r="B72" s="50" t="s">
        <v>54</v>
      </c>
      <c r="C72" s="51" t="s">
        <v>1038</v>
      </c>
      <c r="D72" s="52" t="s">
        <v>3819</v>
      </c>
      <c r="E72" s="52" t="s">
        <v>6114</v>
      </c>
      <c r="F72" s="43" t="str">
        <f t="shared" si="1"/>
        <v>新潟県新潟市江南区</v>
      </c>
    </row>
    <row r="73" spans="1:6" x14ac:dyDescent="0.4">
      <c r="A73" s="50" t="s">
        <v>6115</v>
      </c>
      <c r="B73" s="50" t="s">
        <v>54</v>
      </c>
      <c r="C73" s="51" t="s">
        <v>1040</v>
      </c>
      <c r="D73" s="52" t="s">
        <v>3819</v>
      </c>
      <c r="E73" s="52" t="s">
        <v>6116</v>
      </c>
      <c r="F73" s="43" t="str">
        <f t="shared" si="1"/>
        <v>新潟県新潟市秋葉区</v>
      </c>
    </row>
    <row r="74" spans="1:6" x14ac:dyDescent="0.4">
      <c r="A74" s="50" t="s">
        <v>6117</v>
      </c>
      <c r="B74" s="50" t="s">
        <v>54</v>
      </c>
      <c r="C74" s="51" t="s">
        <v>1042</v>
      </c>
      <c r="D74" s="52" t="s">
        <v>3819</v>
      </c>
      <c r="E74" s="52" t="s">
        <v>6118</v>
      </c>
      <c r="F74" s="43" t="str">
        <f t="shared" si="1"/>
        <v>新潟県新潟市南区</v>
      </c>
    </row>
    <row r="75" spans="1:6" x14ac:dyDescent="0.4">
      <c r="A75" s="50" t="s">
        <v>6119</v>
      </c>
      <c r="B75" s="50" t="s">
        <v>54</v>
      </c>
      <c r="C75" s="51" t="s">
        <v>1044</v>
      </c>
      <c r="D75" s="52" t="s">
        <v>3819</v>
      </c>
      <c r="E75" s="52" t="s">
        <v>6120</v>
      </c>
      <c r="F75" s="43" t="str">
        <f t="shared" si="1"/>
        <v>新潟県新潟市西区</v>
      </c>
    </row>
    <row r="76" spans="1:6" x14ac:dyDescent="0.4">
      <c r="A76" s="50" t="s">
        <v>6121</v>
      </c>
      <c r="B76" s="50" t="s">
        <v>54</v>
      </c>
      <c r="C76" s="51" t="s">
        <v>1046</v>
      </c>
      <c r="D76" s="52" t="s">
        <v>3819</v>
      </c>
      <c r="E76" s="52" t="s">
        <v>6122</v>
      </c>
      <c r="F76" s="43" t="str">
        <f t="shared" si="1"/>
        <v>新潟県新潟市西蒲区</v>
      </c>
    </row>
    <row r="77" spans="1:6" x14ac:dyDescent="0.4">
      <c r="A77" s="48" t="s">
        <v>4293</v>
      </c>
      <c r="B77" s="48" t="s">
        <v>61</v>
      </c>
      <c r="C77" s="48" t="s">
        <v>4294</v>
      </c>
      <c r="D77" s="49" t="s">
        <v>4295</v>
      </c>
      <c r="E77" s="49" t="s">
        <v>4296</v>
      </c>
      <c r="F77" s="43" t="str">
        <f t="shared" si="1"/>
        <v>静岡県静岡市</v>
      </c>
    </row>
    <row r="78" spans="1:6" x14ac:dyDescent="0.4">
      <c r="A78" s="51" t="s">
        <v>6123</v>
      </c>
      <c r="B78" s="51" t="s">
        <v>61</v>
      </c>
      <c r="C78" s="51" t="s">
        <v>1267</v>
      </c>
      <c r="D78" s="52" t="s">
        <v>4295</v>
      </c>
      <c r="E78" s="52" t="s">
        <v>6124</v>
      </c>
      <c r="F78" s="43" t="str">
        <f t="shared" si="1"/>
        <v>静岡県静岡市葵区</v>
      </c>
    </row>
    <row r="79" spans="1:6" x14ac:dyDescent="0.4">
      <c r="A79" s="51" t="s">
        <v>6125</v>
      </c>
      <c r="B79" s="51" t="s">
        <v>61</v>
      </c>
      <c r="C79" s="51" t="s">
        <v>1269</v>
      </c>
      <c r="D79" s="52" t="s">
        <v>4295</v>
      </c>
      <c r="E79" s="52" t="s">
        <v>6126</v>
      </c>
      <c r="F79" s="43" t="str">
        <f t="shared" si="1"/>
        <v>静岡県静岡市駿河区</v>
      </c>
    </row>
    <row r="80" spans="1:6" x14ac:dyDescent="0.4">
      <c r="A80" s="51" t="s">
        <v>6127</v>
      </c>
      <c r="B80" s="51" t="s">
        <v>61</v>
      </c>
      <c r="C80" s="51" t="s">
        <v>1271</v>
      </c>
      <c r="D80" s="52" t="s">
        <v>4295</v>
      </c>
      <c r="E80" s="52" t="s">
        <v>6128</v>
      </c>
      <c r="F80" s="43" t="str">
        <f t="shared" si="1"/>
        <v>静岡県静岡市清水区</v>
      </c>
    </row>
    <row r="81" spans="1:6" x14ac:dyDescent="0.4">
      <c r="A81" s="48" t="s">
        <v>4297</v>
      </c>
      <c r="B81" s="48" t="s">
        <v>61</v>
      </c>
      <c r="C81" s="48" t="s">
        <v>4298</v>
      </c>
      <c r="D81" s="49" t="s">
        <v>4295</v>
      </c>
      <c r="E81" s="49" t="s">
        <v>4299</v>
      </c>
      <c r="F81" s="43" t="str">
        <f t="shared" si="1"/>
        <v>静岡県浜松市</v>
      </c>
    </row>
    <row r="82" spans="1:6" x14ac:dyDescent="0.4">
      <c r="A82" s="51">
        <v>221384</v>
      </c>
      <c r="B82" s="51" t="s">
        <v>61</v>
      </c>
      <c r="C82" s="51" t="s">
        <v>6129</v>
      </c>
      <c r="D82" s="52" t="s">
        <v>4295</v>
      </c>
      <c r="E82" s="52" t="s">
        <v>6130</v>
      </c>
      <c r="F82" s="43" t="str">
        <f t="shared" si="1"/>
        <v>静岡県浜松市中央区</v>
      </c>
    </row>
    <row r="83" spans="1:6" x14ac:dyDescent="0.4">
      <c r="A83" s="51">
        <v>221392</v>
      </c>
      <c r="B83" s="51" t="s">
        <v>61</v>
      </c>
      <c r="C83" s="51" t="s">
        <v>6131</v>
      </c>
      <c r="D83" s="52" t="s">
        <v>4295</v>
      </c>
      <c r="E83" s="52" t="s">
        <v>6132</v>
      </c>
      <c r="F83" s="43" t="str">
        <f t="shared" si="1"/>
        <v>静岡県浜松市浜名区</v>
      </c>
    </row>
    <row r="84" spans="1:6" x14ac:dyDescent="0.4">
      <c r="A84" s="51">
        <v>221406</v>
      </c>
      <c r="B84" s="51" t="s">
        <v>61</v>
      </c>
      <c r="C84" s="51" t="s">
        <v>1277</v>
      </c>
      <c r="D84" s="52" t="s">
        <v>4295</v>
      </c>
      <c r="E84" s="52" t="s">
        <v>6133</v>
      </c>
      <c r="F84" s="43" t="str">
        <f t="shared" si="1"/>
        <v>静岡県浜松市天竜区</v>
      </c>
    </row>
    <row r="85" spans="1:6" x14ac:dyDescent="0.4">
      <c r="A85" s="48" t="s">
        <v>4367</v>
      </c>
      <c r="B85" s="48" t="s">
        <v>62</v>
      </c>
      <c r="C85" s="48" t="s">
        <v>4368</v>
      </c>
      <c r="D85" s="49" t="s">
        <v>4369</v>
      </c>
      <c r="E85" s="49" t="s">
        <v>4370</v>
      </c>
      <c r="F85" s="43" t="str">
        <f t="shared" si="1"/>
        <v>愛知県名古屋市</v>
      </c>
    </row>
    <row r="86" spans="1:6" x14ac:dyDescent="0.4">
      <c r="A86" s="51" t="s">
        <v>6134</v>
      </c>
      <c r="B86" s="51" t="s">
        <v>62</v>
      </c>
      <c r="C86" s="51" t="s">
        <v>1310</v>
      </c>
      <c r="D86" s="52" t="s">
        <v>4369</v>
      </c>
      <c r="E86" s="52" t="s">
        <v>6135</v>
      </c>
      <c r="F86" s="43" t="str">
        <f t="shared" si="1"/>
        <v>愛知県名古屋市千種区</v>
      </c>
    </row>
    <row r="87" spans="1:6" x14ac:dyDescent="0.4">
      <c r="A87" s="51" t="s">
        <v>6136</v>
      </c>
      <c r="B87" s="51" t="s">
        <v>62</v>
      </c>
      <c r="C87" s="51" t="s">
        <v>1312</v>
      </c>
      <c r="D87" s="52" t="s">
        <v>4369</v>
      </c>
      <c r="E87" s="52" t="s">
        <v>6137</v>
      </c>
      <c r="F87" s="43" t="str">
        <f t="shared" si="1"/>
        <v>愛知県名古屋市東区</v>
      </c>
    </row>
    <row r="88" spans="1:6" x14ac:dyDescent="0.4">
      <c r="A88" s="51" t="s">
        <v>6138</v>
      </c>
      <c r="B88" s="51" t="s">
        <v>62</v>
      </c>
      <c r="C88" s="51" t="s">
        <v>1314</v>
      </c>
      <c r="D88" s="52" t="s">
        <v>4369</v>
      </c>
      <c r="E88" s="52" t="s">
        <v>6139</v>
      </c>
      <c r="F88" s="43" t="str">
        <f t="shared" si="1"/>
        <v>愛知県名古屋市北区</v>
      </c>
    </row>
    <row r="89" spans="1:6" x14ac:dyDescent="0.4">
      <c r="A89" s="51" t="s">
        <v>6140</v>
      </c>
      <c r="B89" s="51" t="s">
        <v>62</v>
      </c>
      <c r="C89" s="51" t="s">
        <v>1316</v>
      </c>
      <c r="D89" s="52" t="s">
        <v>4369</v>
      </c>
      <c r="E89" s="52" t="s">
        <v>6141</v>
      </c>
      <c r="F89" s="43" t="str">
        <f t="shared" si="1"/>
        <v>愛知県名古屋市西区</v>
      </c>
    </row>
    <row r="90" spans="1:6" x14ac:dyDescent="0.4">
      <c r="A90" s="51" t="s">
        <v>6142</v>
      </c>
      <c r="B90" s="51" t="s">
        <v>62</v>
      </c>
      <c r="C90" s="51" t="s">
        <v>1318</v>
      </c>
      <c r="D90" s="52" t="s">
        <v>4369</v>
      </c>
      <c r="E90" s="52" t="s">
        <v>6143</v>
      </c>
      <c r="F90" s="43" t="str">
        <f t="shared" si="1"/>
        <v>愛知県名古屋市中村区</v>
      </c>
    </row>
    <row r="91" spans="1:6" x14ac:dyDescent="0.4">
      <c r="A91" s="51" t="s">
        <v>6144</v>
      </c>
      <c r="B91" s="51" t="s">
        <v>62</v>
      </c>
      <c r="C91" s="51" t="s">
        <v>1320</v>
      </c>
      <c r="D91" s="52" t="s">
        <v>4369</v>
      </c>
      <c r="E91" s="52" t="s">
        <v>6145</v>
      </c>
      <c r="F91" s="43" t="str">
        <f t="shared" si="1"/>
        <v>愛知県名古屋市中区</v>
      </c>
    </row>
    <row r="92" spans="1:6" x14ac:dyDescent="0.4">
      <c r="A92" s="51" t="s">
        <v>6146</v>
      </c>
      <c r="B92" s="51" t="s">
        <v>62</v>
      </c>
      <c r="C92" s="51" t="s">
        <v>1322</v>
      </c>
      <c r="D92" s="52" t="s">
        <v>4369</v>
      </c>
      <c r="E92" s="52" t="s">
        <v>6147</v>
      </c>
      <c r="F92" s="43" t="str">
        <f t="shared" si="1"/>
        <v>愛知県名古屋市昭和区</v>
      </c>
    </row>
    <row r="93" spans="1:6" x14ac:dyDescent="0.4">
      <c r="A93" s="51" t="s">
        <v>6148</v>
      </c>
      <c r="B93" s="51" t="s">
        <v>62</v>
      </c>
      <c r="C93" s="51" t="s">
        <v>1324</v>
      </c>
      <c r="D93" s="52" t="s">
        <v>4369</v>
      </c>
      <c r="E93" s="52" t="s">
        <v>6149</v>
      </c>
      <c r="F93" s="43" t="str">
        <f t="shared" si="1"/>
        <v>愛知県名古屋市瑞穂区</v>
      </c>
    </row>
    <row r="94" spans="1:6" x14ac:dyDescent="0.4">
      <c r="A94" s="51" t="s">
        <v>6150</v>
      </c>
      <c r="B94" s="51" t="s">
        <v>62</v>
      </c>
      <c r="C94" s="51" t="s">
        <v>1326</v>
      </c>
      <c r="D94" s="52" t="s">
        <v>4369</v>
      </c>
      <c r="E94" s="52" t="s">
        <v>6151</v>
      </c>
      <c r="F94" s="43" t="str">
        <f t="shared" si="1"/>
        <v>愛知県名古屋市熱田区</v>
      </c>
    </row>
    <row r="95" spans="1:6" x14ac:dyDescent="0.4">
      <c r="A95" s="51" t="s">
        <v>6152</v>
      </c>
      <c r="B95" s="51" t="s">
        <v>62</v>
      </c>
      <c r="C95" s="51" t="s">
        <v>1328</v>
      </c>
      <c r="D95" s="52" t="s">
        <v>4369</v>
      </c>
      <c r="E95" s="52" t="s">
        <v>6153</v>
      </c>
      <c r="F95" s="43" t="str">
        <f t="shared" si="1"/>
        <v>愛知県名古屋市中川区</v>
      </c>
    </row>
    <row r="96" spans="1:6" x14ac:dyDescent="0.4">
      <c r="A96" s="51" t="s">
        <v>6154</v>
      </c>
      <c r="B96" s="51" t="s">
        <v>62</v>
      </c>
      <c r="C96" s="51" t="s">
        <v>1330</v>
      </c>
      <c r="D96" s="52" t="s">
        <v>4369</v>
      </c>
      <c r="E96" s="52" t="s">
        <v>6155</v>
      </c>
      <c r="F96" s="43" t="str">
        <f t="shared" si="1"/>
        <v>愛知県名古屋市港区</v>
      </c>
    </row>
    <row r="97" spans="1:6" x14ac:dyDescent="0.4">
      <c r="A97" s="51" t="s">
        <v>6156</v>
      </c>
      <c r="B97" s="51" t="s">
        <v>62</v>
      </c>
      <c r="C97" s="51" t="s">
        <v>1332</v>
      </c>
      <c r="D97" s="52" t="s">
        <v>4369</v>
      </c>
      <c r="E97" s="52" t="s">
        <v>6157</v>
      </c>
      <c r="F97" s="43" t="str">
        <f t="shared" si="1"/>
        <v>愛知県名古屋市南区</v>
      </c>
    </row>
    <row r="98" spans="1:6" x14ac:dyDescent="0.4">
      <c r="A98" s="51" t="s">
        <v>6158</v>
      </c>
      <c r="B98" s="51" t="s">
        <v>62</v>
      </c>
      <c r="C98" s="51" t="s">
        <v>1334</v>
      </c>
      <c r="D98" s="52" t="s">
        <v>4369</v>
      </c>
      <c r="E98" s="52" t="s">
        <v>6159</v>
      </c>
      <c r="F98" s="43" t="str">
        <f t="shared" si="1"/>
        <v>愛知県名古屋市守山区</v>
      </c>
    </row>
    <row r="99" spans="1:6" x14ac:dyDescent="0.4">
      <c r="A99" s="51" t="s">
        <v>6160</v>
      </c>
      <c r="B99" s="51" t="s">
        <v>62</v>
      </c>
      <c r="C99" s="51" t="s">
        <v>1336</v>
      </c>
      <c r="D99" s="52" t="s">
        <v>4369</v>
      </c>
      <c r="E99" s="52" t="s">
        <v>6161</v>
      </c>
      <c r="F99" s="43" t="str">
        <f t="shared" si="1"/>
        <v>愛知県名古屋市緑区</v>
      </c>
    </row>
    <row r="100" spans="1:6" x14ac:dyDescent="0.4">
      <c r="A100" s="51" t="s">
        <v>6162</v>
      </c>
      <c r="B100" s="51" t="s">
        <v>62</v>
      </c>
      <c r="C100" s="51" t="s">
        <v>1338</v>
      </c>
      <c r="D100" s="52" t="s">
        <v>4369</v>
      </c>
      <c r="E100" s="52" t="s">
        <v>6163</v>
      </c>
      <c r="F100" s="43" t="str">
        <f t="shared" si="1"/>
        <v>愛知県名古屋市名東区</v>
      </c>
    </row>
    <row r="101" spans="1:6" x14ac:dyDescent="0.4">
      <c r="A101" s="51" t="s">
        <v>6164</v>
      </c>
      <c r="B101" s="51" t="s">
        <v>62</v>
      </c>
      <c r="C101" s="51" t="s">
        <v>1340</v>
      </c>
      <c r="D101" s="52" t="s">
        <v>4369</v>
      </c>
      <c r="E101" s="52" t="s">
        <v>6165</v>
      </c>
      <c r="F101" s="43" t="str">
        <f t="shared" si="1"/>
        <v>愛知県名古屋市天白区</v>
      </c>
    </row>
    <row r="102" spans="1:6" x14ac:dyDescent="0.4">
      <c r="A102" s="48" t="s">
        <v>4581</v>
      </c>
      <c r="B102" s="48" t="s">
        <v>65</v>
      </c>
      <c r="C102" s="48" t="s">
        <v>4582</v>
      </c>
      <c r="D102" s="49" t="s">
        <v>4583</v>
      </c>
      <c r="E102" s="49" t="s">
        <v>6166</v>
      </c>
      <c r="F102" s="43" t="str">
        <f t="shared" si="1"/>
        <v>京都府京都市</v>
      </c>
    </row>
    <row r="103" spans="1:6" x14ac:dyDescent="0.4">
      <c r="A103" s="51" t="s">
        <v>6167</v>
      </c>
      <c r="B103" s="51" t="s">
        <v>65</v>
      </c>
      <c r="C103" s="51" t="s">
        <v>1440</v>
      </c>
      <c r="D103" s="52" t="s">
        <v>4583</v>
      </c>
      <c r="E103" s="52" t="s">
        <v>6168</v>
      </c>
      <c r="F103" s="43" t="str">
        <f t="shared" si="1"/>
        <v>京都府京都市北区</v>
      </c>
    </row>
    <row r="104" spans="1:6" x14ac:dyDescent="0.4">
      <c r="A104" s="51" t="s">
        <v>6169</v>
      </c>
      <c r="B104" s="51" t="s">
        <v>65</v>
      </c>
      <c r="C104" s="51" t="s">
        <v>1442</v>
      </c>
      <c r="D104" s="52" t="s">
        <v>4583</v>
      </c>
      <c r="E104" s="52" t="s">
        <v>6170</v>
      </c>
      <c r="F104" s="43" t="str">
        <f t="shared" si="1"/>
        <v>京都府京都市上京区</v>
      </c>
    </row>
    <row r="105" spans="1:6" x14ac:dyDescent="0.4">
      <c r="A105" s="51" t="s">
        <v>6171</v>
      </c>
      <c r="B105" s="51" t="s">
        <v>65</v>
      </c>
      <c r="C105" s="51" t="s">
        <v>1444</v>
      </c>
      <c r="D105" s="52" t="s">
        <v>4583</v>
      </c>
      <c r="E105" s="52" t="s">
        <v>6172</v>
      </c>
      <c r="F105" s="43" t="str">
        <f t="shared" si="1"/>
        <v>京都府京都市左京区</v>
      </c>
    </row>
    <row r="106" spans="1:6" x14ac:dyDescent="0.4">
      <c r="A106" s="51" t="s">
        <v>6173</v>
      </c>
      <c r="B106" s="51" t="s">
        <v>65</v>
      </c>
      <c r="C106" s="51" t="s">
        <v>1446</v>
      </c>
      <c r="D106" s="52" t="s">
        <v>4583</v>
      </c>
      <c r="E106" s="52" t="s">
        <v>6174</v>
      </c>
      <c r="F106" s="43" t="str">
        <f t="shared" si="1"/>
        <v>京都府京都市中京区</v>
      </c>
    </row>
    <row r="107" spans="1:6" x14ac:dyDescent="0.4">
      <c r="A107" s="51" t="s">
        <v>6175</v>
      </c>
      <c r="B107" s="51" t="s">
        <v>65</v>
      </c>
      <c r="C107" s="51" t="s">
        <v>1448</v>
      </c>
      <c r="D107" s="52" t="s">
        <v>4583</v>
      </c>
      <c r="E107" s="52" t="s">
        <v>6176</v>
      </c>
      <c r="F107" s="43" t="str">
        <f t="shared" si="1"/>
        <v>京都府京都市東山区</v>
      </c>
    </row>
    <row r="108" spans="1:6" x14ac:dyDescent="0.4">
      <c r="A108" s="51" t="s">
        <v>6177</v>
      </c>
      <c r="B108" s="51" t="s">
        <v>65</v>
      </c>
      <c r="C108" s="51" t="s">
        <v>1450</v>
      </c>
      <c r="D108" s="52" t="s">
        <v>4583</v>
      </c>
      <c r="E108" s="52" t="s">
        <v>6178</v>
      </c>
      <c r="F108" s="43" t="str">
        <f t="shared" si="1"/>
        <v>京都府京都市下京区</v>
      </c>
    </row>
    <row r="109" spans="1:6" x14ac:dyDescent="0.4">
      <c r="A109" s="51" t="s">
        <v>6179</v>
      </c>
      <c r="B109" s="51" t="s">
        <v>65</v>
      </c>
      <c r="C109" s="51" t="s">
        <v>1452</v>
      </c>
      <c r="D109" s="52" t="s">
        <v>4583</v>
      </c>
      <c r="E109" s="52" t="s">
        <v>6180</v>
      </c>
      <c r="F109" s="43" t="str">
        <f t="shared" si="1"/>
        <v>京都府京都市南区</v>
      </c>
    </row>
    <row r="110" spans="1:6" x14ac:dyDescent="0.4">
      <c r="A110" s="51" t="s">
        <v>6181</v>
      </c>
      <c r="B110" s="51" t="s">
        <v>65</v>
      </c>
      <c r="C110" s="51" t="s">
        <v>1454</v>
      </c>
      <c r="D110" s="52" t="s">
        <v>4583</v>
      </c>
      <c r="E110" s="52" t="s">
        <v>6182</v>
      </c>
      <c r="F110" s="43" t="str">
        <f t="shared" si="1"/>
        <v>京都府京都市右京区</v>
      </c>
    </row>
    <row r="111" spans="1:6" x14ac:dyDescent="0.4">
      <c r="A111" s="51" t="s">
        <v>6183</v>
      </c>
      <c r="B111" s="51" t="s">
        <v>65</v>
      </c>
      <c r="C111" s="51" t="s">
        <v>1456</v>
      </c>
      <c r="D111" s="52" t="s">
        <v>4583</v>
      </c>
      <c r="E111" s="52" t="s">
        <v>6184</v>
      </c>
      <c r="F111" s="43" t="str">
        <f t="shared" si="1"/>
        <v>京都府京都市伏見区</v>
      </c>
    </row>
    <row r="112" spans="1:6" x14ac:dyDescent="0.4">
      <c r="A112" s="51" t="s">
        <v>6185</v>
      </c>
      <c r="B112" s="51" t="s">
        <v>65</v>
      </c>
      <c r="C112" s="51" t="s">
        <v>1458</v>
      </c>
      <c r="D112" s="52" t="s">
        <v>4583</v>
      </c>
      <c r="E112" s="52" t="s">
        <v>6186</v>
      </c>
      <c r="F112" s="43" t="str">
        <f t="shared" si="1"/>
        <v>京都府京都市山科区</v>
      </c>
    </row>
    <row r="113" spans="1:6" x14ac:dyDescent="0.4">
      <c r="A113" s="51" t="s">
        <v>6187</v>
      </c>
      <c r="B113" s="51" t="s">
        <v>65</v>
      </c>
      <c r="C113" s="51" t="s">
        <v>1460</v>
      </c>
      <c r="D113" s="52" t="s">
        <v>4583</v>
      </c>
      <c r="E113" s="52" t="s">
        <v>6188</v>
      </c>
      <c r="F113" s="43" t="str">
        <f t="shared" si="1"/>
        <v>京都府京都市西京区</v>
      </c>
    </row>
    <row r="114" spans="1:6" x14ac:dyDescent="0.4">
      <c r="A114" s="48" t="s">
        <v>4638</v>
      </c>
      <c r="B114" s="48" t="s">
        <v>66</v>
      </c>
      <c r="C114" s="48" t="s">
        <v>4639</v>
      </c>
      <c r="D114" s="49" t="s">
        <v>4640</v>
      </c>
      <c r="E114" s="49" t="s">
        <v>4641</v>
      </c>
      <c r="F114" s="43" t="str">
        <f t="shared" si="1"/>
        <v>大阪府大阪市</v>
      </c>
    </row>
    <row r="115" spans="1:6" x14ac:dyDescent="0.4">
      <c r="A115" s="51" t="s">
        <v>6189</v>
      </c>
      <c r="B115" s="51" t="s">
        <v>66</v>
      </c>
      <c r="C115" s="51" t="s">
        <v>1487</v>
      </c>
      <c r="D115" s="52" t="s">
        <v>4640</v>
      </c>
      <c r="E115" s="52" t="s">
        <v>6190</v>
      </c>
      <c r="F115" s="43" t="str">
        <f t="shared" si="1"/>
        <v>大阪府大阪市都島区</v>
      </c>
    </row>
    <row r="116" spans="1:6" x14ac:dyDescent="0.4">
      <c r="A116" s="51" t="s">
        <v>6191</v>
      </c>
      <c r="B116" s="51" t="s">
        <v>66</v>
      </c>
      <c r="C116" s="51" t="s">
        <v>1489</v>
      </c>
      <c r="D116" s="52" t="s">
        <v>4640</v>
      </c>
      <c r="E116" s="52" t="s">
        <v>6192</v>
      </c>
      <c r="F116" s="43" t="str">
        <f t="shared" si="1"/>
        <v>大阪府大阪市福島区</v>
      </c>
    </row>
    <row r="117" spans="1:6" x14ac:dyDescent="0.4">
      <c r="A117" s="51" t="s">
        <v>6193</v>
      </c>
      <c r="B117" s="51" t="s">
        <v>66</v>
      </c>
      <c r="C117" s="51" t="s">
        <v>1491</v>
      </c>
      <c r="D117" s="52" t="s">
        <v>4640</v>
      </c>
      <c r="E117" s="52" t="s">
        <v>6194</v>
      </c>
      <c r="F117" s="43" t="str">
        <f t="shared" si="1"/>
        <v>大阪府大阪市此花区</v>
      </c>
    </row>
    <row r="118" spans="1:6" x14ac:dyDescent="0.4">
      <c r="A118" s="51" t="s">
        <v>6195</v>
      </c>
      <c r="B118" s="51" t="s">
        <v>66</v>
      </c>
      <c r="C118" s="51" t="s">
        <v>1493</v>
      </c>
      <c r="D118" s="52" t="s">
        <v>4640</v>
      </c>
      <c r="E118" s="52" t="s">
        <v>6196</v>
      </c>
      <c r="F118" s="43" t="str">
        <f t="shared" si="1"/>
        <v>大阪府大阪市西区</v>
      </c>
    </row>
    <row r="119" spans="1:6" x14ac:dyDescent="0.4">
      <c r="A119" s="51" t="s">
        <v>6197</v>
      </c>
      <c r="B119" s="51" t="s">
        <v>66</v>
      </c>
      <c r="C119" s="51" t="s">
        <v>1495</v>
      </c>
      <c r="D119" s="52" t="s">
        <v>4640</v>
      </c>
      <c r="E119" s="52" t="s">
        <v>6198</v>
      </c>
      <c r="F119" s="43" t="str">
        <f t="shared" si="1"/>
        <v>大阪府大阪市港区</v>
      </c>
    </row>
    <row r="120" spans="1:6" x14ac:dyDescent="0.4">
      <c r="A120" s="51" t="s">
        <v>6199</v>
      </c>
      <c r="B120" s="51" t="s">
        <v>66</v>
      </c>
      <c r="C120" s="51" t="s">
        <v>1497</v>
      </c>
      <c r="D120" s="52" t="s">
        <v>4640</v>
      </c>
      <c r="E120" s="52" t="s">
        <v>6200</v>
      </c>
      <c r="F120" s="43" t="str">
        <f t="shared" si="1"/>
        <v>大阪府大阪市大正区</v>
      </c>
    </row>
    <row r="121" spans="1:6" x14ac:dyDescent="0.4">
      <c r="A121" s="51" t="s">
        <v>6201</v>
      </c>
      <c r="B121" s="51" t="s">
        <v>66</v>
      </c>
      <c r="C121" s="51" t="s">
        <v>1499</v>
      </c>
      <c r="D121" s="52" t="s">
        <v>4640</v>
      </c>
      <c r="E121" s="52" t="s">
        <v>6202</v>
      </c>
      <c r="F121" s="43" t="str">
        <f t="shared" si="1"/>
        <v>大阪府大阪市天王寺区</v>
      </c>
    </row>
    <row r="122" spans="1:6" x14ac:dyDescent="0.4">
      <c r="A122" s="51" t="s">
        <v>6203</v>
      </c>
      <c r="B122" s="51" t="s">
        <v>66</v>
      </c>
      <c r="C122" s="51" t="s">
        <v>1501</v>
      </c>
      <c r="D122" s="52" t="s">
        <v>4640</v>
      </c>
      <c r="E122" s="52" t="s">
        <v>6204</v>
      </c>
      <c r="F122" s="43" t="str">
        <f t="shared" si="1"/>
        <v>大阪府大阪市浪速区</v>
      </c>
    </row>
    <row r="123" spans="1:6" x14ac:dyDescent="0.4">
      <c r="A123" s="51" t="s">
        <v>6205</v>
      </c>
      <c r="B123" s="51" t="s">
        <v>66</v>
      </c>
      <c r="C123" s="51" t="s">
        <v>1503</v>
      </c>
      <c r="D123" s="52" t="s">
        <v>4640</v>
      </c>
      <c r="E123" s="52" t="s">
        <v>6206</v>
      </c>
      <c r="F123" s="43" t="str">
        <f t="shared" si="1"/>
        <v>大阪府大阪市西淀川区</v>
      </c>
    </row>
    <row r="124" spans="1:6" x14ac:dyDescent="0.4">
      <c r="A124" s="51" t="s">
        <v>6207</v>
      </c>
      <c r="B124" s="51" t="s">
        <v>66</v>
      </c>
      <c r="C124" s="51" t="s">
        <v>1505</v>
      </c>
      <c r="D124" s="52" t="s">
        <v>4640</v>
      </c>
      <c r="E124" s="52" t="s">
        <v>6208</v>
      </c>
      <c r="F124" s="43" t="str">
        <f t="shared" si="1"/>
        <v>大阪府大阪市東淀川区</v>
      </c>
    </row>
    <row r="125" spans="1:6" x14ac:dyDescent="0.4">
      <c r="A125" s="51" t="s">
        <v>6209</v>
      </c>
      <c r="B125" s="51" t="s">
        <v>66</v>
      </c>
      <c r="C125" s="51" t="s">
        <v>1507</v>
      </c>
      <c r="D125" s="52" t="s">
        <v>4640</v>
      </c>
      <c r="E125" s="52" t="s">
        <v>6210</v>
      </c>
      <c r="F125" s="43" t="str">
        <f t="shared" si="1"/>
        <v>大阪府大阪市東成区</v>
      </c>
    </row>
    <row r="126" spans="1:6" x14ac:dyDescent="0.4">
      <c r="A126" s="51" t="s">
        <v>6211</v>
      </c>
      <c r="B126" s="51" t="s">
        <v>66</v>
      </c>
      <c r="C126" s="51" t="s">
        <v>1509</v>
      </c>
      <c r="D126" s="52" t="s">
        <v>4640</v>
      </c>
      <c r="E126" s="52" t="s">
        <v>6212</v>
      </c>
      <c r="F126" s="43" t="str">
        <f t="shared" si="1"/>
        <v>大阪府大阪市生野区</v>
      </c>
    </row>
    <row r="127" spans="1:6" x14ac:dyDescent="0.4">
      <c r="A127" s="51" t="s">
        <v>6213</v>
      </c>
      <c r="B127" s="51" t="s">
        <v>66</v>
      </c>
      <c r="C127" s="51" t="s">
        <v>1511</v>
      </c>
      <c r="D127" s="52" t="s">
        <v>4640</v>
      </c>
      <c r="E127" s="52" t="s">
        <v>6214</v>
      </c>
      <c r="F127" s="43" t="str">
        <f t="shared" si="1"/>
        <v>大阪府大阪市旭区</v>
      </c>
    </row>
    <row r="128" spans="1:6" x14ac:dyDescent="0.4">
      <c r="A128" s="51" t="s">
        <v>6215</v>
      </c>
      <c r="B128" s="51" t="s">
        <v>66</v>
      </c>
      <c r="C128" s="51" t="s">
        <v>1513</v>
      </c>
      <c r="D128" s="52" t="s">
        <v>4640</v>
      </c>
      <c r="E128" s="52" t="s">
        <v>6216</v>
      </c>
      <c r="F128" s="43" t="str">
        <f t="shared" si="1"/>
        <v>大阪府大阪市城東区</v>
      </c>
    </row>
    <row r="129" spans="1:6" x14ac:dyDescent="0.4">
      <c r="A129" s="51" t="s">
        <v>6217</v>
      </c>
      <c r="B129" s="51" t="s">
        <v>66</v>
      </c>
      <c r="C129" s="51" t="s">
        <v>1515</v>
      </c>
      <c r="D129" s="52" t="s">
        <v>4640</v>
      </c>
      <c r="E129" s="52" t="s">
        <v>6218</v>
      </c>
      <c r="F129" s="43" t="str">
        <f t="shared" si="1"/>
        <v>大阪府大阪市阿倍野区</v>
      </c>
    </row>
    <row r="130" spans="1:6" x14ac:dyDescent="0.4">
      <c r="A130" s="51" t="s">
        <v>6219</v>
      </c>
      <c r="B130" s="51" t="s">
        <v>66</v>
      </c>
      <c r="C130" s="51" t="s">
        <v>1517</v>
      </c>
      <c r="D130" s="52" t="s">
        <v>4640</v>
      </c>
      <c r="E130" s="52" t="s">
        <v>6220</v>
      </c>
      <c r="F130" s="43" t="str">
        <f t="shared" si="1"/>
        <v>大阪府大阪市住吉区</v>
      </c>
    </row>
    <row r="131" spans="1:6" x14ac:dyDescent="0.4">
      <c r="A131" s="51" t="s">
        <v>6221</v>
      </c>
      <c r="B131" s="51" t="s">
        <v>66</v>
      </c>
      <c r="C131" s="51" t="s">
        <v>1519</v>
      </c>
      <c r="D131" s="52" t="s">
        <v>4640</v>
      </c>
      <c r="E131" s="52" t="s">
        <v>6222</v>
      </c>
      <c r="F131" s="43" t="str">
        <f t="shared" ref="F131:F192" si="2">B131&amp;C131</f>
        <v>大阪府大阪市東住吉区</v>
      </c>
    </row>
    <row r="132" spans="1:6" x14ac:dyDescent="0.4">
      <c r="A132" s="51" t="s">
        <v>6223</v>
      </c>
      <c r="B132" s="51" t="s">
        <v>66</v>
      </c>
      <c r="C132" s="51" t="s">
        <v>1521</v>
      </c>
      <c r="D132" s="52" t="s">
        <v>4640</v>
      </c>
      <c r="E132" s="52" t="s">
        <v>6224</v>
      </c>
      <c r="F132" s="43" t="str">
        <f t="shared" si="2"/>
        <v>大阪府大阪市西成区</v>
      </c>
    </row>
    <row r="133" spans="1:6" x14ac:dyDescent="0.4">
      <c r="A133" s="51" t="s">
        <v>6225</v>
      </c>
      <c r="B133" s="51" t="s">
        <v>66</v>
      </c>
      <c r="C133" s="51" t="s">
        <v>1523</v>
      </c>
      <c r="D133" s="52" t="s">
        <v>4640</v>
      </c>
      <c r="E133" s="52" t="s">
        <v>6226</v>
      </c>
      <c r="F133" s="43" t="str">
        <f t="shared" si="2"/>
        <v>大阪府大阪市淀川区</v>
      </c>
    </row>
    <row r="134" spans="1:6" x14ac:dyDescent="0.4">
      <c r="A134" s="51" t="s">
        <v>6227</v>
      </c>
      <c r="B134" s="51" t="s">
        <v>66</v>
      </c>
      <c r="C134" s="51" t="s">
        <v>1525</v>
      </c>
      <c r="D134" s="52" t="s">
        <v>4640</v>
      </c>
      <c r="E134" s="52" t="s">
        <v>6228</v>
      </c>
      <c r="F134" s="43" t="str">
        <f t="shared" si="2"/>
        <v>大阪府大阪市鶴見区</v>
      </c>
    </row>
    <row r="135" spans="1:6" x14ac:dyDescent="0.4">
      <c r="A135" s="51" t="s">
        <v>6229</v>
      </c>
      <c r="B135" s="51" t="s">
        <v>66</v>
      </c>
      <c r="C135" s="51" t="s">
        <v>1527</v>
      </c>
      <c r="D135" s="52" t="s">
        <v>4640</v>
      </c>
      <c r="E135" s="52" t="s">
        <v>6230</v>
      </c>
      <c r="F135" s="43" t="str">
        <f t="shared" si="2"/>
        <v>大阪府大阪市住之江区</v>
      </c>
    </row>
    <row r="136" spans="1:6" x14ac:dyDescent="0.4">
      <c r="A136" s="51" t="s">
        <v>6231</v>
      </c>
      <c r="B136" s="51" t="s">
        <v>66</v>
      </c>
      <c r="C136" s="51" t="s">
        <v>1529</v>
      </c>
      <c r="D136" s="52" t="s">
        <v>4640</v>
      </c>
      <c r="E136" s="52" t="s">
        <v>6232</v>
      </c>
      <c r="F136" s="43" t="str">
        <f t="shared" si="2"/>
        <v>大阪府大阪市平野区</v>
      </c>
    </row>
    <row r="137" spans="1:6" x14ac:dyDescent="0.4">
      <c r="A137" s="51" t="s">
        <v>6233</v>
      </c>
      <c r="B137" s="51" t="s">
        <v>66</v>
      </c>
      <c r="C137" s="51" t="s">
        <v>1531</v>
      </c>
      <c r="D137" s="52" t="s">
        <v>4640</v>
      </c>
      <c r="E137" s="52" t="s">
        <v>6234</v>
      </c>
      <c r="F137" s="43" t="str">
        <f t="shared" si="2"/>
        <v>大阪府大阪市北区</v>
      </c>
    </row>
    <row r="138" spans="1:6" x14ac:dyDescent="0.4">
      <c r="A138" s="51" t="s">
        <v>6235</v>
      </c>
      <c r="B138" s="51" t="s">
        <v>66</v>
      </c>
      <c r="C138" s="51" t="s">
        <v>1533</v>
      </c>
      <c r="D138" s="52" t="s">
        <v>4640</v>
      </c>
      <c r="E138" s="52" t="s">
        <v>6236</v>
      </c>
      <c r="F138" s="43" t="str">
        <f t="shared" si="2"/>
        <v>大阪府大阪市中央区</v>
      </c>
    </row>
    <row r="139" spans="1:6" x14ac:dyDescent="0.4">
      <c r="A139" s="48" t="s">
        <v>4642</v>
      </c>
      <c r="B139" s="48" t="s">
        <v>66</v>
      </c>
      <c r="C139" s="48" t="s">
        <v>4643</v>
      </c>
      <c r="D139" s="49" t="s">
        <v>4640</v>
      </c>
      <c r="E139" s="49" t="s">
        <v>3975</v>
      </c>
      <c r="F139" s="43" t="str">
        <f t="shared" si="2"/>
        <v>大阪府堺市</v>
      </c>
    </row>
    <row r="140" spans="1:6" x14ac:dyDescent="0.4">
      <c r="A140" s="51" t="s">
        <v>6237</v>
      </c>
      <c r="B140" s="51" t="s">
        <v>66</v>
      </c>
      <c r="C140" s="51" t="s">
        <v>1535</v>
      </c>
      <c r="D140" s="52" t="s">
        <v>4640</v>
      </c>
      <c r="E140" s="52" t="s">
        <v>6238</v>
      </c>
      <c r="F140" s="43" t="str">
        <f t="shared" si="2"/>
        <v>大阪府堺市堺区</v>
      </c>
    </row>
    <row r="141" spans="1:6" x14ac:dyDescent="0.4">
      <c r="A141" s="51" t="s">
        <v>6239</v>
      </c>
      <c r="B141" s="51" t="s">
        <v>66</v>
      </c>
      <c r="C141" s="51" t="s">
        <v>1537</v>
      </c>
      <c r="D141" s="52" t="s">
        <v>4640</v>
      </c>
      <c r="E141" s="52" t="s">
        <v>6240</v>
      </c>
      <c r="F141" s="43" t="str">
        <f t="shared" si="2"/>
        <v>大阪府堺市中区</v>
      </c>
    </row>
    <row r="142" spans="1:6" x14ac:dyDescent="0.4">
      <c r="A142" s="51" t="s">
        <v>6241</v>
      </c>
      <c r="B142" s="51" t="s">
        <v>66</v>
      </c>
      <c r="C142" s="51" t="s">
        <v>1539</v>
      </c>
      <c r="D142" s="52" t="s">
        <v>4640</v>
      </c>
      <c r="E142" s="52" t="s">
        <v>6242</v>
      </c>
      <c r="F142" s="43" t="str">
        <f t="shared" si="2"/>
        <v>大阪府堺市東区</v>
      </c>
    </row>
    <row r="143" spans="1:6" x14ac:dyDescent="0.4">
      <c r="A143" s="51" t="s">
        <v>6243</v>
      </c>
      <c r="B143" s="51" t="s">
        <v>66</v>
      </c>
      <c r="C143" s="51" t="s">
        <v>1541</v>
      </c>
      <c r="D143" s="52" t="s">
        <v>4640</v>
      </c>
      <c r="E143" s="52" t="s">
        <v>6244</v>
      </c>
      <c r="F143" s="43" t="str">
        <f t="shared" si="2"/>
        <v>大阪府堺市西区</v>
      </c>
    </row>
    <row r="144" spans="1:6" x14ac:dyDescent="0.4">
      <c r="A144" s="51" t="s">
        <v>6245</v>
      </c>
      <c r="B144" s="51" t="s">
        <v>66</v>
      </c>
      <c r="C144" s="51" t="s">
        <v>1543</v>
      </c>
      <c r="D144" s="52" t="s">
        <v>4640</v>
      </c>
      <c r="E144" s="52" t="s">
        <v>6246</v>
      </c>
      <c r="F144" s="43" t="str">
        <f t="shared" si="2"/>
        <v>大阪府堺市南区</v>
      </c>
    </row>
    <row r="145" spans="1:6" x14ac:dyDescent="0.4">
      <c r="A145" s="51" t="s">
        <v>6247</v>
      </c>
      <c r="B145" s="51" t="s">
        <v>66</v>
      </c>
      <c r="C145" s="51" t="s">
        <v>1545</v>
      </c>
      <c r="D145" s="52" t="s">
        <v>4640</v>
      </c>
      <c r="E145" s="52" t="s">
        <v>6248</v>
      </c>
      <c r="F145" s="43" t="str">
        <f t="shared" si="2"/>
        <v>大阪府堺市北区</v>
      </c>
    </row>
    <row r="146" spans="1:6" x14ac:dyDescent="0.4">
      <c r="A146" s="51" t="s">
        <v>6249</v>
      </c>
      <c r="B146" s="51" t="s">
        <v>66</v>
      </c>
      <c r="C146" s="51" t="s">
        <v>1547</v>
      </c>
      <c r="D146" s="52" t="s">
        <v>4640</v>
      </c>
      <c r="E146" s="52" t="s">
        <v>6250</v>
      </c>
      <c r="F146" s="43" t="str">
        <f t="shared" si="2"/>
        <v>大阪府堺市美原区</v>
      </c>
    </row>
    <row r="147" spans="1:6" x14ac:dyDescent="0.4">
      <c r="A147" s="48" t="s">
        <v>4729</v>
      </c>
      <c r="B147" s="48" t="s">
        <v>67</v>
      </c>
      <c r="C147" s="48" t="s">
        <v>4730</v>
      </c>
      <c r="D147" s="49" t="s">
        <v>4731</v>
      </c>
      <c r="E147" s="49" t="s">
        <v>4732</v>
      </c>
      <c r="F147" s="43" t="str">
        <f t="shared" si="2"/>
        <v>兵庫県神戸市</v>
      </c>
    </row>
    <row r="148" spans="1:6" x14ac:dyDescent="0.4">
      <c r="A148" s="51" t="s">
        <v>6251</v>
      </c>
      <c r="B148" s="51" t="s">
        <v>67</v>
      </c>
      <c r="C148" s="51" t="s">
        <v>1590</v>
      </c>
      <c r="D148" s="52" t="s">
        <v>4731</v>
      </c>
      <c r="E148" s="52" t="s">
        <v>6252</v>
      </c>
      <c r="F148" s="43" t="str">
        <f t="shared" si="2"/>
        <v>兵庫県神戸市東灘区</v>
      </c>
    </row>
    <row r="149" spans="1:6" x14ac:dyDescent="0.4">
      <c r="A149" s="51" t="s">
        <v>6253</v>
      </c>
      <c r="B149" s="51" t="s">
        <v>67</v>
      </c>
      <c r="C149" s="51" t="s">
        <v>1592</v>
      </c>
      <c r="D149" s="52" t="s">
        <v>4731</v>
      </c>
      <c r="E149" s="52" t="s">
        <v>6254</v>
      </c>
      <c r="F149" s="43" t="str">
        <f t="shared" si="2"/>
        <v>兵庫県神戸市灘区</v>
      </c>
    </row>
    <row r="150" spans="1:6" x14ac:dyDescent="0.4">
      <c r="A150" s="51" t="s">
        <v>6255</v>
      </c>
      <c r="B150" s="51" t="s">
        <v>67</v>
      </c>
      <c r="C150" s="51" t="s">
        <v>1594</v>
      </c>
      <c r="D150" s="52" t="s">
        <v>4731</v>
      </c>
      <c r="E150" s="52" t="s">
        <v>6256</v>
      </c>
      <c r="F150" s="43" t="str">
        <f t="shared" si="2"/>
        <v>兵庫県神戸市兵庫区</v>
      </c>
    </row>
    <row r="151" spans="1:6" x14ac:dyDescent="0.4">
      <c r="A151" s="51" t="s">
        <v>6257</v>
      </c>
      <c r="B151" s="51" t="s">
        <v>67</v>
      </c>
      <c r="C151" s="51" t="s">
        <v>1596</v>
      </c>
      <c r="D151" s="52" t="s">
        <v>4731</v>
      </c>
      <c r="E151" s="52" t="s">
        <v>6258</v>
      </c>
      <c r="F151" s="43" t="str">
        <f t="shared" si="2"/>
        <v>兵庫県神戸市長田区</v>
      </c>
    </row>
    <row r="152" spans="1:6" x14ac:dyDescent="0.4">
      <c r="A152" s="51" t="s">
        <v>6259</v>
      </c>
      <c r="B152" s="51" t="s">
        <v>67</v>
      </c>
      <c r="C152" s="51" t="s">
        <v>1598</v>
      </c>
      <c r="D152" s="52" t="s">
        <v>4731</v>
      </c>
      <c r="E152" s="52" t="s">
        <v>6260</v>
      </c>
      <c r="F152" s="43" t="str">
        <f t="shared" si="2"/>
        <v>兵庫県神戸市須磨区</v>
      </c>
    </row>
    <row r="153" spans="1:6" x14ac:dyDescent="0.4">
      <c r="A153" s="51" t="s">
        <v>6261</v>
      </c>
      <c r="B153" s="51" t="s">
        <v>67</v>
      </c>
      <c r="C153" s="51" t="s">
        <v>1600</v>
      </c>
      <c r="D153" s="52" t="s">
        <v>4731</v>
      </c>
      <c r="E153" s="52" t="s">
        <v>6262</v>
      </c>
      <c r="F153" s="43" t="str">
        <f t="shared" si="2"/>
        <v>兵庫県神戸市垂水区</v>
      </c>
    </row>
    <row r="154" spans="1:6" x14ac:dyDescent="0.4">
      <c r="A154" s="51" t="s">
        <v>6263</v>
      </c>
      <c r="B154" s="51" t="s">
        <v>67</v>
      </c>
      <c r="C154" s="51" t="s">
        <v>1602</v>
      </c>
      <c r="D154" s="52" t="s">
        <v>4731</v>
      </c>
      <c r="E154" s="52" t="s">
        <v>6264</v>
      </c>
      <c r="F154" s="43" t="str">
        <f t="shared" si="2"/>
        <v>兵庫県神戸市北区</v>
      </c>
    </row>
    <row r="155" spans="1:6" x14ac:dyDescent="0.4">
      <c r="A155" s="51" t="s">
        <v>6265</v>
      </c>
      <c r="B155" s="51" t="s">
        <v>67</v>
      </c>
      <c r="C155" s="51" t="s">
        <v>1604</v>
      </c>
      <c r="D155" s="52" t="s">
        <v>4731</v>
      </c>
      <c r="E155" s="52" t="s">
        <v>6266</v>
      </c>
      <c r="F155" s="43" t="str">
        <f t="shared" si="2"/>
        <v>兵庫県神戸市中央区</v>
      </c>
    </row>
    <row r="156" spans="1:6" x14ac:dyDescent="0.4">
      <c r="A156" s="51" t="s">
        <v>6267</v>
      </c>
      <c r="B156" s="51" t="s">
        <v>67</v>
      </c>
      <c r="C156" s="51" t="s">
        <v>1606</v>
      </c>
      <c r="D156" s="52" t="s">
        <v>4731</v>
      </c>
      <c r="E156" s="52" t="s">
        <v>6268</v>
      </c>
      <c r="F156" s="43" t="str">
        <f t="shared" si="2"/>
        <v>兵庫県神戸市西区</v>
      </c>
    </row>
    <row r="157" spans="1:6" x14ac:dyDescent="0.4">
      <c r="A157" s="48" t="s">
        <v>5037</v>
      </c>
      <c r="B157" s="48" t="s">
        <v>72</v>
      </c>
      <c r="C157" s="48" t="s">
        <v>5038</v>
      </c>
      <c r="D157" s="49" t="s">
        <v>5039</v>
      </c>
      <c r="E157" s="49" t="s">
        <v>5040</v>
      </c>
      <c r="F157" s="43" t="str">
        <f t="shared" si="2"/>
        <v>岡山県岡山市</v>
      </c>
    </row>
    <row r="158" spans="1:6" x14ac:dyDescent="0.4">
      <c r="A158" s="51" t="s">
        <v>6269</v>
      </c>
      <c r="B158" s="51" t="s">
        <v>72</v>
      </c>
      <c r="C158" s="51" t="s">
        <v>1747</v>
      </c>
      <c r="D158" s="52" t="s">
        <v>5039</v>
      </c>
      <c r="E158" s="52" t="s">
        <v>6270</v>
      </c>
      <c r="F158" s="43" t="str">
        <f t="shared" si="2"/>
        <v>岡山県岡山市北区</v>
      </c>
    </row>
    <row r="159" spans="1:6" x14ac:dyDescent="0.4">
      <c r="A159" s="51" t="s">
        <v>6271</v>
      </c>
      <c r="B159" s="51" t="s">
        <v>72</v>
      </c>
      <c r="C159" s="51" t="s">
        <v>1749</v>
      </c>
      <c r="D159" s="52" t="s">
        <v>5039</v>
      </c>
      <c r="E159" s="52" t="s">
        <v>6272</v>
      </c>
      <c r="F159" s="43" t="str">
        <f t="shared" si="2"/>
        <v>岡山県岡山市中区</v>
      </c>
    </row>
    <row r="160" spans="1:6" x14ac:dyDescent="0.4">
      <c r="A160" s="51" t="s">
        <v>6273</v>
      </c>
      <c r="B160" s="51" t="s">
        <v>72</v>
      </c>
      <c r="C160" s="51" t="s">
        <v>1751</v>
      </c>
      <c r="D160" s="52" t="s">
        <v>5039</v>
      </c>
      <c r="E160" s="52" t="s">
        <v>6274</v>
      </c>
      <c r="F160" s="43" t="str">
        <f t="shared" si="2"/>
        <v>岡山県岡山市東区</v>
      </c>
    </row>
    <row r="161" spans="1:6" x14ac:dyDescent="0.4">
      <c r="A161" s="51" t="s">
        <v>6275</v>
      </c>
      <c r="B161" s="51" t="s">
        <v>72</v>
      </c>
      <c r="C161" s="51" t="s">
        <v>1753</v>
      </c>
      <c r="D161" s="52" t="s">
        <v>5039</v>
      </c>
      <c r="E161" s="52" t="s">
        <v>6276</v>
      </c>
      <c r="F161" s="43" t="str">
        <f t="shared" si="2"/>
        <v>岡山県岡山市南区</v>
      </c>
    </row>
    <row r="162" spans="1:6" x14ac:dyDescent="0.4">
      <c r="A162" s="48" t="s">
        <v>5095</v>
      </c>
      <c r="B162" s="48" t="s">
        <v>73</v>
      </c>
      <c r="C162" s="48" t="s">
        <v>5096</v>
      </c>
      <c r="D162" s="49" t="s">
        <v>5097</v>
      </c>
      <c r="E162" s="49" t="s">
        <v>5098</v>
      </c>
      <c r="F162" s="43" t="str">
        <f t="shared" si="2"/>
        <v>広島県広島市</v>
      </c>
    </row>
    <row r="163" spans="1:6" x14ac:dyDescent="0.4">
      <c r="A163" s="51" t="s">
        <v>6277</v>
      </c>
      <c r="B163" s="51" t="s">
        <v>73</v>
      </c>
      <c r="C163" s="51" t="s">
        <v>1781</v>
      </c>
      <c r="D163" s="52" t="s">
        <v>5097</v>
      </c>
      <c r="E163" s="52" t="s">
        <v>6278</v>
      </c>
      <c r="F163" s="43" t="str">
        <f t="shared" si="2"/>
        <v>広島県広島市中区</v>
      </c>
    </row>
    <row r="164" spans="1:6" x14ac:dyDescent="0.4">
      <c r="A164" s="51" t="s">
        <v>6279</v>
      </c>
      <c r="B164" s="51" t="s">
        <v>73</v>
      </c>
      <c r="C164" s="51" t="s">
        <v>1783</v>
      </c>
      <c r="D164" s="52" t="s">
        <v>5097</v>
      </c>
      <c r="E164" s="52" t="s">
        <v>6280</v>
      </c>
      <c r="F164" s="43" t="str">
        <f t="shared" si="2"/>
        <v>広島県広島市東区</v>
      </c>
    </row>
    <row r="165" spans="1:6" x14ac:dyDescent="0.4">
      <c r="A165" s="51" t="s">
        <v>6281</v>
      </c>
      <c r="B165" s="51" t="s">
        <v>73</v>
      </c>
      <c r="C165" s="51" t="s">
        <v>1785</v>
      </c>
      <c r="D165" s="52" t="s">
        <v>5097</v>
      </c>
      <c r="E165" s="52" t="s">
        <v>6282</v>
      </c>
      <c r="F165" s="43" t="str">
        <f t="shared" si="2"/>
        <v>広島県広島市南区</v>
      </c>
    </row>
    <row r="166" spans="1:6" x14ac:dyDescent="0.4">
      <c r="A166" s="51" t="s">
        <v>6283</v>
      </c>
      <c r="B166" s="51" t="s">
        <v>73</v>
      </c>
      <c r="C166" s="51" t="s">
        <v>1787</v>
      </c>
      <c r="D166" s="52" t="s">
        <v>5097</v>
      </c>
      <c r="E166" s="52" t="s">
        <v>6284</v>
      </c>
      <c r="F166" s="43" t="str">
        <f t="shared" si="2"/>
        <v>広島県広島市西区</v>
      </c>
    </row>
    <row r="167" spans="1:6" x14ac:dyDescent="0.4">
      <c r="A167" s="51" t="s">
        <v>6285</v>
      </c>
      <c r="B167" s="51" t="s">
        <v>73</v>
      </c>
      <c r="C167" s="51" t="s">
        <v>1789</v>
      </c>
      <c r="D167" s="52" t="s">
        <v>5097</v>
      </c>
      <c r="E167" s="52" t="s">
        <v>6286</v>
      </c>
      <c r="F167" s="43" t="str">
        <f t="shared" si="2"/>
        <v>広島県広島市安佐南区</v>
      </c>
    </row>
    <row r="168" spans="1:6" x14ac:dyDescent="0.4">
      <c r="A168" s="51" t="s">
        <v>6287</v>
      </c>
      <c r="B168" s="51" t="s">
        <v>73</v>
      </c>
      <c r="C168" s="51" t="s">
        <v>1791</v>
      </c>
      <c r="D168" s="52" t="s">
        <v>5097</v>
      </c>
      <c r="E168" s="52" t="s">
        <v>6288</v>
      </c>
      <c r="F168" s="43" t="str">
        <f t="shared" si="2"/>
        <v>広島県広島市安佐北区</v>
      </c>
    </row>
    <row r="169" spans="1:6" x14ac:dyDescent="0.4">
      <c r="A169" s="51" t="s">
        <v>6289</v>
      </c>
      <c r="B169" s="51" t="s">
        <v>73</v>
      </c>
      <c r="C169" s="51" t="s">
        <v>1793</v>
      </c>
      <c r="D169" s="52" t="s">
        <v>5097</v>
      </c>
      <c r="E169" s="52" t="s">
        <v>6290</v>
      </c>
      <c r="F169" s="43" t="str">
        <f t="shared" si="2"/>
        <v>広島県広島市安芸区</v>
      </c>
    </row>
    <row r="170" spans="1:6" x14ac:dyDescent="0.4">
      <c r="A170" s="51" t="s">
        <v>6291</v>
      </c>
      <c r="B170" s="51" t="s">
        <v>73</v>
      </c>
      <c r="C170" s="51" t="s">
        <v>1795</v>
      </c>
      <c r="D170" s="52" t="s">
        <v>5097</v>
      </c>
      <c r="E170" s="52" t="s">
        <v>6292</v>
      </c>
      <c r="F170" s="43" t="str">
        <f t="shared" si="2"/>
        <v>広島県広島市佐伯区</v>
      </c>
    </row>
    <row r="171" spans="1:6" x14ac:dyDescent="0.4">
      <c r="A171" s="48" t="s">
        <v>5389</v>
      </c>
      <c r="B171" s="48" t="s">
        <v>79</v>
      </c>
      <c r="C171" s="48" t="s">
        <v>5390</v>
      </c>
      <c r="D171" s="49" t="s">
        <v>5391</v>
      </c>
      <c r="E171" s="49" t="s">
        <v>6293</v>
      </c>
      <c r="F171" s="43" t="str">
        <f t="shared" si="2"/>
        <v>福岡県北九州市</v>
      </c>
    </row>
    <row r="172" spans="1:6" x14ac:dyDescent="0.4">
      <c r="A172" s="51" t="s">
        <v>6294</v>
      </c>
      <c r="B172" s="51" t="s">
        <v>79</v>
      </c>
      <c r="C172" s="51" t="s">
        <v>1931</v>
      </c>
      <c r="D172" s="52" t="s">
        <v>5391</v>
      </c>
      <c r="E172" s="52" t="s">
        <v>6295</v>
      </c>
      <c r="F172" s="43" t="str">
        <f t="shared" si="2"/>
        <v>福岡県北九州市門司区</v>
      </c>
    </row>
    <row r="173" spans="1:6" x14ac:dyDescent="0.4">
      <c r="A173" s="51" t="s">
        <v>6296</v>
      </c>
      <c r="B173" s="51" t="s">
        <v>79</v>
      </c>
      <c r="C173" s="51" t="s">
        <v>1933</v>
      </c>
      <c r="D173" s="52" t="s">
        <v>5391</v>
      </c>
      <c r="E173" s="52" t="s">
        <v>6297</v>
      </c>
      <c r="F173" s="43" t="str">
        <f t="shared" si="2"/>
        <v>福岡県北九州市若松区</v>
      </c>
    </row>
    <row r="174" spans="1:6" x14ac:dyDescent="0.4">
      <c r="A174" s="51" t="s">
        <v>6298</v>
      </c>
      <c r="B174" s="51" t="s">
        <v>79</v>
      </c>
      <c r="C174" s="51" t="s">
        <v>1935</v>
      </c>
      <c r="D174" s="52" t="s">
        <v>5391</v>
      </c>
      <c r="E174" s="52" t="s">
        <v>6299</v>
      </c>
      <c r="F174" s="43" t="str">
        <f t="shared" si="2"/>
        <v>福岡県北九州市戸畑区</v>
      </c>
    </row>
    <row r="175" spans="1:6" x14ac:dyDescent="0.4">
      <c r="A175" s="51" t="s">
        <v>6300</v>
      </c>
      <c r="B175" s="51" t="s">
        <v>79</v>
      </c>
      <c r="C175" s="51" t="s">
        <v>1937</v>
      </c>
      <c r="D175" s="52" t="s">
        <v>5391</v>
      </c>
      <c r="E175" s="52" t="s">
        <v>6301</v>
      </c>
      <c r="F175" s="43" t="str">
        <f t="shared" si="2"/>
        <v>福岡県北九州市小倉北区</v>
      </c>
    </row>
    <row r="176" spans="1:6" x14ac:dyDescent="0.4">
      <c r="A176" s="51" t="s">
        <v>6302</v>
      </c>
      <c r="B176" s="51" t="s">
        <v>79</v>
      </c>
      <c r="C176" s="51" t="s">
        <v>1939</v>
      </c>
      <c r="D176" s="52" t="s">
        <v>5391</v>
      </c>
      <c r="E176" s="52" t="s">
        <v>6303</v>
      </c>
      <c r="F176" s="43" t="str">
        <f t="shared" si="2"/>
        <v>福岡県北九州市小倉南区</v>
      </c>
    </row>
    <row r="177" spans="1:6" x14ac:dyDescent="0.4">
      <c r="A177" s="51" t="s">
        <v>6304</v>
      </c>
      <c r="B177" s="51" t="s">
        <v>79</v>
      </c>
      <c r="C177" s="51" t="s">
        <v>1941</v>
      </c>
      <c r="D177" s="52" t="s">
        <v>5391</v>
      </c>
      <c r="E177" s="52" t="s">
        <v>6305</v>
      </c>
      <c r="F177" s="43" t="str">
        <f t="shared" si="2"/>
        <v>福岡県北九州市八幡東区</v>
      </c>
    </row>
    <row r="178" spans="1:6" x14ac:dyDescent="0.4">
      <c r="A178" s="51" t="s">
        <v>6306</v>
      </c>
      <c r="B178" s="51" t="s">
        <v>79</v>
      </c>
      <c r="C178" s="51" t="s">
        <v>1943</v>
      </c>
      <c r="D178" s="52" t="s">
        <v>5391</v>
      </c>
      <c r="E178" s="52" t="s">
        <v>6307</v>
      </c>
      <c r="F178" s="43" t="str">
        <f t="shared" si="2"/>
        <v>福岡県北九州市八幡西区</v>
      </c>
    </row>
    <row r="179" spans="1:6" x14ac:dyDescent="0.4">
      <c r="A179" s="48" t="s">
        <v>5393</v>
      </c>
      <c r="B179" s="48" t="s">
        <v>79</v>
      </c>
      <c r="C179" s="48" t="s">
        <v>5394</v>
      </c>
      <c r="D179" s="49" t="s">
        <v>5391</v>
      </c>
      <c r="E179" s="49" t="s">
        <v>5395</v>
      </c>
      <c r="F179" s="43" t="str">
        <f t="shared" si="2"/>
        <v>福岡県福岡市</v>
      </c>
    </row>
    <row r="180" spans="1:6" x14ac:dyDescent="0.4">
      <c r="A180" s="51" t="s">
        <v>6308</v>
      </c>
      <c r="B180" s="51" t="s">
        <v>79</v>
      </c>
      <c r="C180" s="51" t="s">
        <v>1945</v>
      </c>
      <c r="D180" s="52" t="s">
        <v>5391</v>
      </c>
      <c r="E180" s="52" t="s">
        <v>6309</v>
      </c>
      <c r="F180" s="43" t="str">
        <f t="shared" si="2"/>
        <v>福岡県福岡市東区</v>
      </c>
    </row>
    <row r="181" spans="1:6" x14ac:dyDescent="0.4">
      <c r="A181" s="51" t="s">
        <v>6310</v>
      </c>
      <c r="B181" s="51" t="s">
        <v>79</v>
      </c>
      <c r="C181" s="51" t="s">
        <v>1947</v>
      </c>
      <c r="D181" s="52" t="s">
        <v>5391</v>
      </c>
      <c r="E181" s="52" t="s">
        <v>6311</v>
      </c>
      <c r="F181" s="43" t="str">
        <f t="shared" si="2"/>
        <v>福岡県福岡市博多区</v>
      </c>
    </row>
    <row r="182" spans="1:6" x14ac:dyDescent="0.4">
      <c r="A182" s="51" t="s">
        <v>6312</v>
      </c>
      <c r="B182" s="51" t="s">
        <v>79</v>
      </c>
      <c r="C182" s="51" t="s">
        <v>1949</v>
      </c>
      <c r="D182" s="52" t="s">
        <v>5391</v>
      </c>
      <c r="E182" s="52" t="s">
        <v>6313</v>
      </c>
      <c r="F182" s="43" t="str">
        <f t="shared" si="2"/>
        <v>福岡県福岡市中央区</v>
      </c>
    </row>
    <row r="183" spans="1:6" x14ac:dyDescent="0.4">
      <c r="A183" s="51" t="s">
        <v>6314</v>
      </c>
      <c r="B183" s="51" t="s">
        <v>79</v>
      </c>
      <c r="C183" s="51" t="s">
        <v>1951</v>
      </c>
      <c r="D183" s="52" t="s">
        <v>5391</v>
      </c>
      <c r="E183" s="52" t="s">
        <v>6315</v>
      </c>
      <c r="F183" s="43" t="str">
        <f t="shared" si="2"/>
        <v>福岡県福岡市南区</v>
      </c>
    </row>
    <row r="184" spans="1:6" x14ac:dyDescent="0.4">
      <c r="A184" s="51" t="s">
        <v>6316</v>
      </c>
      <c r="B184" s="51" t="s">
        <v>79</v>
      </c>
      <c r="C184" s="51" t="s">
        <v>1953</v>
      </c>
      <c r="D184" s="52" t="s">
        <v>5391</v>
      </c>
      <c r="E184" s="52" t="s">
        <v>6317</v>
      </c>
      <c r="F184" s="43" t="str">
        <f t="shared" si="2"/>
        <v>福岡県福岡市西区</v>
      </c>
    </row>
    <row r="185" spans="1:6" x14ac:dyDescent="0.4">
      <c r="A185" s="51" t="s">
        <v>6318</v>
      </c>
      <c r="B185" s="51" t="s">
        <v>79</v>
      </c>
      <c r="C185" s="51" t="s">
        <v>1955</v>
      </c>
      <c r="D185" s="52" t="s">
        <v>5391</v>
      </c>
      <c r="E185" s="52" t="s">
        <v>6319</v>
      </c>
      <c r="F185" s="43" t="str">
        <f t="shared" si="2"/>
        <v>福岡県福岡市城南区</v>
      </c>
    </row>
    <row r="186" spans="1:6" x14ac:dyDescent="0.4">
      <c r="A186" s="51" t="s">
        <v>6320</v>
      </c>
      <c r="B186" s="51" t="s">
        <v>79</v>
      </c>
      <c r="C186" s="51" t="s">
        <v>1957</v>
      </c>
      <c r="D186" s="52" t="s">
        <v>5391</v>
      </c>
      <c r="E186" s="52" t="s">
        <v>6321</v>
      </c>
      <c r="F186" s="43" t="str">
        <f t="shared" si="2"/>
        <v>福岡県福岡市早良区</v>
      </c>
    </row>
    <row r="187" spans="1:6" x14ac:dyDescent="0.4">
      <c r="A187" s="48">
        <v>431001</v>
      </c>
      <c r="B187" s="48" t="s">
        <v>82</v>
      </c>
      <c r="C187" s="48" t="s">
        <v>6322</v>
      </c>
      <c r="D187" s="49" t="s">
        <v>5605</v>
      </c>
      <c r="E187" s="49" t="s">
        <v>5606</v>
      </c>
      <c r="F187" s="43" t="str">
        <f t="shared" si="2"/>
        <v>熊本県熊本市</v>
      </c>
    </row>
    <row r="188" spans="1:6" x14ac:dyDescent="0.4">
      <c r="A188" s="51">
        <v>431010</v>
      </c>
      <c r="B188" s="51" t="s">
        <v>82</v>
      </c>
      <c r="C188" s="51" t="s">
        <v>2057</v>
      </c>
      <c r="D188" s="52" t="s">
        <v>5605</v>
      </c>
      <c r="E188" s="52" t="s">
        <v>6323</v>
      </c>
      <c r="F188" s="43" t="str">
        <f t="shared" si="2"/>
        <v>熊本県熊本市中央区</v>
      </c>
    </row>
    <row r="189" spans="1:6" x14ac:dyDescent="0.4">
      <c r="A189" s="51">
        <v>431028</v>
      </c>
      <c r="B189" s="51" t="s">
        <v>82</v>
      </c>
      <c r="C189" s="51" t="s">
        <v>2059</v>
      </c>
      <c r="D189" s="52" t="s">
        <v>5605</v>
      </c>
      <c r="E189" s="52" t="s">
        <v>6324</v>
      </c>
      <c r="F189" s="43" t="str">
        <f t="shared" si="2"/>
        <v>熊本県熊本市東区</v>
      </c>
    </row>
    <row r="190" spans="1:6" x14ac:dyDescent="0.4">
      <c r="A190" s="51">
        <v>431036</v>
      </c>
      <c r="B190" s="51" t="s">
        <v>82</v>
      </c>
      <c r="C190" s="51" t="s">
        <v>2061</v>
      </c>
      <c r="D190" s="52" t="s">
        <v>5605</v>
      </c>
      <c r="E190" s="52" t="s">
        <v>6325</v>
      </c>
      <c r="F190" s="43" t="str">
        <f t="shared" si="2"/>
        <v>熊本県熊本市西区</v>
      </c>
    </row>
    <row r="191" spans="1:6" x14ac:dyDescent="0.4">
      <c r="A191" s="51">
        <v>431044</v>
      </c>
      <c r="B191" s="51" t="s">
        <v>82</v>
      </c>
      <c r="C191" s="51" t="s">
        <v>2063</v>
      </c>
      <c r="D191" s="52" t="s">
        <v>5605</v>
      </c>
      <c r="E191" s="52" t="s">
        <v>6326</v>
      </c>
      <c r="F191" s="43" t="str">
        <f t="shared" si="2"/>
        <v>熊本県熊本市南区</v>
      </c>
    </row>
    <row r="192" spans="1:6" x14ac:dyDescent="0.4">
      <c r="A192" s="51">
        <v>431052</v>
      </c>
      <c r="B192" s="51" t="s">
        <v>82</v>
      </c>
      <c r="C192" s="51" t="s">
        <v>2065</v>
      </c>
      <c r="D192" s="52" t="s">
        <v>5605</v>
      </c>
      <c r="E192" s="52" t="s">
        <v>6327</v>
      </c>
      <c r="F192" s="43" t="str">
        <f t="shared" si="2"/>
        <v>熊本県熊本市北区</v>
      </c>
    </row>
  </sheetData>
  <autoFilter ref="A1:E192" xr:uid="{3D5F9F41-E60C-47DB-9EC8-CA27467B72F4}"/>
  <phoneticPr fontId="1"/>
  <printOptions horizontalCentered="1"/>
  <pageMargins left="0.70866141732283472" right="0.70866141732283472" top="0.74803149606299213" bottom="0.74803149606299213" header="0.31496062992125984" footer="0.31496062992125984"/>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5D51-C01B-46B7-9AE1-3FAB50FC7751}">
  <sheetPr>
    <tabColor theme="9" tint="0.79998168889431442"/>
    <pageSetUpPr fitToPage="1"/>
  </sheetPr>
  <dimension ref="A1:O33"/>
  <sheetViews>
    <sheetView topLeftCell="B2" zoomScaleNormal="100" zoomScaleSheetLayoutView="100" workbookViewId="0">
      <selection activeCell="B2" sqref="B2"/>
    </sheetView>
  </sheetViews>
  <sheetFormatPr defaultColWidth="9" defaultRowHeight="17.25" x14ac:dyDescent="0.3"/>
  <cols>
    <col min="1" max="1" width="2.375" style="11" hidden="1" customWidth="1"/>
    <col min="2" max="2" width="2.625" style="22" customWidth="1"/>
    <col min="3" max="15" width="6.625" style="11" customWidth="1"/>
    <col min="16" max="16384" width="9" style="11"/>
  </cols>
  <sheetData>
    <row r="1" spans="2:15" ht="42" hidden="1" customHeight="1" x14ac:dyDescent="0.3">
      <c r="B1" s="10"/>
    </row>
    <row r="2" spans="2:15" x14ac:dyDescent="0.3">
      <c r="B2" s="12"/>
      <c r="C2" s="13"/>
      <c r="D2" s="13"/>
      <c r="E2" s="13"/>
      <c r="F2" s="13"/>
      <c r="G2" s="13"/>
      <c r="H2" s="13"/>
      <c r="I2" s="13"/>
      <c r="J2" s="13"/>
      <c r="K2" s="13"/>
      <c r="L2" s="13"/>
      <c r="M2" s="13"/>
      <c r="N2" s="13"/>
      <c r="O2" s="13"/>
    </row>
    <row r="3" spans="2:15" x14ac:dyDescent="0.3">
      <c r="B3" s="14"/>
    </row>
    <row r="4" spans="2:15" x14ac:dyDescent="0.3">
      <c r="B4" s="14"/>
    </row>
    <row r="5" spans="2:15" x14ac:dyDescent="0.3">
      <c r="B5" s="14"/>
    </row>
    <row r="6" spans="2:15" x14ac:dyDescent="0.3">
      <c r="B6" s="14"/>
    </row>
    <row r="7" spans="2:15" x14ac:dyDescent="0.3">
      <c r="B7" s="239" t="s">
        <v>144</v>
      </c>
      <c r="C7" s="240"/>
      <c r="D7" s="240"/>
      <c r="E7" s="240"/>
      <c r="F7" s="240"/>
      <c r="G7" s="240"/>
      <c r="H7" s="240"/>
      <c r="I7" s="240"/>
      <c r="J7" s="240"/>
      <c r="K7" s="240"/>
      <c r="L7" s="240"/>
      <c r="M7" s="240"/>
      <c r="N7" s="240"/>
      <c r="O7" s="240"/>
    </row>
    <row r="8" spans="2:15" x14ac:dyDescent="0.3">
      <c r="B8" s="15"/>
      <c r="C8" s="16"/>
      <c r="D8" s="16"/>
      <c r="E8" s="16"/>
      <c r="F8" s="16"/>
      <c r="G8" s="16"/>
      <c r="H8" s="16"/>
      <c r="I8" s="16"/>
      <c r="J8" s="16"/>
      <c r="K8" s="16"/>
      <c r="L8" s="16"/>
      <c r="M8" s="16"/>
      <c r="N8" s="16"/>
      <c r="O8" s="16"/>
    </row>
    <row r="9" spans="2:15" x14ac:dyDescent="0.3">
      <c r="B9" s="15"/>
      <c r="C9" s="16"/>
      <c r="D9" s="16"/>
      <c r="E9" s="16"/>
      <c r="F9" s="16"/>
      <c r="G9" s="16"/>
      <c r="H9" s="16"/>
      <c r="I9" s="16"/>
      <c r="J9" s="16"/>
      <c r="K9" s="16"/>
      <c r="L9" s="16"/>
      <c r="M9" s="16"/>
      <c r="N9" s="16"/>
      <c r="O9" s="16"/>
    </row>
    <row r="10" spans="2:15" x14ac:dyDescent="0.3">
      <c r="B10" s="15"/>
      <c r="C10" s="16"/>
      <c r="D10" s="16"/>
      <c r="E10" s="16"/>
      <c r="F10" s="16"/>
      <c r="G10" s="16"/>
      <c r="H10" s="16"/>
      <c r="I10" s="16"/>
      <c r="J10" s="16"/>
      <c r="K10" s="16"/>
      <c r="L10" s="16"/>
      <c r="M10" s="16"/>
      <c r="N10" s="16"/>
      <c r="O10" s="16"/>
    </row>
    <row r="11" spans="2:15" x14ac:dyDescent="0.3">
      <c r="B11" s="14"/>
      <c r="C11" s="17" t="s">
        <v>147</v>
      </c>
      <c r="D11" s="17"/>
      <c r="E11" s="17"/>
      <c r="F11" s="17"/>
      <c r="G11" s="17"/>
      <c r="H11" s="17"/>
      <c r="I11" s="17"/>
      <c r="J11" s="17"/>
      <c r="K11" s="17"/>
      <c r="L11" s="17"/>
      <c r="M11" s="17"/>
      <c r="N11" s="17"/>
      <c r="O11" s="17"/>
    </row>
    <row r="12" spans="2:15" x14ac:dyDescent="0.3">
      <c r="B12" s="14"/>
      <c r="C12" s="17" t="s">
        <v>148</v>
      </c>
      <c r="D12" s="17"/>
      <c r="E12" s="17"/>
      <c r="F12" s="17"/>
      <c r="G12" s="17"/>
      <c r="H12" s="17"/>
      <c r="I12" s="17"/>
      <c r="J12" s="17"/>
      <c r="K12" s="17"/>
      <c r="L12" s="17"/>
      <c r="M12" s="17"/>
      <c r="N12" s="17"/>
      <c r="O12" s="17"/>
    </row>
    <row r="13" spans="2:15" x14ac:dyDescent="0.3">
      <c r="B13" s="14"/>
      <c r="C13" s="17" t="s">
        <v>149</v>
      </c>
      <c r="D13" s="17"/>
      <c r="E13" s="17"/>
      <c r="F13" s="17"/>
      <c r="G13" s="17"/>
      <c r="H13" s="17"/>
      <c r="I13" s="17"/>
      <c r="J13" s="17"/>
      <c r="K13" s="17"/>
      <c r="L13" s="17"/>
      <c r="M13" s="17"/>
      <c r="N13" s="17"/>
      <c r="O13" s="17"/>
    </row>
    <row r="14" spans="2:15" x14ac:dyDescent="0.3">
      <c r="B14" s="14"/>
      <c r="C14" s="17"/>
      <c r="D14" s="17"/>
      <c r="E14" s="17"/>
      <c r="F14" s="17"/>
      <c r="G14" s="17"/>
      <c r="H14" s="17"/>
      <c r="I14" s="17"/>
      <c r="J14" s="17"/>
      <c r="K14" s="17"/>
      <c r="L14" s="17"/>
      <c r="M14" s="17"/>
      <c r="N14" s="17"/>
      <c r="O14" s="17"/>
    </row>
    <row r="15" spans="2:15" x14ac:dyDescent="0.3">
      <c r="B15" s="14"/>
      <c r="C15" s="17"/>
      <c r="D15" s="17"/>
      <c r="E15" s="17"/>
      <c r="F15" s="17"/>
      <c r="G15" s="17"/>
      <c r="H15" s="17"/>
      <c r="I15" s="17"/>
      <c r="J15" s="17"/>
      <c r="K15" s="17"/>
      <c r="L15" s="17"/>
      <c r="M15" s="17"/>
      <c r="N15" s="17"/>
      <c r="O15" s="17"/>
    </row>
    <row r="16" spans="2:15" x14ac:dyDescent="0.3">
      <c r="B16" s="14"/>
      <c r="C16" s="17"/>
      <c r="D16" s="17"/>
      <c r="E16" s="17"/>
      <c r="F16" s="17"/>
      <c r="G16" s="17"/>
      <c r="H16" s="17"/>
      <c r="I16" s="17"/>
      <c r="J16" s="17"/>
      <c r="K16" s="17"/>
      <c r="L16" s="17"/>
      <c r="M16" s="17"/>
      <c r="N16" s="17"/>
      <c r="O16" s="17"/>
    </row>
    <row r="17" spans="2:15" x14ac:dyDescent="0.3">
      <c r="B17" s="241" t="s">
        <v>145</v>
      </c>
      <c r="C17" s="242"/>
      <c r="D17" s="242"/>
      <c r="E17" s="242"/>
      <c r="F17" s="242"/>
      <c r="G17" s="242"/>
      <c r="H17" s="242"/>
      <c r="I17" s="242"/>
      <c r="J17" s="242"/>
      <c r="K17" s="242"/>
      <c r="L17" s="242"/>
      <c r="M17" s="242"/>
      <c r="N17" s="242"/>
      <c r="O17" s="242"/>
    </row>
    <row r="18" spans="2:15" x14ac:dyDescent="0.3">
      <c r="B18" s="18"/>
      <c r="C18" s="19"/>
      <c r="D18" s="19"/>
      <c r="E18" s="19"/>
      <c r="F18" s="19"/>
      <c r="G18" s="19"/>
      <c r="H18" s="19"/>
      <c r="I18" s="19"/>
      <c r="J18" s="19"/>
      <c r="K18" s="19"/>
      <c r="L18" s="19"/>
      <c r="M18" s="19"/>
      <c r="N18" s="19"/>
      <c r="O18" s="19"/>
    </row>
    <row r="19" spans="2:15" x14ac:dyDescent="0.3">
      <c r="B19" s="14"/>
      <c r="C19" s="17"/>
      <c r="D19" s="17"/>
      <c r="E19" s="17"/>
      <c r="F19" s="17"/>
      <c r="G19" s="19"/>
      <c r="H19" s="17"/>
      <c r="I19" s="17"/>
      <c r="J19" s="17"/>
      <c r="K19" s="17"/>
      <c r="L19" s="17"/>
      <c r="M19" s="17"/>
      <c r="N19" s="17"/>
      <c r="O19" s="17"/>
    </row>
    <row r="20" spans="2:15" x14ac:dyDescent="0.3">
      <c r="B20" s="14"/>
      <c r="C20" s="20" t="s">
        <v>150</v>
      </c>
      <c r="D20" s="17"/>
      <c r="E20" s="17"/>
      <c r="F20" s="17"/>
      <c r="G20" s="17"/>
      <c r="H20" s="17"/>
      <c r="I20" s="17"/>
      <c r="J20" s="17"/>
      <c r="K20" s="17"/>
      <c r="L20" s="17"/>
      <c r="M20" s="17"/>
      <c r="N20" s="17"/>
      <c r="O20" s="17"/>
    </row>
    <row r="21" spans="2:15" x14ac:dyDescent="0.3">
      <c r="B21" s="14"/>
      <c r="C21" s="17" t="s">
        <v>151</v>
      </c>
      <c r="D21" s="17"/>
      <c r="E21" s="17"/>
      <c r="F21" s="17"/>
      <c r="G21" s="17"/>
      <c r="H21" s="17"/>
      <c r="I21" s="17"/>
      <c r="J21" s="17"/>
      <c r="K21" s="17"/>
      <c r="L21" s="17"/>
      <c r="M21" s="17"/>
      <c r="N21" s="17"/>
      <c r="O21" s="17"/>
    </row>
    <row r="22" spans="2:15" x14ac:dyDescent="0.3">
      <c r="B22" s="14"/>
      <c r="C22" s="17" t="s">
        <v>152</v>
      </c>
      <c r="D22" s="17"/>
      <c r="E22" s="17"/>
      <c r="F22" s="17"/>
      <c r="G22" s="17"/>
      <c r="H22" s="17"/>
      <c r="I22" s="17"/>
      <c r="J22" s="17"/>
      <c r="K22" s="17"/>
      <c r="L22" s="17"/>
      <c r="M22" s="17"/>
      <c r="N22" s="17"/>
      <c r="O22" s="17"/>
    </row>
    <row r="23" spans="2:15" x14ac:dyDescent="0.3">
      <c r="B23" s="14"/>
      <c r="C23" s="17" t="s">
        <v>153</v>
      </c>
      <c r="D23" s="17"/>
      <c r="E23" s="17"/>
      <c r="F23" s="17"/>
      <c r="G23" s="17"/>
      <c r="H23" s="17"/>
      <c r="I23" s="17"/>
      <c r="J23" s="17"/>
      <c r="K23" s="17"/>
      <c r="L23" s="17"/>
      <c r="M23" s="17"/>
      <c r="N23" s="17"/>
      <c r="O23" s="17"/>
    </row>
    <row r="24" spans="2:15" x14ac:dyDescent="0.3">
      <c r="B24" s="14"/>
      <c r="C24" s="17" t="s">
        <v>154</v>
      </c>
      <c r="D24" s="17"/>
      <c r="E24" s="17"/>
      <c r="F24" s="17"/>
      <c r="G24" s="17"/>
      <c r="H24" s="17"/>
      <c r="I24" s="17"/>
      <c r="J24" s="17"/>
      <c r="K24" s="17"/>
      <c r="L24" s="17"/>
      <c r="M24" s="17"/>
      <c r="N24" s="17"/>
      <c r="O24" s="17"/>
    </row>
    <row r="25" spans="2:15" x14ac:dyDescent="0.3">
      <c r="B25" s="14"/>
      <c r="C25" s="11" t="s">
        <v>155</v>
      </c>
    </row>
    <row r="26" spans="2:15" x14ac:dyDescent="0.3">
      <c r="B26" s="14"/>
      <c r="C26" s="11" t="s">
        <v>156</v>
      </c>
    </row>
    <row r="27" spans="2:15" x14ac:dyDescent="0.3">
      <c r="B27" s="14"/>
      <c r="C27" s="11" t="s">
        <v>157</v>
      </c>
    </row>
    <row r="28" spans="2:15" x14ac:dyDescent="0.3">
      <c r="B28" s="14"/>
      <c r="C28" s="11" t="s">
        <v>158</v>
      </c>
    </row>
    <row r="29" spans="2:15" x14ac:dyDescent="0.3">
      <c r="B29" s="14"/>
    </row>
    <row r="30" spans="2:15" x14ac:dyDescent="0.3">
      <c r="B30" s="14"/>
    </row>
    <row r="31" spans="2:15" x14ac:dyDescent="0.3">
      <c r="B31" s="14"/>
    </row>
    <row r="32" spans="2:15" x14ac:dyDescent="0.3">
      <c r="B32" s="14"/>
      <c r="O32" s="21" t="s">
        <v>146</v>
      </c>
    </row>
    <row r="33" spans="2:2" x14ac:dyDescent="0.3">
      <c r="B33" s="14"/>
    </row>
  </sheetData>
  <sheetProtection algorithmName="SHA-512" hashValue="fNMUxII1R9FvWjkzHbkzVLzNtSKRGg7r25bU1sw18LwLMUSwts/vW/pBSv2BlVadlfqIup17CnwnOgvMQL0zpw==" saltValue="+4qgBS+O7/BI1XqLWqBc8w==" spinCount="100000" sheet="1" objects="1" scenarios="1"/>
  <mergeCells count="2">
    <mergeCell ref="B7:O7"/>
    <mergeCell ref="B17:O17"/>
  </mergeCells>
  <phoneticPr fontId="1"/>
  <pageMargins left="0.25" right="0.25"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B754D-25E7-4B70-AE14-C6D12971CA6A}">
  <sheetPr>
    <tabColor theme="9" tint="0.79998168889431442"/>
  </sheetPr>
  <dimension ref="B1:F71"/>
  <sheetViews>
    <sheetView showGridLines="0" zoomScaleNormal="100" workbookViewId="0"/>
  </sheetViews>
  <sheetFormatPr defaultColWidth="9" defaultRowHeight="16.5" x14ac:dyDescent="0.3"/>
  <cols>
    <col min="1" max="1" width="2.25" style="70" customWidth="1"/>
    <col min="2" max="2" width="2.875" style="70" customWidth="1"/>
    <col min="3" max="3" width="3.25" style="89" customWidth="1"/>
    <col min="4" max="4" width="125" style="70" customWidth="1"/>
    <col min="5" max="5" width="20" style="70" customWidth="1"/>
    <col min="6" max="6" width="32.75" style="70" customWidth="1"/>
    <col min="7" max="16384" width="9" style="70"/>
  </cols>
  <sheetData>
    <row r="1" spans="2:6" x14ac:dyDescent="0.3">
      <c r="C1" s="70"/>
      <c r="D1" s="83"/>
      <c r="E1" s="84"/>
    </row>
    <row r="2" spans="2:6" ht="17.25" x14ac:dyDescent="0.3">
      <c r="B2" s="85" t="s">
        <v>169</v>
      </c>
      <c r="C2" s="86"/>
      <c r="E2" s="84"/>
    </row>
    <row r="3" spans="2:6" s="64" customFormat="1" ht="17.25" x14ac:dyDescent="0.3"/>
    <row r="4" spans="2:6" s="64" customFormat="1" ht="17.25" x14ac:dyDescent="0.3">
      <c r="D4" s="66" t="s">
        <v>161</v>
      </c>
    </row>
    <row r="5" spans="2:6" s="64" customFormat="1" ht="17.25" x14ac:dyDescent="0.3">
      <c r="D5" s="67"/>
    </row>
    <row r="6" spans="2:6" ht="17.25" x14ac:dyDescent="0.3">
      <c r="C6" s="87" t="s">
        <v>102</v>
      </c>
      <c r="D6" s="88" t="s">
        <v>103</v>
      </c>
      <c r="E6" s="69" t="s">
        <v>198</v>
      </c>
      <c r="F6" s="70" t="s">
        <v>1</v>
      </c>
    </row>
    <row r="7" spans="2:6" ht="82.5" x14ac:dyDescent="0.3">
      <c r="C7" s="71">
        <v>1</v>
      </c>
      <c r="D7" s="72" t="s">
        <v>6368</v>
      </c>
      <c r="E7" s="6"/>
      <c r="F7" s="70" t="s">
        <v>1</v>
      </c>
    </row>
    <row r="8" spans="2:6" ht="82.5" x14ac:dyDescent="0.3">
      <c r="C8" s="71">
        <v>2</v>
      </c>
      <c r="D8" s="74" t="s">
        <v>5964</v>
      </c>
      <c r="E8" s="6"/>
      <c r="F8" s="70" t="s">
        <v>1</v>
      </c>
    </row>
    <row r="9" spans="2:6" ht="49.5" x14ac:dyDescent="0.3">
      <c r="C9" s="71">
        <v>3</v>
      </c>
      <c r="D9" s="74" t="s">
        <v>5965</v>
      </c>
      <c r="E9" s="6"/>
      <c r="F9" s="70" t="s">
        <v>1</v>
      </c>
    </row>
    <row r="10" spans="2:6" ht="66" x14ac:dyDescent="0.3">
      <c r="C10" s="71">
        <v>4</v>
      </c>
      <c r="D10" s="91" t="s">
        <v>6378</v>
      </c>
      <c r="E10" s="6"/>
      <c r="F10" s="70" t="s">
        <v>1</v>
      </c>
    </row>
    <row r="11" spans="2:6" x14ac:dyDescent="0.3">
      <c r="C11" s="71">
        <v>5</v>
      </c>
      <c r="D11" s="72" t="s">
        <v>5966</v>
      </c>
      <c r="E11" s="6"/>
      <c r="F11" s="70" t="s">
        <v>1</v>
      </c>
    </row>
    <row r="12" spans="2:6" ht="33" x14ac:dyDescent="0.3">
      <c r="C12" s="71">
        <v>6</v>
      </c>
      <c r="D12" s="72" t="s">
        <v>5967</v>
      </c>
      <c r="E12" s="6"/>
      <c r="F12" s="70" t="s">
        <v>1</v>
      </c>
    </row>
    <row r="13" spans="2:6" ht="66" x14ac:dyDescent="0.3">
      <c r="C13" s="71">
        <v>7</v>
      </c>
      <c r="D13" s="72" t="s">
        <v>2246</v>
      </c>
      <c r="E13" s="6"/>
      <c r="F13" s="70" t="s">
        <v>1</v>
      </c>
    </row>
    <row r="14" spans="2:6" ht="132" x14ac:dyDescent="0.3">
      <c r="C14" s="71">
        <v>8</v>
      </c>
      <c r="D14" s="72" t="s">
        <v>200</v>
      </c>
      <c r="E14" s="6"/>
      <c r="F14" s="70" t="s">
        <v>1</v>
      </c>
    </row>
    <row r="15" spans="2:6" ht="49.5" x14ac:dyDescent="0.3">
      <c r="C15" s="71">
        <v>9</v>
      </c>
      <c r="D15" s="72" t="s">
        <v>2247</v>
      </c>
      <c r="E15" s="6"/>
      <c r="F15" s="70" t="s">
        <v>1</v>
      </c>
    </row>
    <row r="16" spans="2:6" x14ac:dyDescent="0.3">
      <c r="C16" s="71">
        <v>10</v>
      </c>
      <c r="D16" s="72" t="s">
        <v>2248</v>
      </c>
      <c r="E16" s="6"/>
      <c r="F16" s="70" t="s">
        <v>1</v>
      </c>
    </row>
    <row r="17" spans="3:6" ht="33" x14ac:dyDescent="0.3">
      <c r="C17" s="71">
        <v>11</v>
      </c>
      <c r="D17" s="72" t="s">
        <v>2252</v>
      </c>
      <c r="E17" s="6"/>
      <c r="F17" s="70" t="s">
        <v>1</v>
      </c>
    </row>
    <row r="18" spans="3:6" ht="49.5" x14ac:dyDescent="0.3">
      <c r="C18" s="71">
        <v>12</v>
      </c>
      <c r="D18" s="72" t="s">
        <v>5968</v>
      </c>
      <c r="E18" s="6"/>
      <c r="F18" s="70" t="s">
        <v>1</v>
      </c>
    </row>
    <row r="19" spans="3:6" ht="33" x14ac:dyDescent="0.3">
      <c r="C19" s="71">
        <v>13</v>
      </c>
      <c r="D19" s="72" t="s">
        <v>2249</v>
      </c>
      <c r="E19" s="6"/>
      <c r="F19" s="70" t="s">
        <v>1</v>
      </c>
    </row>
    <row r="20" spans="3:6" x14ac:dyDescent="0.3">
      <c r="C20" s="71">
        <v>14</v>
      </c>
      <c r="D20" s="72" t="s">
        <v>133</v>
      </c>
      <c r="E20" s="6"/>
      <c r="F20" s="70" t="s">
        <v>1</v>
      </c>
    </row>
    <row r="21" spans="3:6" ht="99" x14ac:dyDescent="0.3">
      <c r="C21" s="71">
        <v>15</v>
      </c>
      <c r="D21" s="72" t="s">
        <v>5969</v>
      </c>
      <c r="E21" s="6"/>
      <c r="F21" s="70" t="s">
        <v>1</v>
      </c>
    </row>
    <row r="22" spans="3:6" ht="33" x14ac:dyDescent="0.3">
      <c r="C22" s="71">
        <v>16</v>
      </c>
      <c r="D22" s="72" t="s">
        <v>5970</v>
      </c>
      <c r="E22" s="6"/>
      <c r="F22" s="70" t="s">
        <v>1</v>
      </c>
    </row>
    <row r="23" spans="3:6" ht="33" x14ac:dyDescent="0.3">
      <c r="C23" s="71">
        <v>17</v>
      </c>
      <c r="D23" s="72" t="s">
        <v>160</v>
      </c>
      <c r="E23" s="6"/>
      <c r="F23" s="70" t="s">
        <v>1</v>
      </c>
    </row>
    <row r="24" spans="3:6" x14ac:dyDescent="0.3">
      <c r="C24" s="71">
        <v>18</v>
      </c>
      <c r="D24" s="72" t="s">
        <v>134</v>
      </c>
      <c r="E24" s="6"/>
      <c r="F24" s="70" t="s">
        <v>1</v>
      </c>
    </row>
    <row r="25" spans="3:6" ht="33" x14ac:dyDescent="0.3">
      <c r="C25" s="71">
        <v>19</v>
      </c>
      <c r="D25" s="72" t="s">
        <v>135</v>
      </c>
      <c r="E25" s="6"/>
      <c r="F25" s="70" t="s">
        <v>1</v>
      </c>
    </row>
    <row r="26" spans="3:6" x14ac:dyDescent="0.3">
      <c r="C26" s="70" t="s">
        <v>1</v>
      </c>
      <c r="D26" s="70" t="s">
        <v>1</v>
      </c>
      <c r="E26" s="70" t="s">
        <v>1</v>
      </c>
      <c r="F26" s="70" t="s">
        <v>1</v>
      </c>
    </row>
    <row r="36" spans="4:5" x14ac:dyDescent="0.3">
      <c r="D36" s="90"/>
      <c r="E36" s="90"/>
    </row>
    <row r="37" spans="4:5" x14ac:dyDescent="0.3">
      <c r="D37" s="90"/>
      <c r="E37" s="90"/>
    </row>
    <row r="38" spans="4:5" x14ac:dyDescent="0.3">
      <c r="D38" s="90"/>
      <c r="E38" s="90"/>
    </row>
    <row r="39" spans="4:5" x14ac:dyDescent="0.3">
      <c r="D39" s="90"/>
      <c r="E39" s="90"/>
    </row>
    <row r="40" spans="4:5" x14ac:dyDescent="0.3">
      <c r="D40" s="90"/>
      <c r="E40" s="90"/>
    </row>
    <row r="41" spans="4:5" x14ac:dyDescent="0.3">
      <c r="D41" s="90"/>
      <c r="E41" s="90"/>
    </row>
    <row r="42" spans="4:5" x14ac:dyDescent="0.3">
      <c r="D42" s="90"/>
      <c r="E42" s="90"/>
    </row>
    <row r="43" spans="4:5" x14ac:dyDescent="0.3">
      <c r="D43" s="90"/>
      <c r="E43" s="90"/>
    </row>
    <row r="44" spans="4:5" x14ac:dyDescent="0.3">
      <c r="D44" s="90"/>
      <c r="E44" s="90"/>
    </row>
    <row r="45" spans="4:5" x14ac:dyDescent="0.3">
      <c r="D45" s="90"/>
      <c r="E45" s="90"/>
    </row>
    <row r="46" spans="4:5" x14ac:dyDescent="0.3">
      <c r="D46" s="90"/>
      <c r="E46" s="90"/>
    </row>
    <row r="47" spans="4:5" x14ac:dyDescent="0.3">
      <c r="D47" s="90"/>
      <c r="E47" s="90"/>
    </row>
    <row r="48" spans="4:5" x14ac:dyDescent="0.3">
      <c r="D48" s="90"/>
      <c r="E48" s="90"/>
    </row>
    <row r="49" spans="4:5" x14ac:dyDescent="0.3">
      <c r="D49" s="90"/>
      <c r="E49" s="90"/>
    </row>
    <row r="50" spans="4:5" x14ac:dyDescent="0.3">
      <c r="D50" s="90"/>
      <c r="E50" s="90"/>
    </row>
    <row r="51" spans="4:5" x14ac:dyDescent="0.3">
      <c r="D51" s="90"/>
      <c r="E51" s="90"/>
    </row>
    <row r="52" spans="4:5" x14ac:dyDescent="0.3">
      <c r="D52" s="90"/>
      <c r="E52" s="90"/>
    </row>
    <row r="53" spans="4:5" x14ac:dyDescent="0.3">
      <c r="D53" s="90"/>
      <c r="E53" s="90"/>
    </row>
    <row r="54" spans="4:5" x14ac:dyDescent="0.3">
      <c r="D54" s="90"/>
      <c r="E54" s="90"/>
    </row>
    <row r="55" spans="4:5" x14ac:dyDescent="0.3">
      <c r="D55" s="90"/>
      <c r="E55" s="90"/>
    </row>
    <row r="56" spans="4:5" x14ac:dyDescent="0.3">
      <c r="D56" s="90"/>
      <c r="E56" s="90"/>
    </row>
    <row r="57" spans="4:5" x14ac:dyDescent="0.3">
      <c r="D57" s="90"/>
      <c r="E57" s="90"/>
    </row>
    <row r="58" spans="4:5" x14ac:dyDescent="0.3">
      <c r="D58" s="90"/>
      <c r="E58" s="90"/>
    </row>
    <row r="59" spans="4:5" x14ac:dyDescent="0.3">
      <c r="D59" s="90"/>
      <c r="E59" s="90"/>
    </row>
    <row r="60" spans="4:5" x14ac:dyDescent="0.3">
      <c r="D60" s="90"/>
      <c r="E60" s="90"/>
    </row>
    <row r="61" spans="4:5" x14ac:dyDescent="0.3">
      <c r="D61" s="90"/>
      <c r="E61" s="90"/>
    </row>
    <row r="62" spans="4:5" x14ac:dyDescent="0.3">
      <c r="D62" s="90"/>
      <c r="E62" s="90"/>
    </row>
    <row r="63" spans="4:5" x14ac:dyDescent="0.3">
      <c r="D63" s="90"/>
      <c r="E63" s="90"/>
    </row>
    <row r="64" spans="4:5" x14ac:dyDescent="0.3">
      <c r="D64" s="90"/>
      <c r="E64" s="90"/>
    </row>
    <row r="65" spans="4:5" x14ac:dyDescent="0.3">
      <c r="D65" s="90"/>
      <c r="E65" s="90"/>
    </row>
    <row r="66" spans="4:5" x14ac:dyDescent="0.3">
      <c r="D66" s="90"/>
      <c r="E66" s="90"/>
    </row>
    <row r="67" spans="4:5" x14ac:dyDescent="0.3">
      <c r="D67" s="90"/>
      <c r="E67" s="90"/>
    </row>
    <row r="68" spans="4:5" x14ac:dyDescent="0.3">
      <c r="D68" s="90"/>
      <c r="E68" s="90"/>
    </row>
    <row r="69" spans="4:5" x14ac:dyDescent="0.3">
      <c r="D69" s="90"/>
      <c r="E69" s="90"/>
    </row>
    <row r="70" spans="4:5" x14ac:dyDescent="0.3">
      <c r="D70" s="90"/>
      <c r="E70" s="90"/>
    </row>
    <row r="71" spans="4:5" x14ac:dyDescent="0.3">
      <c r="D71" s="90"/>
      <c r="E71" s="90"/>
    </row>
  </sheetData>
  <sheetProtection algorithmName="SHA-512" hashValue="EGHMOOpXDgeNi24Tyyg7bH8fBvNkA51pqsYR7LL+xUvl7R9hOQBiO43B7kXuy+h1gg+ZeLmDDOH1GRJUNbzEiw==" saltValue="vehztOv/dAYr1pbdX4ZwSw==" spinCount="100000" sheet="1" objects="1" scenarios="1"/>
  <phoneticPr fontId="1"/>
  <conditionalFormatting sqref="E7:E25">
    <cfRule type="expression" dxfId="12" priority="13">
      <formula>$E7="はい"</formula>
    </cfRule>
  </conditionalFormatting>
  <conditionalFormatting sqref="E9">
    <cfRule type="expression" dxfId="11" priority="12">
      <formula>$E9="はい"</formula>
    </cfRule>
  </conditionalFormatting>
  <conditionalFormatting sqref="E10">
    <cfRule type="expression" dxfId="10" priority="11">
      <formula>$E10="はい"</formula>
    </cfRule>
  </conditionalFormatting>
  <conditionalFormatting sqref="E11:E12">
    <cfRule type="expression" dxfId="9" priority="10">
      <formula>$E11="はい"</formula>
    </cfRule>
  </conditionalFormatting>
  <conditionalFormatting sqref="E13">
    <cfRule type="expression" dxfId="8" priority="9">
      <formula>$E13="はい"</formula>
    </cfRule>
  </conditionalFormatting>
  <conditionalFormatting sqref="E14">
    <cfRule type="expression" dxfId="7" priority="8">
      <formula>$E14="はい"</formula>
    </cfRule>
  </conditionalFormatting>
  <conditionalFormatting sqref="E15">
    <cfRule type="expression" dxfId="6" priority="7">
      <formula>$E15="はい"</formula>
    </cfRule>
  </conditionalFormatting>
  <conditionalFormatting sqref="E16">
    <cfRule type="expression" dxfId="5" priority="6">
      <formula>$E16="はい"</formula>
    </cfRule>
  </conditionalFormatting>
  <conditionalFormatting sqref="E17:E19">
    <cfRule type="expression" dxfId="4" priority="5">
      <formula>$E17="はい"</formula>
    </cfRule>
  </conditionalFormatting>
  <conditionalFormatting sqref="E20:E22">
    <cfRule type="expression" dxfId="3" priority="4">
      <formula>$E20="はい"</formula>
    </cfRule>
  </conditionalFormatting>
  <conditionalFormatting sqref="E23">
    <cfRule type="expression" dxfId="2" priority="3">
      <formula>$E23="はい"</formula>
    </cfRule>
  </conditionalFormatting>
  <conditionalFormatting sqref="E24">
    <cfRule type="expression" dxfId="1" priority="2">
      <formula>$E24="はい"</formula>
    </cfRule>
  </conditionalFormatting>
  <conditionalFormatting sqref="E25">
    <cfRule type="expression" dxfId="0" priority="1">
      <formula>$E25="はい"</formula>
    </cfRule>
  </conditionalFormatting>
  <dataValidations count="1">
    <dataValidation type="list" allowBlank="1" showInputMessage="1" showErrorMessage="1" sqref="E7:E25" xr:uid="{B327A28F-2C82-4BCE-9B13-B3ACB3F4170D}">
      <formula1>"はい"</formula1>
    </dataValidation>
  </dataValidation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84BF-CF3F-4E3B-8BA4-B2467477BF1F}">
  <sheetPr codeName="Sheet2">
    <tabColor theme="9" tint="0.79998168889431442"/>
    <pageSetUpPr fitToPage="1"/>
  </sheetPr>
  <dimension ref="B2:P2007"/>
  <sheetViews>
    <sheetView showGridLines="0" view="pageBreakPreview" zoomScaleNormal="70" zoomScaleSheetLayoutView="100" workbookViewId="0"/>
  </sheetViews>
  <sheetFormatPr defaultColWidth="9" defaultRowHeight="16.5" x14ac:dyDescent="0.4"/>
  <cols>
    <col min="1" max="1" width="2.25" style="94" customWidth="1"/>
    <col min="2" max="2" width="2.875" style="94" customWidth="1"/>
    <col min="3" max="3" width="5.5" style="94" customWidth="1"/>
    <col min="4" max="12" width="35.375" style="94" customWidth="1"/>
    <col min="13" max="13" width="20.75" style="94" bestFit="1" customWidth="1"/>
    <col min="14" max="14" width="17.5" style="94" bestFit="1" customWidth="1"/>
    <col min="15" max="15" width="2.875" style="94" bestFit="1" customWidth="1"/>
    <col min="16" max="16" width="21.375" style="95" bestFit="1" customWidth="1"/>
    <col min="17" max="16384" width="9" style="94"/>
  </cols>
  <sheetData>
    <row r="2" spans="2:16" ht="17.25" x14ac:dyDescent="0.4">
      <c r="B2" s="92" t="s">
        <v>5982</v>
      </c>
      <c r="C2" s="93"/>
    </row>
    <row r="3" spans="2:16" ht="21.95" customHeight="1" x14ac:dyDescent="0.4">
      <c r="D3" s="96"/>
    </row>
    <row r="4" spans="2:16" ht="18.75" customHeight="1" x14ac:dyDescent="0.4">
      <c r="C4" s="97" t="s">
        <v>0</v>
      </c>
      <c r="D4" s="98" t="s">
        <v>6332</v>
      </c>
      <c r="E4" s="99"/>
      <c r="F4" s="99"/>
      <c r="G4" s="100" t="s">
        <v>6333</v>
      </c>
      <c r="H4" s="101"/>
      <c r="I4" s="101"/>
      <c r="J4" s="101"/>
      <c r="K4" s="101"/>
      <c r="L4" s="101"/>
      <c r="M4" s="243" t="s">
        <v>190</v>
      </c>
      <c r="N4" s="243" t="s">
        <v>6361</v>
      </c>
      <c r="P4" s="244" t="s">
        <v>2300</v>
      </c>
    </row>
    <row r="5" spans="2:16" ht="18" customHeight="1" x14ac:dyDescent="0.4">
      <c r="C5" s="97"/>
      <c r="D5" s="102" t="s">
        <v>2272</v>
      </c>
      <c r="E5" s="102" t="s">
        <v>2273</v>
      </c>
      <c r="F5" s="102" t="s">
        <v>2274</v>
      </c>
      <c r="G5" s="103" t="s">
        <v>2278</v>
      </c>
      <c r="H5" s="103" t="s">
        <v>2281</v>
      </c>
      <c r="I5" s="103" t="s">
        <v>2299</v>
      </c>
      <c r="J5" s="103" t="s">
        <v>2275</v>
      </c>
      <c r="K5" s="103" t="s">
        <v>2276</v>
      </c>
      <c r="L5" s="104" t="s">
        <v>2277</v>
      </c>
      <c r="M5" s="243"/>
      <c r="N5" s="243"/>
      <c r="O5" s="94" t="s">
        <v>1</v>
      </c>
      <c r="P5" s="244"/>
    </row>
    <row r="6" spans="2:16" x14ac:dyDescent="0.4">
      <c r="C6" s="105"/>
      <c r="D6" s="106" t="s">
        <v>2282</v>
      </c>
      <c r="E6" s="106" t="s">
        <v>2282</v>
      </c>
      <c r="F6" s="106" t="s">
        <v>2282</v>
      </c>
      <c r="G6" s="106" t="s">
        <v>2279</v>
      </c>
      <c r="H6" s="106" t="s">
        <v>2280</v>
      </c>
      <c r="I6" s="106" t="s">
        <v>2280</v>
      </c>
      <c r="J6" s="103" t="s">
        <v>2280</v>
      </c>
      <c r="K6" s="103"/>
      <c r="L6" s="107"/>
      <c r="M6" s="243"/>
      <c r="N6" s="243"/>
      <c r="O6" s="94" t="s">
        <v>1</v>
      </c>
      <c r="P6" s="244"/>
    </row>
    <row r="7" spans="2:16" x14ac:dyDescent="0.4">
      <c r="C7" s="108">
        <v>1</v>
      </c>
      <c r="D7" s="30"/>
      <c r="E7" s="29"/>
      <c r="F7" s="29"/>
      <c r="G7" s="29"/>
      <c r="H7" s="109" t="str">
        <f t="shared" ref="H7" si="0">IF(D7&lt;&gt;"",D7,"")</f>
        <v/>
      </c>
      <c r="I7" s="109" t="str">
        <f t="shared" ref="I7" si="1">IF(E7&lt;&gt;"",E7,"")</f>
        <v/>
      </c>
      <c r="J7" s="109" t="str">
        <f t="shared" ref="J7" si="2">IF(F7&lt;&gt;"",F7,"")</f>
        <v/>
      </c>
      <c r="K7" s="29"/>
      <c r="L7" s="29"/>
      <c r="M7" s="110" t="str">
        <f>_xlfn.XLOOKUP($P7,団体コード!$F$2:$F$1789,団体コード!$A$2:$A$1789,"")</f>
        <v/>
      </c>
      <c r="N7" s="111" t="str">
        <f>IF(COUNTIF(市町村一覧!$K$2:$K$404,$P7),"a）基本講座・応用講座実施可能市町村",IF(COUNTIF(市町村一覧!$N$2:$N$370,$P7),"b）応用講座実施可能市町村",""))</f>
        <v/>
      </c>
      <c r="O7" s="94" t="s">
        <v>1</v>
      </c>
      <c r="P7" s="95" t="str">
        <f t="shared" ref="P7:P38" si="3">E7&amp;F7</f>
        <v/>
      </c>
    </row>
    <row r="8" spans="2:16" x14ac:dyDescent="0.4">
      <c r="C8" s="108">
        <v>2</v>
      </c>
      <c r="D8" s="30"/>
      <c r="E8" s="29"/>
      <c r="F8" s="29"/>
      <c r="G8" s="29"/>
      <c r="H8" s="109" t="str">
        <f t="shared" ref="H8:H71" si="4">IF(D8&lt;&gt;"",D8,"")</f>
        <v/>
      </c>
      <c r="I8" s="109" t="str">
        <f t="shared" ref="I8:I71" si="5">IF(E8&lt;&gt;"",E8,"")</f>
        <v/>
      </c>
      <c r="J8" s="109" t="str">
        <f t="shared" ref="J8:J71" si="6">IF(F8&lt;&gt;"",F8,"")</f>
        <v/>
      </c>
      <c r="K8" s="29"/>
      <c r="L8" s="29"/>
      <c r="M8" s="110" t="str">
        <f>_xlfn.XLOOKUP($P8,団体コード!$F$2:$F$1789,団体コード!$A$2:$A$1789,"")</f>
        <v/>
      </c>
      <c r="N8" s="111" t="str">
        <f>IF(COUNTIF(市町村一覧!$K$2:$K$404,$P8),"a）基本講座・応用講座実施可能市町村",IF(COUNTIF(市町村一覧!$N$2:$N$370,$P8),"b）応用講座実施可能市町村",""))</f>
        <v/>
      </c>
      <c r="O8" s="94" t="s">
        <v>1</v>
      </c>
      <c r="P8" s="95" t="str">
        <f t="shared" si="3"/>
        <v/>
      </c>
    </row>
    <row r="9" spans="2:16" x14ac:dyDescent="0.4">
      <c r="C9" s="108">
        <v>3</v>
      </c>
      <c r="D9" s="30"/>
      <c r="E9" s="29"/>
      <c r="F9" s="29"/>
      <c r="G9" s="29"/>
      <c r="H9" s="109" t="str">
        <f t="shared" si="4"/>
        <v/>
      </c>
      <c r="I9" s="109" t="str">
        <f t="shared" si="5"/>
        <v/>
      </c>
      <c r="J9" s="109" t="str">
        <f t="shared" si="6"/>
        <v/>
      </c>
      <c r="K9" s="29"/>
      <c r="L9" s="29"/>
      <c r="M9" s="110" t="str">
        <f>_xlfn.XLOOKUP($P9,団体コード!$F$2:$F$1789,団体コード!$A$2:$A$1789,"")</f>
        <v/>
      </c>
      <c r="N9" s="111" t="str">
        <f>IF(COUNTIF(市町村一覧!$K$2:$K$404,$P9),"a）基本講座・応用講座実施可能市町村",IF(COUNTIF(市町村一覧!$N$2:$N$370,$P9),"b）応用講座実施可能市町村",""))</f>
        <v/>
      </c>
      <c r="O9" s="94" t="s">
        <v>1</v>
      </c>
      <c r="P9" s="95" t="str">
        <f t="shared" si="3"/>
        <v/>
      </c>
    </row>
    <row r="10" spans="2:16" x14ac:dyDescent="0.4">
      <c r="C10" s="108">
        <v>4</v>
      </c>
      <c r="D10" s="30"/>
      <c r="E10" s="29"/>
      <c r="F10" s="29"/>
      <c r="G10" s="29"/>
      <c r="H10" s="109" t="str">
        <f t="shared" si="4"/>
        <v/>
      </c>
      <c r="I10" s="109" t="str">
        <f t="shared" si="5"/>
        <v/>
      </c>
      <c r="J10" s="109" t="str">
        <f t="shared" si="6"/>
        <v/>
      </c>
      <c r="K10" s="29"/>
      <c r="L10" s="29"/>
      <c r="M10" s="110" t="str">
        <f>_xlfn.XLOOKUP($P10,団体コード!$F$2:$F$1789,団体コード!$A$2:$A$1789,"")</f>
        <v/>
      </c>
      <c r="N10" s="111" t="str">
        <f>IF(COUNTIF(市町村一覧!$K$2:$K$404,$P10),"a）基本講座・応用講座実施可能市町村",IF(COUNTIF(市町村一覧!$N$2:$N$370,$P10),"b）応用講座実施可能市町村",""))</f>
        <v/>
      </c>
      <c r="O10" s="94" t="s">
        <v>1</v>
      </c>
      <c r="P10" s="95" t="str">
        <f t="shared" si="3"/>
        <v/>
      </c>
    </row>
    <row r="11" spans="2:16" x14ac:dyDescent="0.4">
      <c r="C11" s="108">
        <v>5</v>
      </c>
      <c r="D11" s="30"/>
      <c r="E11" s="29"/>
      <c r="F11" s="29"/>
      <c r="G11" s="29"/>
      <c r="H11" s="109" t="str">
        <f t="shared" si="4"/>
        <v/>
      </c>
      <c r="I11" s="109" t="str">
        <f t="shared" si="5"/>
        <v/>
      </c>
      <c r="J11" s="109" t="str">
        <f t="shared" si="6"/>
        <v/>
      </c>
      <c r="K11" s="29"/>
      <c r="L11" s="29"/>
      <c r="M11" s="110" t="str">
        <f>_xlfn.XLOOKUP($P11,団体コード!$F$2:$F$1789,団体コード!$A$2:$A$1789,"")</f>
        <v/>
      </c>
      <c r="N11" s="111" t="str">
        <f>IF(COUNTIF(市町村一覧!$K$2:$K$404,$P11),"a）基本講座・応用講座実施可能市町村",IF(COUNTIF(市町村一覧!$N$2:$N$370,$P11),"b）応用講座実施可能市町村",""))</f>
        <v/>
      </c>
      <c r="O11" s="94" t="s">
        <v>1</v>
      </c>
      <c r="P11" s="95" t="str">
        <f t="shared" si="3"/>
        <v/>
      </c>
    </row>
    <row r="12" spans="2:16" x14ac:dyDescent="0.4">
      <c r="C12" s="108">
        <v>6</v>
      </c>
      <c r="D12" s="30"/>
      <c r="E12" s="29"/>
      <c r="F12" s="29"/>
      <c r="G12" s="29"/>
      <c r="H12" s="109" t="str">
        <f t="shared" si="4"/>
        <v/>
      </c>
      <c r="I12" s="109" t="str">
        <f t="shared" si="5"/>
        <v/>
      </c>
      <c r="J12" s="109" t="str">
        <f t="shared" si="6"/>
        <v/>
      </c>
      <c r="K12" s="29"/>
      <c r="L12" s="29"/>
      <c r="M12" s="110" t="str">
        <f>_xlfn.XLOOKUP($P12,団体コード!$F$2:$F$1789,団体コード!$A$2:$A$1789,"")</f>
        <v/>
      </c>
      <c r="N12" s="111" t="str">
        <f>IF(COUNTIF(市町村一覧!$K$2:$K$404,$P12),"a）基本講座・応用講座実施可能市町村",IF(COUNTIF(市町村一覧!$N$2:$N$370,$P12),"b）応用講座実施可能市町村",""))</f>
        <v/>
      </c>
      <c r="O12" s="94" t="s">
        <v>1</v>
      </c>
      <c r="P12" s="95" t="str">
        <f t="shared" si="3"/>
        <v/>
      </c>
    </row>
    <row r="13" spans="2:16" x14ac:dyDescent="0.4">
      <c r="C13" s="108">
        <v>7</v>
      </c>
      <c r="D13" s="30"/>
      <c r="E13" s="29"/>
      <c r="F13" s="29"/>
      <c r="G13" s="29"/>
      <c r="H13" s="109" t="str">
        <f t="shared" si="4"/>
        <v/>
      </c>
      <c r="I13" s="109" t="str">
        <f t="shared" si="5"/>
        <v/>
      </c>
      <c r="J13" s="109" t="str">
        <f t="shared" si="6"/>
        <v/>
      </c>
      <c r="K13" s="29"/>
      <c r="L13" s="29"/>
      <c r="M13" s="110" t="str">
        <f>_xlfn.XLOOKUP($P13,団体コード!$F$2:$F$1789,団体コード!$A$2:$A$1789,"")</f>
        <v/>
      </c>
      <c r="N13" s="111" t="str">
        <f>IF(COUNTIF(市町村一覧!$K$2:$K$404,$P13),"a）基本講座・応用講座実施可能市町村",IF(COUNTIF(市町村一覧!$N$2:$N$370,$P13),"b）応用講座実施可能市町村",""))</f>
        <v/>
      </c>
      <c r="O13" s="94" t="s">
        <v>1</v>
      </c>
      <c r="P13" s="95" t="str">
        <f t="shared" si="3"/>
        <v/>
      </c>
    </row>
    <row r="14" spans="2:16" x14ac:dyDescent="0.4">
      <c r="C14" s="108">
        <v>8</v>
      </c>
      <c r="D14" s="30"/>
      <c r="E14" s="29"/>
      <c r="F14" s="29"/>
      <c r="G14" s="29"/>
      <c r="H14" s="109" t="str">
        <f t="shared" si="4"/>
        <v/>
      </c>
      <c r="I14" s="109" t="str">
        <f t="shared" si="5"/>
        <v/>
      </c>
      <c r="J14" s="109" t="str">
        <f t="shared" si="6"/>
        <v/>
      </c>
      <c r="K14" s="29"/>
      <c r="L14" s="29"/>
      <c r="M14" s="110" t="str">
        <f>_xlfn.XLOOKUP($P14,団体コード!$F$2:$F$1789,団体コード!$A$2:$A$1789,"")</f>
        <v/>
      </c>
      <c r="N14" s="111" t="str">
        <f>IF(COUNTIF(市町村一覧!$K$2:$K$404,$P14),"a）基本講座・応用講座実施可能市町村",IF(COUNTIF(市町村一覧!$N$2:$N$370,$P14),"b）応用講座実施可能市町村",""))</f>
        <v/>
      </c>
      <c r="O14" s="94" t="s">
        <v>1</v>
      </c>
      <c r="P14" s="95" t="str">
        <f t="shared" si="3"/>
        <v/>
      </c>
    </row>
    <row r="15" spans="2:16" x14ac:dyDescent="0.4">
      <c r="C15" s="108">
        <v>9</v>
      </c>
      <c r="D15" s="30"/>
      <c r="E15" s="29"/>
      <c r="F15" s="29"/>
      <c r="G15" s="29"/>
      <c r="H15" s="109" t="str">
        <f t="shared" si="4"/>
        <v/>
      </c>
      <c r="I15" s="109" t="str">
        <f t="shared" si="5"/>
        <v/>
      </c>
      <c r="J15" s="109" t="str">
        <f t="shared" si="6"/>
        <v/>
      </c>
      <c r="K15" s="29"/>
      <c r="L15" s="29"/>
      <c r="M15" s="110" t="str">
        <f>_xlfn.XLOOKUP($P15,団体コード!$F$2:$F$1789,団体コード!$A$2:$A$1789,"")</f>
        <v/>
      </c>
      <c r="N15" s="111" t="str">
        <f>IF(COUNTIF(市町村一覧!$K$2:$K$404,$P15),"a）基本講座・応用講座実施可能市町村",IF(COUNTIF(市町村一覧!$N$2:$N$370,$P15),"b）応用講座実施可能市町村",""))</f>
        <v/>
      </c>
      <c r="O15" s="94" t="s">
        <v>1</v>
      </c>
      <c r="P15" s="95" t="str">
        <f t="shared" si="3"/>
        <v/>
      </c>
    </row>
    <row r="16" spans="2:16" x14ac:dyDescent="0.4">
      <c r="C16" s="108">
        <v>10</v>
      </c>
      <c r="D16" s="30"/>
      <c r="E16" s="29"/>
      <c r="F16" s="29"/>
      <c r="G16" s="29"/>
      <c r="H16" s="109" t="str">
        <f t="shared" si="4"/>
        <v/>
      </c>
      <c r="I16" s="109" t="str">
        <f t="shared" si="5"/>
        <v/>
      </c>
      <c r="J16" s="109" t="str">
        <f t="shared" si="6"/>
        <v/>
      </c>
      <c r="K16" s="29"/>
      <c r="L16" s="29"/>
      <c r="M16" s="110" t="str">
        <f>_xlfn.XLOOKUP($P16,団体コード!$F$2:$F$1789,団体コード!$A$2:$A$1789,"")</f>
        <v/>
      </c>
      <c r="N16" s="111" t="str">
        <f>IF(COUNTIF(市町村一覧!$K$2:$K$404,$P16),"a）基本講座・応用講座実施可能市町村",IF(COUNTIF(市町村一覧!$N$2:$N$370,$P16),"b）応用講座実施可能市町村",""))</f>
        <v/>
      </c>
      <c r="O16" s="94" t="s">
        <v>1</v>
      </c>
      <c r="P16" s="95" t="str">
        <f t="shared" si="3"/>
        <v/>
      </c>
    </row>
    <row r="17" spans="3:16" x14ac:dyDescent="0.4">
      <c r="C17" s="108">
        <v>11</v>
      </c>
      <c r="D17" s="30"/>
      <c r="E17" s="29"/>
      <c r="F17" s="29"/>
      <c r="G17" s="29"/>
      <c r="H17" s="109" t="str">
        <f t="shared" si="4"/>
        <v/>
      </c>
      <c r="I17" s="109" t="str">
        <f t="shared" si="5"/>
        <v/>
      </c>
      <c r="J17" s="109" t="str">
        <f t="shared" si="6"/>
        <v/>
      </c>
      <c r="K17" s="29"/>
      <c r="L17" s="29"/>
      <c r="M17" s="110" t="str">
        <f>_xlfn.XLOOKUP($P17,団体コード!$F$2:$F$1789,団体コード!$A$2:$A$1789,"")</f>
        <v/>
      </c>
      <c r="N17" s="111" t="str">
        <f>IF(COUNTIF(市町村一覧!$K$2:$K$404,$P17),"a）基本講座・応用講座実施可能市町村",IF(COUNTIF(市町村一覧!$N$2:$N$370,$P17),"b）応用講座実施可能市町村",""))</f>
        <v/>
      </c>
      <c r="O17" s="94" t="s">
        <v>1</v>
      </c>
      <c r="P17" s="95" t="str">
        <f t="shared" si="3"/>
        <v/>
      </c>
    </row>
    <row r="18" spans="3:16" x14ac:dyDescent="0.4">
      <c r="C18" s="108">
        <v>12</v>
      </c>
      <c r="D18" s="30"/>
      <c r="E18" s="29"/>
      <c r="F18" s="29"/>
      <c r="G18" s="29"/>
      <c r="H18" s="109" t="str">
        <f t="shared" si="4"/>
        <v/>
      </c>
      <c r="I18" s="109" t="str">
        <f t="shared" si="5"/>
        <v/>
      </c>
      <c r="J18" s="109" t="str">
        <f t="shared" si="6"/>
        <v/>
      </c>
      <c r="K18" s="29"/>
      <c r="L18" s="29"/>
      <c r="M18" s="110" t="str">
        <f>_xlfn.XLOOKUP($P18,団体コード!$F$2:$F$1789,団体コード!$A$2:$A$1789,"")</f>
        <v/>
      </c>
      <c r="N18" s="111" t="str">
        <f>IF(COUNTIF(市町村一覧!$K$2:$K$404,$P18),"a）基本講座・応用講座実施可能市町村",IF(COUNTIF(市町村一覧!$N$2:$N$370,$P18),"b）応用講座実施可能市町村",""))</f>
        <v/>
      </c>
      <c r="O18" s="94" t="s">
        <v>1</v>
      </c>
      <c r="P18" s="95" t="str">
        <f t="shared" si="3"/>
        <v/>
      </c>
    </row>
    <row r="19" spans="3:16" x14ac:dyDescent="0.4">
      <c r="C19" s="108">
        <v>13</v>
      </c>
      <c r="D19" s="30"/>
      <c r="E19" s="29"/>
      <c r="F19" s="29"/>
      <c r="G19" s="29"/>
      <c r="H19" s="109" t="str">
        <f t="shared" si="4"/>
        <v/>
      </c>
      <c r="I19" s="109" t="str">
        <f t="shared" si="5"/>
        <v/>
      </c>
      <c r="J19" s="109" t="str">
        <f t="shared" si="6"/>
        <v/>
      </c>
      <c r="K19" s="29"/>
      <c r="L19" s="29"/>
      <c r="M19" s="110" t="str">
        <f>_xlfn.XLOOKUP($P19,団体コード!$F$2:$F$1789,団体コード!$A$2:$A$1789,"")</f>
        <v/>
      </c>
      <c r="N19" s="111" t="str">
        <f>IF(COUNTIF(市町村一覧!$K$2:$K$404,$P19),"a）基本講座・応用講座実施可能市町村",IF(COUNTIF(市町村一覧!$N$2:$N$370,$P19),"b）応用講座実施可能市町村",""))</f>
        <v/>
      </c>
      <c r="O19" s="94" t="s">
        <v>1</v>
      </c>
      <c r="P19" s="95" t="str">
        <f t="shared" si="3"/>
        <v/>
      </c>
    </row>
    <row r="20" spans="3:16" x14ac:dyDescent="0.4">
      <c r="C20" s="108">
        <v>14</v>
      </c>
      <c r="D20" s="30"/>
      <c r="E20" s="29"/>
      <c r="F20" s="29"/>
      <c r="G20" s="29"/>
      <c r="H20" s="109" t="str">
        <f t="shared" si="4"/>
        <v/>
      </c>
      <c r="I20" s="109" t="str">
        <f t="shared" si="5"/>
        <v/>
      </c>
      <c r="J20" s="109" t="str">
        <f t="shared" si="6"/>
        <v/>
      </c>
      <c r="K20" s="29"/>
      <c r="L20" s="29"/>
      <c r="M20" s="110" t="str">
        <f>_xlfn.XLOOKUP($P20,団体コード!$F$2:$F$1789,団体コード!$A$2:$A$1789,"")</f>
        <v/>
      </c>
      <c r="N20" s="111" t="str">
        <f>IF(COUNTIF(市町村一覧!$K$2:$K$404,$P20),"a）基本講座・応用講座実施可能市町村",IF(COUNTIF(市町村一覧!$N$2:$N$370,$P20),"b）応用講座実施可能市町村",""))</f>
        <v/>
      </c>
      <c r="O20" s="94" t="s">
        <v>1</v>
      </c>
      <c r="P20" s="95" t="str">
        <f t="shared" si="3"/>
        <v/>
      </c>
    </row>
    <row r="21" spans="3:16" x14ac:dyDescent="0.4">
      <c r="C21" s="108">
        <v>15</v>
      </c>
      <c r="D21" s="30"/>
      <c r="E21" s="29"/>
      <c r="F21" s="29"/>
      <c r="G21" s="29"/>
      <c r="H21" s="109" t="str">
        <f t="shared" si="4"/>
        <v/>
      </c>
      <c r="I21" s="109" t="str">
        <f t="shared" si="5"/>
        <v/>
      </c>
      <c r="J21" s="109" t="str">
        <f t="shared" si="6"/>
        <v/>
      </c>
      <c r="K21" s="29"/>
      <c r="L21" s="29"/>
      <c r="M21" s="110" t="str">
        <f>_xlfn.XLOOKUP($P21,団体コード!$F$2:$F$1789,団体コード!$A$2:$A$1789,"")</f>
        <v/>
      </c>
      <c r="N21" s="111" t="str">
        <f>IF(COUNTIF(市町村一覧!$K$2:$K$404,$P21),"a）基本講座・応用講座実施可能市町村",IF(COUNTIF(市町村一覧!$N$2:$N$370,$P21),"b）応用講座実施可能市町村",""))</f>
        <v/>
      </c>
      <c r="O21" s="94" t="s">
        <v>1</v>
      </c>
      <c r="P21" s="95" t="str">
        <f t="shared" si="3"/>
        <v/>
      </c>
    </row>
    <row r="22" spans="3:16" x14ac:dyDescent="0.4">
      <c r="C22" s="108">
        <v>16</v>
      </c>
      <c r="D22" s="30"/>
      <c r="E22" s="29"/>
      <c r="F22" s="29"/>
      <c r="G22" s="29"/>
      <c r="H22" s="109" t="str">
        <f t="shared" si="4"/>
        <v/>
      </c>
      <c r="I22" s="109" t="str">
        <f t="shared" si="5"/>
        <v/>
      </c>
      <c r="J22" s="109" t="str">
        <f t="shared" si="6"/>
        <v/>
      </c>
      <c r="K22" s="29"/>
      <c r="L22" s="29"/>
      <c r="M22" s="110" t="str">
        <f>_xlfn.XLOOKUP($P22,団体コード!$F$2:$F$1789,団体コード!$A$2:$A$1789,"")</f>
        <v/>
      </c>
      <c r="N22" s="111" t="str">
        <f>IF(COUNTIF(市町村一覧!$K$2:$K$404,$P22),"a）基本講座・応用講座実施可能市町村",IF(COUNTIF(市町村一覧!$N$2:$N$370,$P22),"b）応用講座実施可能市町村",""))</f>
        <v/>
      </c>
      <c r="O22" s="94" t="s">
        <v>1</v>
      </c>
      <c r="P22" s="95" t="str">
        <f t="shared" si="3"/>
        <v/>
      </c>
    </row>
    <row r="23" spans="3:16" x14ac:dyDescent="0.4">
      <c r="C23" s="108">
        <v>17</v>
      </c>
      <c r="D23" s="30"/>
      <c r="E23" s="29"/>
      <c r="F23" s="29"/>
      <c r="G23" s="29"/>
      <c r="H23" s="109" t="str">
        <f t="shared" si="4"/>
        <v/>
      </c>
      <c r="I23" s="109" t="str">
        <f t="shared" si="5"/>
        <v/>
      </c>
      <c r="J23" s="109" t="str">
        <f t="shared" si="6"/>
        <v/>
      </c>
      <c r="K23" s="29"/>
      <c r="L23" s="29"/>
      <c r="M23" s="110" t="str">
        <f>_xlfn.XLOOKUP($P23,団体コード!$F$2:$F$1789,団体コード!$A$2:$A$1789,"")</f>
        <v/>
      </c>
      <c r="N23" s="111" t="str">
        <f>IF(COUNTIF(市町村一覧!$K$2:$K$404,$P23),"a）基本講座・応用講座実施可能市町村",IF(COUNTIF(市町村一覧!$N$2:$N$370,$P23),"b）応用講座実施可能市町村",""))</f>
        <v/>
      </c>
      <c r="O23" s="94" t="s">
        <v>1</v>
      </c>
      <c r="P23" s="95" t="str">
        <f t="shared" si="3"/>
        <v/>
      </c>
    </row>
    <row r="24" spans="3:16" x14ac:dyDescent="0.4">
      <c r="C24" s="108">
        <v>18</v>
      </c>
      <c r="D24" s="30"/>
      <c r="E24" s="29"/>
      <c r="F24" s="29"/>
      <c r="G24" s="29"/>
      <c r="H24" s="109" t="str">
        <f t="shared" si="4"/>
        <v/>
      </c>
      <c r="I24" s="109" t="str">
        <f t="shared" si="5"/>
        <v/>
      </c>
      <c r="J24" s="109" t="str">
        <f t="shared" si="6"/>
        <v/>
      </c>
      <c r="K24" s="29"/>
      <c r="L24" s="29"/>
      <c r="M24" s="110" t="str">
        <f>_xlfn.XLOOKUP($P24,団体コード!$F$2:$F$1789,団体コード!$A$2:$A$1789,"")</f>
        <v/>
      </c>
      <c r="N24" s="111" t="str">
        <f>IF(COUNTIF(市町村一覧!$K$2:$K$404,$P24),"a）基本講座・応用講座実施可能市町村",IF(COUNTIF(市町村一覧!$N$2:$N$370,$P24),"b）応用講座実施可能市町村",""))</f>
        <v/>
      </c>
      <c r="O24" s="94" t="s">
        <v>1</v>
      </c>
      <c r="P24" s="95" t="str">
        <f t="shared" si="3"/>
        <v/>
      </c>
    </row>
    <row r="25" spans="3:16" x14ac:dyDescent="0.4">
      <c r="C25" s="108">
        <v>19</v>
      </c>
      <c r="D25" s="30"/>
      <c r="E25" s="29"/>
      <c r="F25" s="29"/>
      <c r="G25" s="29"/>
      <c r="H25" s="109" t="str">
        <f t="shared" si="4"/>
        <v/>
      </c>
      <c r="I25" s="109" t="str">
        <f t="shared" si="5"/>
        <v/>
      </c>
      <c r="J25" s="109" t="str">
        <f t="shared" si="6"/>
        <v/>
      </c>
      <c r="K25" s="29"/>
      <c r="L25" s="29"/>
      <c r="M25" s="110" t="str">
        <f>_xlfn.XLOOKUP($P25,団体コード!$F$2:$F$1789,団体コード!$A$2:$A$1789,"")</f>
        <v/>
      </c>
      <c r="N25" s="111" t="str">
        <f>IF(COUNTIF(市町村一覧!$K$2:$K$404,$P25),"a）基本講座・応用講座実施可能市町村",IF(COUNTIF(市町村一覧!$N$2:$N$370,$P25),"b）応用講座実施可能市町村",""))</f>
        <v/>
      </c>
      <c r="O25" s="94" t="s">
        <v>1</v>
      </c>
      <c r="P25" s="95" t="str">
        <f t="shared" si="3"/>
        <v/>
      </c>
    </row>
    <row r="26" spans="3:16" ht="17.25" customHeight="1" x14ac:dyDescent="0.4">
      <c r="C26" s="108">
        <v>20</v>
      </c>
      <c r="D26" s="30"/>
      <c r="E26" s="29"/>
      <c r="F26" s="29"/>
      <c r="G26" s="29"/>
      <c r="H26" s="109" t="str">
        <f t="shared" si="4"/>
        <v/>
      </c>
      <c r="I26" s="109" t="str">
        <f t="shared" si="5"/>
        <v/>
      </c>
      <c r="J26" s="109" t="str">
        <f t="shared" si="6"/>
        <v/>
      </c>
      <c r="K26" s="29"/>
      <c r="L26" s="29"/>
      <c r="M26" s="110" t="str">
        <f>_xlfn.XLOOKUP($P26,団体コード!$F$2:$F$1789,団体コード!$A$2:$A$1789,"")</f>
        <v/>
      </c>
      <c r="N26" s="111" t="str">
        <f>IF(COUNTIF(市町村一覧!$K$2:$K$404,$P26),"a）基本講座・応用講座実施可能市町村",IF(COUNTIF(市町村一覧!$N$2:$N$370,$P26),"b）応用講座実施可能市町村",""))</f>
        <v/>
      </c>
      <c r="O26" s="94" t="s">
        <v>1</v>
      </c>
      <c r="P26" s="95" t="str">
        <f t="shared" si="3"/>
        <v/>
      </c>
    </row>
    <row r="27" spans="3:16" x14ac:dyDescent="0.4">
      <c r="C27" s="108">
        <v>21</v>
      </c>
      <c r="D27" s="30"/>
      <c r="E27" s="29"/>
      <c r="F27" s="29"/>
      <c r="G27" s="29"/>
      <c r="H27" s="109" t="str">
        <f t="shared" si="4"/>
        <v/>
      </c>
      <c r="I27" s="109" t="str">
        <f t="shared" si="5"/>
        <v/>
      </c>
      <c r="J27" s="109" t="str">
        <f t="shared" si="6"/>
        <v/>
      </c>
      <c r="K27" s="29"/>
      <c r="L27" s="29"/>
      <c r="M27" s="110" t="str">
        <f>_xlfn.XLOOKUP($P27,団体コード!$F$2:$F$1789,団体コード!$A$2:$A$1789,"")</f>
        <v/>
      </c>
      <c r="N27" s="111" t="str">
        <f>IF(COUNTIF(市町村一覧!$K$2:$K$404,$P27),"a）基本講座・応用講座実施可能市町村",IF(COUNTIF(市町村一覧!$N$2:$N$370,$P27),"b）応用講座実施可能市町村",""))</f>
        <v/>
      </c>
      <c r="O27" s="94" t="s">
        <v>1</v>
      </c>
      <c r="P27" s="95" t="str">
        <f t="shared" si="3"/>
        <v/>
      </c>
    </row>
    <row r="28" spans="3:16" x14ac:dyDescent="0.4">
      <c r="C28" s="108">
        <v>22</v>
      </c>
      <c r="D28" s="30"/>
      <c r="E28" s="29"/>
      <c r="F28" s="29"/>
      <c r="G28" s="29"/>
      <c r="H28" s="109" t="str">
        <f t="shared" si="4"/>
        <v/>
      </c>
      <c r="I28" s="109" t="str">
        <f t="shared" si="5"/>
        <v/>
      </c>
      <c r="J28" s="109" t="str">
        <f t="shared" si="6"/>
        <v/>
      </c>
      <c r="K28" s="29"/>
      <c r="L28" s="29"/>
      <c r="M28" s="110" t="str">
        <f>_xlfn.XLOOKUP($P28,団体コード!$F$2:$F$1789,団体コード!$A$2:$A$1789,"")</f>
        <v/>
      </c>
      <c r="N28" s="111" t="str">
        <f>IF(COUNTIF(市町村一覧!$K$2:$K$404,$P28),"a）基本講座・応用講座実施可能市町村",IF(COUNTIF(市町村一覧!$N$2:$N$370,$P28),"b）応用講座実施可能市町村",""))</f>
        <v/>
      </c>
      <c r="O28" s="94" t="s">
        <v>1</v>
      </c>
      <c r="P28" s="95" t="str">
        <f t="shared" si="3"/>
        <v/>
      </c>
    </row>
    <row r="29" spans="3:16" x14ac:dyDescent="0.4">
      <c r="C29" s="108">
        <v>23</v>
      </c>
      <c r="D29" s="30"/>
      <c r="E29" s="29"/>
      <c r="F29" s="29"/>
      <c r="G29" s="29"/>
      <c r="H29" s="109" t="str">
        <f t="shared" si="4"/>
        <v/>
      </c>
      <c r="I29" s="109" t="str">
        <f t="shared" si="5"/>
        <v/>
      </c>
      <c r="J29" s="109" t="str">
        <f t="shared" si="6"/>
        <v/>
      </c>
      <c r="K29" s="29"/>
      <c r="L29" s="29"/>
      <c r="M29" s="110" t="str">
        <f>_xlfn.XLOOKUP($P29,団体コード!$F$2:$F$1789,団体コード!$A$2:$A$1789,"")</f>
        <v/>
      </c>
      <c r="N29" s="111" t="str">
        <f>IF(COUNTIF(市町村一覧!$K$2:$K$404,$P29),"a）基本講座・応用講座実施可能市町村",IF(COUNTIF(市町村一覧!$N$2:$N$370,$P29),"b）応用講座実施可能市町村",""))</f>
        <v/>
      </c>
      <c r="O29" s="94" t="s">
        <v>1</v>
      </c>
      <c r="P29" s="95" t="str">
        <f t="shared" si="3"/>
        <v/>
      </c>
    </row>
    <row r="30" spans="3:16" x14ac:dyDescent="0.4">
      <c r="C30" s="108">
        <v>24</v>
      </c>
      <c r="D30" s="30"/>
      <c r="E30" s="29"/>
      <c r="F30" s="29"/>
      <c r="G30" s="29"/>
      <c r="H30" s="109" t="str">
        <f t="shared" si="4"/>
        <v/>
      </c>
      <c r="I30" s="109" t="str">
        <f t="shared" si="5"/>
        <v/>
      </c>
      <c r="J30" s="109" t="str">
        <f t="shared" si="6"/>
        <v/>
      </c>
      <c r="K30" s="29"/>
      <c r="L30" s="29"/>
      <c r="M30" s="110" t="str">
        <f>_xlfn.XLOOKUP($P30,団体コード!$F$2:$F$1789,団体コード!$A$2:$A$1789,"")</f>
        <v/>
      </c>
      <c r="N30" s="111" t="str">
        <f>IF(COUNTIF(市町村一覧!$K$2:$K$404,$P30),"a）基本講座・応用講座実施可能市町村",IF(COUNTIF(市町村一覧!$N$2:$N$370,$P30),"b）応用講座実施可能市町村",""))</f>
        <v/>
      </c>
      <c r="O30" s="94" t="s">
        <v>1</v>
      </c>
      <c r="P30" s="95" t="str">
        <f t="shared" si="3"/>
        <v/>
      </c>
    </row>
    <row r="31" spans="3:16" x14ac:dyDescent="0.4">
      <c r="C31" s="108">
        <v>25</v>
      </c>
      <c r="D31" s="30"/>
      <c r="E31" s="29"/>
      <c r="F31" s="29"/>
      <c r="G31" s="29"/>
      <c r="H31" s="109" t="str">
        <f t="shared" si="4"/>
        <v/>
      </c>
      <c r="I31" s="109" t="str">
        <f t="shared" si="5"/>
        <v/>
      </c>
      <c r="J31" s="109" t="str">
        <f t="shared" si="6"/>
        <v/>
      </c>
      <c r="K31" s="29"/>
      <c r="L31" s="29"/>
      <c r="M31" s="110" t="str">
        <f>_xlfn.XLOOKUP($P31,団体コード!$F$2:$F$1789,団体コード!$A$2:$A$1789,"")</f>
        <v/>
      </c>
      <c r="N31" s="111" t="str">
        <f>IF(COUNTIF(市町村一覧!$K$2:$K$404,$P31),"a）基本講座・応用講座実施可能市町村",IF(COUNTIF(市町村一覧!$N$2:$N$370,$P31),"b）応用講座実施可能市町村",""))</f>
        <v/>
      </c>
      <c r="O31" s="94" t="s">
        <v>1</v>
      </c>
      <c r="P31" s="95" t="str">
        <f t="shared" si="3"/>
        <v/>
      </c>
    </row>
    <row r="32" spans="3:16" x14ac:dyDescent="0.4">
      <c r="C32" s="108">
        <v>26</v>
      </c>
      <c r="D32" s="30"/>
      <c r="E32" s="29"/>
      <c r="F32" s="29"/>
      <c r="G32" s="29"/>
      <c r="H32" s="109" t="str">
        <f t="shared" si="4"/>
        <v/>
      </c>
      <c r="I32" s="109" t="str">
        <f t="shared" si="5"/>
        <v/>
      </c>
      <c r="J32" s="109" t="str">
        <f t="shared" si="6"/>
        <v/>
      </c>
      <c r="K32" s="29"/>
      <c r="L32" s="29"/>
      <c r="M32" s="110" t="str">
        <f>_xlfn.XLOOKUP($P32,団体コード!$F$2:$F$1789,団体コード!$A$2:$A$1789,"")</f>
        <v/>
      </c>
      <c r="N32" s="111" t="str">
        <f>IF(COUNTIF(市町村一覧!$K$2:$K$404,$P32),"a）基本講座・応用講座実施可能市町村",IF(COUNTIF(市町村一覧!$N$2:$N$370,$P32),"b）応用講座実施可能市町村",""))</f>
        <v/>
      </c>
      <c r="O32" s="94" t="s">
        <v>1</v>
      </c>
      <c r="P32" s="95" t="str">
        <f t="shared" si="3"/>
        <v/>
      </c>
    </row>
    <row r="33" spans="3:16" x14ac:dyDescent="0.4">
      <c r="C33" s="108">
        <v>27</v>
      </c>
      <c r="D33" s="30"/>
      <c r="E33" s="29"/>
      <c r="F33" s="29"/>
      <c r="G33" s="29"/>
      <c r="H33" s="109" t="str">
        <f t="shared" si="4"/>
        <v/>
      </c>
      <c r="I33" s="109" t="str">
        <f t="shared" si="5"/>
        <v/>
      </c>
      <c r="J33" s="109" t="str">
        <f t="shared" si="6"/>
        <v/>
      </c>
      <c r="K33" s="29"/>
      <c r="L33" s="29"/>
      <c r="M33" s="110" t="str">
        <f>_xlfn.XLOOKUP($P33,団体コード!$F$2:$F$1789,団体コード!$A$2:$A$1789,"")</f>
        <v/>
      </c>
      <c r="N33" s="111" t="str">
        <f>IF(COUNTIF(市町村一覧!$K$2:$K$404,$P33),"a）基本講座・応用講座実施可能市町村",IF(COUNTIF(市町村一覧!$N$2:$N$370,$P33),"b）応用講座実施可能市町村",""))</f>
        <v/>
      </c>
      <c r="O33" s="94" t="s">
        <v>1</v>
      </c>
      <c r="P33" s="95" t="str">
        <f t="shared" si="3"/>
        <v/>
      </c>
    </row>
    <row r="34" spans="3:16" x14ac:dyDescent="0.4">
      <c r="C34" s="108">
        <v>28</v>
      </c>
      <c r="D34" s="30"/>
      <c r="E34" s="29"/>
      <c r="F34" s="29"/>
      <c r="G34" s="29"/>
      <c r="H34" s="109" t="str">
        <f t="shared" si="4"/>
        <v/>
      </c>
      <c r="I34" s="109" t="str">
        <f t="shared" si="5"/>
        <v/>
      </c>
      <c r="J34" s="109" t="str">
        <f t="shared" si="6"/>
        <v/>
      </c>
      <c r="K34" s="29"/>
      <c r="L34" s="29"/>
      <c r="M34" s="110" t="str">
        <f>_xlfn.XLOOKUP($P34,団体コード!$F$2:$F$1789,団体コード!$A$2:$A$1789,"")</f>
        <v/>
      </c>
      <c r="N34" s="111" t="str">
        <f>IF(COUNTIF(市町村一覧!$K$2:$K$404,$P34),"a）基本講座・応用講座実施可能市町村",IF(COUNTIF(市町村一覧!$N$2:$N$370,$P34),"b）応用講座実施可能市町村",""))</f>
        <v/>
      </c>
      <c r="O34" s="94" t="s">
        <v>1</v>
      </c>
      <c r="P34" s="95" t="str">
        <f t="shared" si="3"/>
        <v/>
      </c>
    </row>
    <row r="35" spans="3:16" x14ac:dyDescent="0.4">
      <c r="C35" s="108">
        <v>29</v>
      </c>
      <c r="D35" s="30"/>
      <c r="E35" s="29"/>
      <c r="F35" s="29"/>
      <c r="G35" s="29"/>
      <c r="H35" s="109" t="str">
        <f t="shared" si="4"/>
        <v/>
      </c>
      <c r="I35" s="109" t="str">
        <f t="shared" si="5"/>
        <v/>
      </c>
      <c r="J35" s="109" t="str">
        <f t="shared" si="6"/>
        <v/>
      </c>
      <c r="K35" s="29"/>
      <c r="L35" s="29"/>
      <c r="M35" s="110" t="str">
        <f>_xlfn.XLOOKUP($P35,団体コード!$F$2:$F$1789,団体コード!$A$2:$A$1789,"")</f>
        <v/>
      </c>
      <c r="N35" s="111" t="str">
        <f>IF(COUNTIF(市町村一覧!$K$2:$K$404,$P35),"a）基本講座・応用講座実施可能市町村",IF(COUNTIF(市町村一覧!$N$2:$N$370,$P35),"b）応用講座実施可能市町村",""))</f>
        <v/>
      </c>
      <c r="O35" s="94" t="s">
        <v>1</v>
      </c>
      <c r="P35" s="95" t="str">
        <f t="shared" si="3"/>
        <v/>
      </c>
    </row>
    <row r="36" spans="3:16" x14ac:dyDescent="0.4">
      <c r="C36" s="108">
        <v>30</v>
      </c>
      <c r="D36" s="30"/>
      <c r="E36" s="29"/>
      <c r="F36" s="29"/>
      <c r="G36" s="29"/>
      <c r="H36" s="109" t="str">
        <f t="shared" si="4"/>
        <v/>
      </c>
      <c r="I36" s="109" t="str">
        <f t="shared" si="5"/>
        <v/>
      </c>
      <c r="J36" s="109" t="str">
        <f t="shared" si="6"/>
        <v/>
      </c>
      <c r="K36" s="29"/>
      <c r="L36" s="29"/>
      <c r="M36" s="110" t="str">
        <f>_xlfn.XLOOKUP($P36,団体コード!$F$2:$F$1789,団体コード!$A$2:$A$1789,"")</f>
        <v/>
      </c>
      <c r="N36" s="111" t="str">
        <f>IF(COUNTIF(市町村一覧!$K$2:$K$404,$P36),"a）基本講座・応用講座実施可能市町村",IF(COUNTIF(市町村一覧!$N$2:$N$370,$P36),"b）応用講座実施可能市町村",""))</f>
        <v/>
      </c>
      <c r="O36" s="94" t="s">
        <v>1</v>
      </c>
      <c r="P36" s="95" t="str">
        <f t="shared" si="3"/>
        <v/>
      </c>
    </row>
    <row r="37" spans="3:16" x14ac:dyDescent="0.4">
      <c r="C37" s="108">
        <v>31</v>
      </c>
      <c r="D37" s="30"/>
      <c r="E37" s="29"/>
      <c r="F37" s="29"/>
      <c r="G37" s="29"/>
      <c r="H37" s="109" t="str">
        <f t="shared" si="4"/>
        <v/>
      </c>
      <c r="I37" s="109" t="str">
        <f t="shared" si="5"/>
        <v/>
      </c>
      <c r="J37" s="109" t="str">
        <f t="shared" si="6"/>
        <v/>
      </c>
      <c r="K37" s="29"/>
      <c r="L37" s="29"/>
      <c r="M37" s="110" t="str">
        <f>_xlfn.XLOOKUP($P37,団体コード!$F$2:$F$1789,団体コード!$A$2:$A$1789,"")</f>
        <v/>
      </c>
      <c r="N37" s="111" t="str">
        <f>IF(COUNTIF(市町村一覧!$K$2:$K$404,$P37),"a）基本講座・応用講座実施可能市町村",IF(COUNTIF(市町村一覧!$N$2:$N$370,$P37),"b）応用講座実施可能市町村",""))</f>
        <v/>
      </c>
      <c r="O37" s="94" t="s">
        <v>1</v>
      </c>
      <c r="P37" s="95" t="str">
        <f t="shared" si="3"/>
        <v/>
      </c>
    </row>
    <row r="38" spans="3:16" x14ac:dyDescent="0.4">
      <c r="C38" s="108">
        <v>32</v>
      </c>
      <c r="D38" s="30"/>
      <c r="E38" s="29"/>
      <c r="F38" s="29"/>
      <c r="G38" s="29"/>
      <c r="H38" s="109" t="str">
        <f t="shared" si="4"/>
        <v/>
      </c>
      <c r="I38" s="109" t="str">
        <f t="shared" si="5"/>
        <v/>
      </c>
      <c r="J38" s="109" t="str">
        <f t="shared" si="6"/>
        <v/>
      </c>
      <c r="K38" s="29"/>
      <c r="L38" s="29"/>
      <c r="M38" s="110" t="str">
        <f>_xlfn.XLOOKUP($P38,団体コード!$F$2:$F$1789,団体コード!$A$2:$A$1789,"")</f>
        <v/>
      </c>
      <c r="N38" s="111" t="str">
        <f>IF(COUNTIF(市町村一覧!$K$2:$K$404,$P38),"a）基本講座・応用講座実施可能市町村",IF(COUNTIF(市町村一覧!$N$2:$N$370,$P38),"b）応用講座実施可能市町村",""))</f>
        <v/>
      </c>
      <c r="O38" s="94" t="s">
        <v>1</v>
      </c>
      <c r="P38" s="95" t="str">
        <f t="shared" si="3"/>
        <v/>
      </c>
    </row>
    <row r="39" spans="3:16" x14ac:dyDescent="0.4">
      <c r="C39" s="108">
        <v>33</v>
      </c>
      <c r="D39" s="30"/>
      <c r="E39" s="29"/>
      <c r="F39" s="29"/>
      <c r="G39" s="29"/>
      <c r="H39" s="109" t="str">
        <f t="shared" si="4"/>
        <v/>
      </c>
      <c r="I39" s="109" t="str">
        <f t="shared" si="5"/>
        <v/>
      </c>
      <c r="J39" s="109" t="str">
        <f t="shared" si="6"/>
        <v/>
      </c>
      <c r="K39" s="29"/>
      <c r="L39" s="29"/>
      <c r="M39" s="110" t="str">
        <f>_xlfn.XLOOKUP($P39,団体コード!$F$2:$F$1789,団体コード!$A$2:$A$1789,"")</f>
        <v/>
      </c>
      <c r="N39" s="111" t="str">
        <f>IF(COUNTIF(市町村一覧!$K$2:$K$404,$P39),"a）基本講座・応用講座実施可能市町村",IF(COUNTIF(市町村一覧!$N$2:$N$370,$P39),"b）応用講座実施可能市町村",""))</f>
        <v/>
      </c>
      <c r="O39" s="94" t="s">
        <v>1</v>
      </c>
      <c r="P39" s="95" t="str">
        <f t="shared" ref="P39:P70" si="7">E39&amp;F39</f>
        <v/>
      </c>
    </row>
    <row r="40" spans="3:16" x14ac:dyDescent="0.4">
      <c r="C40" s="108">
        <v>34</v>
      </c>
      <c r="D40" s="30"/>
      <c r="E40" s="29"/>
      <c r="F40" s="29"/>
      <c r="G40" s="29"/>
      <c r="H40" s="109" t="str">
        <f t="shared" si="4"/>
        <v/>
      </c>
      <c r="I40" s="109" t="str">
        <f t="shared" si="5"/>
        <v/>
      </c>
      <c r="J40" s="109" t="str">
        <f t="shared" si="6"/>
        <v/>
      </c>
      <c r="K40" s="29"/>
      <c r="L40" s="29"/>
      <c r="M40" s="110" t="str">
        <f>_xlfn.XLOOKUP($P40,団体コード!$F$2:$F$1789,団体コード!$A$2:$A$1789,"")</f>
        <v/>
      </c>
      <c r="N40" s="111" t="str">
        <f>IF(COUNTIF(市町村一覧!$K$2:$K$404,$P40),"a）基本講座・応用講座実施可能市町村",IF(COUNTIF(市町村一覧!$N$2:$N$370,$P40),"b）応用講座実施可能市町村",""))</f>
        <v/>
      </c>
      <c r="O40" s="94" t="s">
        <v>1</v>
      </c>
      <c r="P40" s="95" t="str">
        <f t="shared" si="7"/>
        <v/>
      </c>
    </row>
    <row r="41" spans="3:16" x14ac:dyDescent="0.4">
      <c r="C41" s="108">
        <v>35</v>
      </c>
      <c r="D41" s="30"/>
      <c r="E41" s="29"/>
      <c r="F41" s="29"/>
      <c r="G41" s="29"/>
      <c r="H41" s="109" t="str">
        <f t="shared" si="4"/>
        <v/>
      </c>
      <c r="I41" s="109" t="str">
        <f t="shared" si="5"/>
        <v/>
      </c>
      <c r="J41" s="109" t="str">
        <f t="shared" si="6"/>
        <v/>
      </c>
      <c r="K41" s="29"/>
      <c r="L41" s="29"/>
      <c r="M41" s="110" t="str">
        <f>_xlfn.XLOOKUP($P41,団体コード!$F$2:$F$1789,団体コード!$A$2:$A$1789,"")</f>
        <v/>
      </c>
      <c r="N41" s="111" t="str">
        <f>IF(COUNTIF(市町村一覧!$K$2:$K$404,$P41),"a）基本講座・応用講座実施可能市町村",IF(COUNTIF(市町村一覧!$N$2:$N$370,$P41),"b）応用講座実施可能市町村",""))</f>
        <v/>
      </c>
      <c r="O41" s="94" t="s">
        <v>1</v>
      </c>
      <c r="P41" s="95" t="str">
        <f t="shared" si="7"/>
        <v/>
      </c>
    </row>
    <row r="42" spans="3:16" x14ac:dyDescent="0.4">
      <c r="C42" s="108">
        <v>36</v>
      </c>
      <c r="D42" s="30"/>
      <c r="E42" s="29"/>
      <c r="F42" s="29"/>
      <c r="G42" s="29"/>
      <c r="H42" s="109" t="str">
        <f t="shared" si="4"/>
        <v/>
      </c>
      <c r="I42" s="109" t="str">
        <f t="shared" si="5"/>
        <v/>
      </c>
      <c r="J42" s="109" t="str">
        <f t="shared" si="6"/>
        <v/>
      </c>
      <c r="K42" s="29"/>
      <c r="L42" s="29"/>
      <c r="M42" s="110" t="str">
        <f>_xlfn.XLOOKUP($P42,団体コード!$F$2:$F$1789,団体コード!$A$2:$A$1789,"")</f>
        <v/>
      </c>
      <c r="N42" s="111" t="str">
        <f>IF(COUNTIF(市町村一覧!$K$2:$K$404,$P42),"a）基本講座・応用講座実施可能市町村",IF(COUNTIF(市町村一覧!$N$2:$N$370,$P42),"b）応用講座実施可能市町村",""))</f>
        <v/>
      </c>
      <c r="O42" s="94" t="s">
        <v>1</v>
      </c>
      <c r="P42" s="95" t="str">
        <f t="shared" si="7"/>
        <v/>
      </c>
    </row>
    <row r="43" spans="3:16" x14ac:dyDescent="0.4">
      <c r="C43" s="108">
        <v>37</v>
      </c>
      <c r="D43" s="30"/>
      <c r="E43" s="29"/>
      <c r="F43" s="29"/>
      <c r="G43" s="29"/>
      <c r="H43" s="109" t="str">
        <f t="shared" si="4"/>
        <v/>
      </c>
      <c r="I43" s="109" t="str">
        <f t="shared" si="5"/>
        <v/>
      </c>
      <c r="J43" s="109" t="str">
        <f t="shared" si="6"/>
        <v/>
      </c>
      <c r="K43" s="29"/>
      <c r="L43" s="29"/>
      <c r="M43" s="110" t="str">
        <f>_xlfn.XLOOKUP($P43,団体コード!$F$2:$F$1789,団体コード!$A$2:$A$1789,"")</f>
        <v/>
      </c>
      <c r="N43" s="111" t="str">
        <f>IF(COUNTIF(市町村一覧!$K$2:$K$404,$P43),"a）基本講座・応用講座実施可能市町村",IF(COUNTIF(市町村一覧!$N$2:$N$370,$P43),"b）応用講座実施可能市町村",""))</f>
        <v/>
      </c>
      <c r="O43" s="94" t="s">
        <v>1</v>
      </c>
      <c r="P43" s="95" t="str">
        <f t="shared" si="7"/>
        <v/>
      </c>
    </row>
    <row r="44" spans="3:16" x14ac:dyDescent="0.4">
      <c r="C44" s="108">
        <v>38</v>
      </c>
      <c r="D44" s="30"/>
      <c r="E44" s="29"/>
      <c r="F44" s="29"/>
      <c r="G44" s="29"/>
      <c r="H44" s="109" t="str">
        <f t="shared" si="4"/>
        <v/>
      </c>
      <c r="I44" s="109" t="str">
        <f t="shared" si="5"/>
        <v/>
      </c>
      <c r="J44" s="109" t="str">
        <f t="shared" si="6"/>
        <v/>
      </c>
      <c r="K44" s="29"/>
      <c r="L44" s="29"/>
      <c r="M44" s="110" t="str">
        <f>_xlfn.XLOOKUP($P44,団体コード!$F$2:$F$1789,団体コード!$A$2:$A$1789,"")</f>
        <v/>
      </c>
      <c r="N44" s="111" t="str">
        <f>IF(COUNTIF(市町村一覧!$K$2:$K$404,$P44),"a）基本講座・応用講座実施可能市町村",IF(COUNTIF(市町村一覧!$N$2:$N$370,$P44),"b）応用講座実施可能市町村",""))</f>
        <v/>
      </c>
      <c r="O44" s="94" t="s">
        <v>1</v>
      </c>
      <c r="P44" s="95" t="str">
        <f t="shared" si="7"/>
        <v/>
      </c>
    </row>
    <row r="45" spans="3:16" x14ac:dyDescent="0.4">
      <c r="C45" s="108">
        <v>39</v>
      </c>
      <c r="D45" s="30"/>
      <c r="E45" s="29"/>
      <c r="F45" s="29"/>
      <c r="G45" s="29"/>
      <c r="H45" s="109" t="str">
        <f t="shared" si="4"/>
        <v/>
      </c>
      <c r="I45" s="109" t="str">
        <f t="shared" si="5"/>
        <v/>
      </c>
      <c r="J45" s="109" t="str">
        <f t="shared" si="6"/>
        <v/>
      </c>
      <c r="K45" s="29"/>
      <c r="L45" s="29"/>
      <c r="M45" s="110" t="str">
        <f>_xlfn.XLOOKUP($P45,団体コード!$F$2:$F$1789,団体コード!$A$2:$A$1789,"")</f>
        <v/>
      </c>
      <c r="N45" s="111" t="str">
        <f>IF(COUNTIF(市町村一覧!$K$2:$K$404,$P45),"a）基本講座・応用講座実施可能市町村",IF(COUNTIF(市町村一覧!$N$2:$N$370,$P45),"b）応用講座実施可能市町村",""))</f>
        <v/>
      </c>
      <c r="O45" s="94" t="s">
        <v>1</v>
      </c>
      <c r="P45" s="95" t="str">
        <f t="shared" si="7"/>
        <v/>
      </c>
    </row>
    <row r="46" spans="3:16" x14ac:dyDescent="0.4">
      <c r="C46" s="108">
        <v>40</v>
      </c>
      <c r="D46" s="30"/>
      <c r="E46" s="29"/>
      <c r="F46" s="29"/>
      <c r="G46" s="29"/>
      <c r="H46" s="109" t="str">
        <f t="shared" si="4"/>
        <v/>
      </c>
      <c r="I46" s="109" t="str">
        <f t="shared" si="5"/>
        <v/>
      </c>
      <c r="J46" s="109" t="str">
        <f t="shared" si="6"/>
        <v/>
      </c>
      <c r="K46" s="29"/>
      <c r="L46" s="29"/>
      <c r="M46" s="110" t="str">
        <f>_xlfn.XLOOKUP($P46,団体コード!$F$2:$F$1789,団体コード!$A$2:$A$1789,"")</f>
        <v/>
      </c>
      <c r="N46" s="111" t="str">
        <f>IF(COUNTIF(市町村一覧!$K$2:$K$404,$P46),"a）基本講座・応用講座実施可能市町村",IF(COUNTIF(市町村一覧!$N$2:$N$370,$P46),"b）応用講座実施可能市町村",""))</f>
        <v/>
      </c>
      <c r="O46" s="94" t="s">
        <v>1</v>
      </c>
      <c r="P46" s="95" t="str">
        <f t="shared" si="7"/>
        <v/>
      </c>
    </row>
    <row r="47" spans="3:16" x14ac:dyDescent="0.4">
      <c r="C47" s="108">
        <v>41</v>
      </c>
      <c r="D47" s="30"/>
      <c r="E47" s="29"/>
      <c r="F47" s="29"/>
      <c r="G47" s="29"/>
      <c r="H47" s="109" t="str">
        <f t="shared" si="4"/>
        <v/>
      </c>
      <c r="I47" s="109" t="str">
        <f t="shared" si="5"/>
        <v/>
      </c>
      <c r="J47" s="109" t="str">
        <f t="shared" si="6"/>
        <v/>
      </c>
      <c r="K47" s="29"/>
      <c r="L47" s="29"/>
      <c r="M47" s="110" t="str">
        <f>_xlfn.XLOOKUP($P47,団体コード!$F$2:$F$1789,団体コード!$A$2:$A$1789,"")</f>
        <v/>
      </c>
      <c r="N47" s="111" t="str">
        <f>IF(COUNTIF(市町村一覧!$K$2:$K$404,$P47),"a）基本講座・応用講座実施可能市町村",IF(COUNTIF(市町村一覧!$N$2:$N$370,$P47),"b）応用講座実施可能市町村",""))</f>
        <v/>
      </c>
      <c r="O47" s="94" t="s">
        <v>1</v>
      </c>
      <c r="P47" s="95" t="str">
        <f t="shared" si="7"/>
        <v/>
      </c>
    </row>
    <row r="48" spans="3:16" x14ac:dyDescent="0.4">
      <c r="C48" s="108">
        <v>42</v>
      </c>
      <c r="D48" s="30"/>
      <c r="E48" s="29"/>
      <c r="F48" s="29"/>
      <c r="G48" s="29"/>
      <c r="H48" s="109" t="str">
        <f t="shared" si="4"/>
        <v/>
      </c>
      <c r="I48" s="109" t="str">
        <f t="shared" si="5"/>
        <v/>
      </c>
      <c r="J48" s="109" t="str">
        <f t="shared" si="6"/>
        <v/>
      </c>
      <c r="K48" s="29"/>
      <c r="L48" s="29"/>
      <c r="M48" s="110" t="str">
        <f>_xlfn.XLOOKUP($P48,団体コード!$F$2:$F$1789,団体コード!$A$2:$A$1789,"")</f>
        <v/>
      </c>
      <c r="N48" s="111" t="str">
        <f>IF(COUNTIF(市町村一覧!$K$2:$K$404,$P48),"a）基本講座・応用講座実施可能市町村",IF(COUNTIF(市町村一覧!$N$2:$N$370,$P48),"b）応用講座実施可能市町村",""))</f>
        <v/>
      </c>
      <c r="O48" s="94" t="s">
        <v>1</v>
      </c>
      <c r="P48" s="95" t="str">
        <f t="shared" si="7"/>
        <v/>
      </c>
    </row>
    <row r="49" spans="3:16" x14ac:dyDescent="0.4">
      <c r="C49" s="108">
        <v>43</v>
      </c>
      <c r="D49" s="30"/>
      <c r="E49" s="29"/>
      <c r="F49" s="29"/>
      <c r="G49" s="29"/>
      <c r="H49" s="109" t="str">
        <f t="shared" si="4"/>
        <v/>
      </c>
      <c r="I49" s="109" t="str">
        <f t="shared" si="5"/>
        <v/>
      </c>
      <c r="J49" s="109" t="str">
        <f t="shared" si="6"/>
        <v/>
      </c>
      <c r="K49" s="29"/>
      <c r="L49" s="29"/>
      <c r="M49" s="110" t="str">
        <f>_xlfn.XLOOKUP($P49,団体コード!$F$2:$F$1789,団体コード!$A$2:$A$1789,"")</f>
        <v/>
      </c>
      <c r="N49" s="111" t="str">
        <f>IF(COUNTIF(市町村一覧!$K$2:$K$404,$P49),"a）基本講座・応用講座実施可能市町村",IF(COUNTIF(市町村一覧!$N$2:$N$370,$P49),"b）応用講座実施可能市町村",""))</f>
        <v/>
      </c>
      <c r="O49" s="94" t="s">
        <v>1</v>
      </c>
      <c r="P49" s="95" t="str">
        <f t="shared" si="7"/>
        <v/>
      </c>
    </row>
    <row r="50" spans="3:16" x14ac:dyDescent="0.4">
      <c r="C50" s="108">
        <v>44</v>
      </c>
      <c r="D50" s="30"/>
      <c r="E50" s="29"/>
      <c r="F50" s="29"/>
      <c r="G50" s="29"/>
      <c r="H50" s="109" t="str">
        <f t="shared" si="4"/>
        <v/>
      </c>
      <c r="I50" s="109" t="str">
        <f t="shared" si="5"/>
        <v/>
      </c>
      <c r="J50" s="109" t="str">
        <f t="shared" si="6"/>
        <v/>
      </c>
      <c r="K50" s="29"/>
      <c r="L50" s="29"/>
      <c r="M50" s="110" t="str">
        <f>_xlfn.XLOOKUP($P50,団体コード!$F$2:$F$1789,団体コード!$A$2:$A$1789,"")</f>
        <v/>
      </c>
      <c r="N50" s="111" t="str">
        <f>IF(COUNTIF(市町村一覧!$K$2:$K$404,$P50),"a）基本講座・応用講座実施可能市町村",IF(COUNTIF(市町村一覧!$N$2:$N$370,$P50),"b）応用講座実施可能市町村",""))</f>
        <v/>
      </c>
      <c r="O50" s="94" t="s">
        <v>1</v>
      </c>
      <c r="P50" s="95" t="str">
        <f t="shared" si="7"/>
        <v/>
      </c>
    </row>
    <row r="51" spans="3:16" x14ac:dyDescent="0.4">
      <c r="C51" s="108">
        <v>45</v>
      </c>
      <c r="D51" s="30"/>
      <c r="E51" s="29"/>
      <c r="F51" s="29"/>
      <c r="G51" s="29"/>
      <c r="H51" s="109" t="str">
        <f t="shared" si="4"/>
        <v/>
      </c>
      <c r="I51" s="109" t="str">
        <f t="shared" si="5"/>
        <v/>
      </c>
      <c r="J51" s="109" t="str">
        <f t="shared" si="6"/>
        <v/>
      </c>
      <c r="K51" s="29"/>
      <c r="L51" s="29"/>
      <c r="M51" s="110" t="str">
        <f>_xlfn.XLOOKUP($P51,団体コード!$F$2:$F$1789,団体コード!$A$2:$A$1789,"")</f>
        <v/>
      </c>
      <c r="N51" s="111" t="str">
        <f>IF(COUNTIF(市町村一覧!$K$2:$K$404,$P51),"a）基本講座・応用講座実施可能市町村",IF(COUNTIF(市町村一覧!$N$2:$N$370,$P51),"b）応用講座実施可能市町村",""))</f>
        <v/>
      </c>
      <c r="O51" s="94" t="s">
        <v>1</v>
      </c>
      <c r="P51" s="95" t="str">
        <f t="shared" si="7"/>
        <v/>
      </c>
    </row>
    <row r="52" spans="3:16" x14ac:dyDescent="0.4">
      <c r="C52" s="108">
        <v>46</v>
      </c>
      <c r="D52" s="30"/>
      <c r="E52" s="29"/>
      <c r="F52" s="29"/>
      <c r="G52" s="29"/>
      <c r="H52" s="109" t="str">
        <f t="shared" si="4"/>
        <v/>
      </c>
      <c r="I52" s="109" t="str">
        <f t="shared" si="5"/>
        <v/>
      </c>
      <c r="J52" s="109" t="str">
        <f t="shared" si="6"/>
        <v/>
      </c>
      <c r="K52" s="29"/>
      <c r="L52" s="29"/>
      <c r="M52" s="110" t="str">
        <f>_xlfn.XLOOKUP($P52,団体コード!$F$2:$F$1789,団体コード!$A$2:$A$1789,"")</f>
        <v/>
      </c>
      <c r="N52" s="111" t="str">
        <f>IF(COUNTIF(市町村一覧!$K$2:$K$404,$P52),"a）基本講座・応用講座実施可能市町村",IF(COUNTIF(市町村一覧!$N$2:$N$370,$P52),"b）応用講座実施可能市町村",""))</f>
        <v/>
      </c>
      <c r="O52" s="94" t="s">
        <v>1</v>
      </c>
      <c r="P52" s="95" t="str">
        <f t="shared" si="7"/>
        <v/>
      </c>
    </row>
    <row r="53" spans="3:16" x14ac:dyDescent="0.4">
      <c r="C53" s="108">
        <v>47</v>
      </c>
      <c r="D53" s="30"/>
      <c r="E53" s="29"/>
      <c r="F53" s="29"/>
      <c r="G53" s="29"/>
      <c r="H53" s="109" t="str">
        <f t="shared" si="4"/>
        <v/>
      </c>
      <c r="I53" s="109" t="str">
        <f t="shared" si="5"/>
        <v/>
      </c>
      <c r="J53" s="109" t="str">
        <f t="shared" si="6"/>
        <v/>
      </c>
      <c r="K53" s="29"/>
      <c r="L53" s="29"/>
      <c r="M53" s="110" t="str">
        <f>_xlfn.XLOOKUP($P53,団体コード!$F$2:$F$1789,団体コード!$A$2:$A$1789,"")</f>
        <v/>
      </c>
      <c r="N53" s="111" t="str">
        <f>IF(COUNTIF(市町村一覧!$K$2:$K$404,$P53),"a）基本講座・応用講座実施可能市町村",IF(COUNTIF(市町村一覧!$N$2:$N$370,$P53),"b）応用講座実施可能市町村",""))</f>
        <v/>
      </c>
      <c r="O53" s="94" t="s">
        <v>1</v>
      </c>
      <c r="P53" s="95" t="str">
        <f t="shared" si="7"/>
        <v/>
      </c>
    </row>
    <row r="54" spans="3:16" x14ac:dyDescent="0.4">
      <c r="C54" s="108">
        <v>48</v>
      </c>
      <c r="D54" s="30"/>
      <c r="E54" s="29"/>
      <c r="F54" s="29"/>
      <c r="G54" s="29"/>
      <c r="H54" s="109" t="str">
        <f t="shared" si="4"/>
        <v/>
      </c>
      <c r="I54" s="109" t="str">
        <f t="shared" si="5"/>
        <v/>
      </c>
      <c r="J54" s="109" t="str">
        <f t="shared" si="6"/>
        <v/>
      </c>
      <c r="K54" s="29"/>
      <c r="L54" s="29"/>
      <c r="M54" s="110" t="str">
        <f>_xlfn.XLOOKUP($P54,団体コード!$F$2:$F$1789,団体コード!$A$2:$A$1789,"")</f>
        <v/>
      </c>
      <c r="N54" s="111" t="str">
        <f>IF(COUNTIF(市町村一覧!$K$2:$K$404,$P54),"a）基本講座・応用講座実施可能市町村",IF(COUNTIF(市町村一覧!$N$2:$N$370,$P54),"b）応用講座実施可能市町村",""))</f>
        <v/>
      </c>
      <c r="O54" s="94" t="s">
        <v>1</v>
      </c>
      <c r="P54" s="95" t="str">
        <f t="shared" si="7"/>
        <v/>
      </c>
    </row>
    <row r="55" spans="3:16" x14ac:dyDescent="0.4">
      <c r="C55" s="108">
        <v>49</v>
      </c>
      <c r="D55" s="30"/>
      <c r="E55" s="29"/>
      <c r="F55" s="29"/>
      <c r="G55" s="29"/>
      <c r="H55" s="109" t="str">
        <f t="shared" si="4"/>
        <v/>
      </c>
      <c r="I55" s="109" t="str">
        <f t="shared" si="5"/>
        <v/>
      </c>
      <c r="J55" s="109" t="str">
        <f t="shared" si="6"/>
        <v/>
      </c>
      <c r="K55" s="29"/>
      <c r="L55" s="29"/>
      <c r="M55" s="110" t="str">
        <f>_xlfn.XLOOKUP($P55,団体コード!$F$2:$F$1789,団体コード!$A$2:$A$1789,"")</f>
        <v/>
      </c>
      <c r="N55" s="111" t="str">
        <f>IF(COUNTIF(市町村一覧!$K$2:$K$404,$P55),"a）基本講座・応用講座実施可能市町村",IF(COUNTIF(市町村一覧!$N$2:$N$370,$P55),"b）応用講座実施可能市町村",""))</f>
        <v/>
      </c>
      <c r="O55" s="94" t="s">
        <v>1</v>
      </c>
      <c r="P55" s="95" t="str">
        <f t="shared" si="7"/>
        <v/>
      </c>
    </row>
    <row r="56" spans="3:16" x14ac:dyDescent="0.4">
      <c r="C56" s="108">
        <v>50</v>
      </c>
      <c r="D56" s="30"/>
      <c r="E56" s="29"/>
      <c r="F56" s="29"/>
      <c r="G56" s="29"/>
      <c r="H56" s="109" t="str">
        <f t="shared" si="4"/>
        <v/>
      </c>
      <c r="I56" s="109" t="str">
        <f t="shared" si="5"/>
        <v/>
      </c>
      <c r="J56" s="109" t="str">
        <f t="shared" si="6"/>
        <v/>
      </c>
      <c r="K56" s="29"/>
      <c r="L56" s="29"/>
      <c r="M56" s="110" t="str">
        <f>_xlfn.XLOOKUP($P56,団体コード!$F$2:$F$1789,団体コード!$A$2:$A$1789,"")</f>
        <v/>
      </c>
      <c r="N56" s="111" t="str">
        <f>IF(COUNTIF(市町村一覧!$K$2:$K$404,$P56),"a）基本講座・応用講座実施可能市町村",IF(COUNTIF(市町村一覧!$N$2:$N$370,$P56),"b）応用講座実施可能市町村",""))</f>
        <v/>
      </c>
      <c r="O56" s="94" t="s">
        <v>1</v>
      </c>
      <c r="P56" s="95" t="str">
        <f t="shared" si="7"/>
        <v/>
      </c>
    </row>
    <row r="57" spans="3:16" x14ac:dyDescent="0.4">
      <c r="C57" s="108">
        <v>51</v>
      </c>
      <c r="D57" s="30"/>
      <c r="E57" s="29"/>
      <c r="F57" s="29"/>
      <c r="G57" s="29"/>
      <c r="H57" s="109" t="str">
        <f t="shared" si="4"/>
        <v/>
      </c>
      <c r="I57" s="109" t="str">
        <f t="shared" si="5"/>
        <v/>
      </c>
      <c r="J57" s="109" t="str">
        <f t="shared" si="6"/>
        <v/>
      </c>
      <c r="K57" s="29"/>
      <c r="L57" s="29"/>
      <c r="M57" s="110" t="str">
        <f>_xlfn.XLOOKUP($P57,団体コード!$F$2:$F$1789,団体コード!$A$2:$A$1789,"")</f>
        <v/>
      </c>
      <c r="N57" s="111" t="str">
        <f>IF(COUNTIF(市町村一覧!$K$2:$K$404,$P57),"a）基本講座・応用講座実施可能市町村",IF(COUNTIF(市町村一覧!$N$2:$N$370,$P57),"b）応用講座実施可能市町村",""))</f>
        <v/>
      </c>
      <c r="O57" s="94" t="s">
        <v>1</v>
      </c>
      <c r="P57" s="95" t="str">
        <f t="shared" si="7"/>
        <v/>
      </c>
    </row>
    <row r="58" spans="3:16" x14ac:dyDescent="0.4">
      <c r="C58" s="108">
        <v>52</v>
      </c>
      <c r="D58" s="30"/>
      <c r="E58" s="29"/>
      <c r="F58" s="29"/>
      <c r="G58" s="29"/>
      <c r="H58" s="109" t="str">
        <f t="shared" si="4"/>
        <v/>
      </c>
      <c r="I58" s="109" t="str">
        <f t="shared" si="5"/>
        <v/>
      </c>
      <c r="J58" s="109" t="str">
        <f t="shared" si="6"/>
        <v/>
      </c>
      <c r="K58" s="29"/>
      <c r="L58" s="29"/>
      <c r="M58" s="110" t="str">
        <f>_xlfn.XLOOKUP($P58,団体コード!$F$2:$F$1789,団体コード!$A$2:$A$1789,"")</f>
        <v/>
      </c>
      <c r="N58" s="111" t="str">
        <f>IF(COUNTIF(市町村一覧!$K$2:$K$404,$P58),"a）基本講座・応用講座実施可能市町村",IF(COUNTIF(市町村一覧!$N$2:$N$370,$P58),"b）応用講座実施可能市町村",""))</f>
        <v/>
      </c>
      <c r="O58" s="94" t="s">
        <v>1</v>
      </c>
      <c r="P58" s="95" t="str">
        <f t="shared" si="7"/>
        <v/>
      </c>
    </row>
    <row r="59" spans="3:16" x14ac:dyDescent="0.4">
      <c r="C59" s="108">
        <v>53</v>
      </c>
      <c r="D59" s="30"/>
      <c r="E59" s="29"/>
      <c r="F59" s="29"/>
      <c r="G59" s="29"/>
      <c r="H59" s="109" t="str">
        <f t="shared" si="4"/>
        <v/>
      </c>
      <c r="I59" s="109" t="str">
        <f t="shared" si="5"/>
        <v/>
      </c>
      <c r="J59" s="109" t="str">
        <f t="shared" si="6"/>
        <v/>
      </c>
      <c r="K59" s="29"/>
      <c r="L59" s="29"/>
      <c r="M59" s="110" t="str">
        <f>_xlfn.XLOOKUP($P59,団体コード!$F$2:$F$1789,団体コード!$A$2:$A$1789,"")</f>
        <v/>
      </c>
      <c r="N59" s="111" t="str">
        <f>IF(COUNTIF(市町村一覧!$K$2:$K$404,$P59),"a）基本講座・応用講座実施可能市町村",IF(COUNTIF(市町村一覧!$N$2:$N$370,$P59),"b）応用講座実施可能市町村",""))</f>
        <v/>
      </c>
      <c r="O59" s="94" t="s">
        <v>1</v>
      </c>
      <c r="P59" s="95" t="str">
        <f t="shared" si="7"/>
        <v/>
      </c>
    </row>
    <row r="60" spans="3:16" x14ac:dyDescent="0.4">
      <c r="C60" s="108">
        <v>54</v>
      </c>
      <c r="D60" s="30"/>
      <c r="E60" s="29"/>
      <c r="F60" s="29"/>
      <c r="G60" s="29"/>
      <c r="H60" s="109" t="str">
        <f t="shared" si="4"/>
        <v/>
      </c>
      <c r="I60" s="109" t="str">
        <f t="shared" si="5"/>
        <v/>
      </c>
      <c r="J60" s="109" t="str">
        <f t="shared" si="6"/>
        <v/>
      </c>
      <c r="K60" s="29"/>
      <c r="L60" s="29"/>
      <c r="M60" s="110" t="str">
        <f>_xlfn.XLOOKUP($P60,団体コード!$F$2:$F$1789,団体コード!$A$2:$A$1789,"")</f>
        <v/>
      </c>
      <c r="N60" s="111" t="str">
        <f>IF(COUNTIF(市町村一覧!$K$2:$K$404,$P60),"a）基本講座・応用講座実施可能市町村",IF(COUNTIF(市町村一覧!$N$2:$N$370,$P60),"b）応用講座実施可能市町村",""))</f>
        <v/>
      </c>
      <c r="O60" s="94" t="s">
        <v>1</v>
      </c>
      <c r="P60" s="95" t="str">
        <f t="shared" si="7"/>
        <v/>
      </c>
    </row>
    <row r="61" spans="3:16" x14ac:dyDescent="0.4">
      <c r="C61" s="108">
        <v>55</v>
      </c>
      <c r="D61" s="30"/>
      <c r="E61" s="29"/>
      <c r="F61" s="29"/>
      <c r="G61" s="29"/>
      <c r="H61" s="109" t="str">
        <f t="shared" si="4"/>
        <v/>
      </c>
      <c r="I61" s="109" t="str">
        <f t="shared" si="5"/>
        <v/>
      </c>
      <c r="J61" s="109" t="str">
        <f t="shared" si="6"/>
        <v/>
      </c>
      <c r="K61" s="29"/>
      <c r="L61" s="29"/>
      <c r="M61" s="110" t="str">
        <f>_xlfn.XLOOKUP($P61,団体コード!$F$2:$F$1789,団体コード!$A$2:$A$1789,"")</f>
        <v/>
      </c>
      <c r="N61" s="111" t="str">
        <f>IF(COUNTIF(市町村一覧!$K$2:$K$404,$P61),"a）基本講座・応用講座実施可能市町村",IF(COUNTIF(市町村一覧!$N$2:$N$370,$P61),"b）応用講座実施可能市町村",""))</f>
        <v/>
      </c>
      <c r="O61" s="94" t="s">
        <v>1</v>
      </c>
      <c r="P61" s="95" t="str">
        <f t="shared" si="7"/>
        <v/>
      </c>
    </row>
    <row r="62" spans="3:16" x14ac:dyDescent="0.4">
      <c r="C62" s="108">
        <v>56</v>
      </c>
      <c r="D62" s="30"/>
      <c r="E62" s="29"/>
      <c r="F62" s="29"/>
      <c r="G62" s="29"/>
      <c r="H62" s="109" t="str">
        <f t="shared" si="4"/>
        <v/>
      </c>
      <c r="I62" s="109" t="str">
        <f t="shared" si="5"/>
        <v/>
      </c>
      <c r="J62" s="109" t="str">
        <f t="shared" si="6"/>
        <v/>
      </c>
      <c r="K62" s="29"/>
      <c r="L62" s="29"/>
      <c r="M62" s="110" t="str">
        <f>_xlfn.XLOOKUP($P62,団体コード!$F$2:$F$1789,団体コード!$A$2:$A$1789,"")</f>
        <v/>
      </c>
      <c r="N62" s="111" t="str">
        <f>IF(COUNTIF(市町村一覧!$K$2:$K$404,$P62),"a）基本講座・応用講座実施可能市町村",IF(COUNTIF(市町村一覧!$N$2:$N$370,$P62),"b）応用講座実施可能市町村",""))</f>
        <v/>
      </c>
      <c r="O62" s="94" t="s">
        <v>1</v>
      </c>
      <c r="P62" s="95" t="str">
        <f t="shared" si="7"/>
        <v/>
      </c>
    </row>
    <row r="63" spans="3:16" x14ac:dyDescent="0.4">
      <c r="C63" s="108">
        <v>57</v>
      </c>
      <c r="D63" s="30"/>
      <c r="E63" s="29"/>
      <c r="F63" s="29"/>
      <c r="G63" s="29"/>
      <c r="H63" s="109" t="str">
        <f t="shared" si="4"/>
        <v/>
      </c>
      <c r="I63" s="109" t="str">
        <f t="shared" si="5"/>
        <v/>
      </c>
      <c r="J63" s="109" t="str">
        <f t="shared" si="6"/>
        <v/>
      </c>
      <c r="K63" s="29"/>
      <c r="L63" s="29"/>
      <c r="M63" s="110" t="str">
        <f>_xlfn.XLOOKUP($P63,団体コード!$F$2:$F$1789,団体コード!$A$2:$A$1789,"")</f>
        <v/>
      </c>
      <c r="N63" s="111" t="str">
        <f>IF(COUNTIF(市町村一覧!$K$2:$K$404,$P63),"a）基本講座・応用講座実施可能市町村",IF(COUNTIF(市町村一覧!$N$2:$N$370,$P63),"b）応用講座実施可能市町村",""))</f>
        <v/>
      </c>
      <c r="O63" s="94" t="s">
        <v>1</v>
      </c>
      <c r="P63" s="95" t="str">
        <f t="shared" si="7"/>
        <v/>
      </c>
    </row>
    <row r="64" spans="3:16" x14ac:dyDescent="0.4">
      <c r="C64" s="108">
        <v>58</v>
      </c>
      <c r="D64" s="30"/>
      <c r="E64" s="29"/>
      <c r="F64" s="29"/>
      <c r="G64" s="29"/>
      <c r="H64" s="109" t="str">
        <f t="shared" si="4"/>
        <v/>
      </c>
      <c r="I64" s="109" t="str">
        <f t="shared" si="5"/>
        <v/>
      </c>
      <c r="J64" s="109" t="str">
        <f t="shared" si="6"/>
        <v/>
      </c>
      <c r="K64" s="29"/>
      <c r="L64" s="29"/>
      <c r="M64" s="110" t="str">
        <f>_xlfn.XLOOKUP($P64,団体コード!$F$2:$F$1789,団体コード!$A$2:$A$1789,"")</f>
        <v/>
      </c>
      <c r="N64" s="111" t="str">
        <f>IF(COUNTIF(市町村一覧!$K$2:$K$404,$P64),"a）基本講座・応用講座実施可能市町村",IF(COUNTIF(市町村一覧!$N$2:$N$370,$P64),"b）応用講座実施可能市町村",""))</f>
        <v/>
      </c>
      <c r="O64" s="94" t="s">
        <v>1</v>
      </c>
      <c r="P64" s="95" t="str">
        <f t="shared" si="7"/>
        <v/>
      </c>
    </row>
    <row r="65" spans="3:16" x14ac:dyDescent="0.4">
      <c r="C65" s="108">
        <v>59</v>
      </c>
      <c r="D65" s="30"/>
      <c r="E65" s="29"/>
      <c r="F65" s="29"/>
      <c r="G65" s="29"/>
      <c r="H65" s="109" t="str">
        <f t="shared" si="4"/>
        <v/>
      </c>
      <c r="I65" s="109" t="str">
        <f t="shared" si="5"/>
        <v/>
      </c>
      <c r="J65" s="109" t="str">
        <f t="shared" si="6"/>
        <v/>
      </c>
      <c r="K65" s="29"/>
      <c r="L65" s="29"/>
      <c r="M65" s="110" t="str">
        <f>_xlfn.XLOOKUP($P65,団体コード!$F$2:$F$1789,団体コード!$A$2:$A$1789,"")</f>
        <v/>
      </c>
      <c r="N65" s="111" t="str">
        <f>IF(COUNTIF(市町村一覧!$K$2:$K$404,$P65),"a）基本講座・応用講座実施可能市町村",IF(COUNTIF(市町村一覧!$N$2:$N$370,$P65),"b）応用講座実施可能市町村",""))</f>
        <v/>
      </c>
      <c r="O65" s="94" t="s">
        <v>1</v>
      </c>
      <c r="P65" s="95" t="str">
        <f t="shared" si="7"/>
        <v/>
      </c>
    </row>
    <row r="66" spans="3:16" x14ac:dyDescent="0.4">
      <c r="C66" s="108">
        <v>60</v>
      </c>
      <c r="D66" s="30"/>
      <c r="E66" s="29"/>
      <c r="F66" s="29"/>
      <c r="G66" s="29"/>
      <c r="H66" s="109" t="str">
        <f t="shared" si="4"/>
        <v/>
      </c>
      <c r="I66" s="109" t="str">
        <f t="shared" si="5"/>
        <v/>
      </c>
      <c r="J66" s="109" t="str">
        <f t="shared" si="6"/>
        <v/>
      </c>
      <c r="K66" s="29"/>
      <c r="L66" s="29"/>
      <c r="M66" s="110" t="str">
        <f>_xlfn.XLOOKUP($P66,団体コード!$F$2:$F$1789,団体コード!$A$2:$A$1789,"")</f>
        <v/>
      </c>
      <c r="N66" s="111" t="str">
        <f>IF(COUNTIF(市町村一覧!$K$2:$K$404,$P66),"a）基本講座・応用講座実施可能市町村",IF(COUNTIF(市町村一覧!$N$2:$N$370,$P66),"b）応用講座実施可能市町村",""))</f>
        <v/>
      </c>
      <c r="O66" s="94" t="s">
        <v>1</v>
      </c>
      <c r="P66" s="95" t="str">
        <f t="shared" si="7"/>
        <v/>
      </c>
    </row>
    <row r="67" spans="3:16" x14ac:dyDescent="0.4">
      <c r="C67" s="108">
        <v>61</v>
      </c>
      <c r="D67" s="30"/>
      <c r="E67" s="29"/>
      <c r="F67" s="29"/>
      <c r="G67" s="29"/>
      <c r="H67" s="109" t="str">
        <f t="shared" si="4"/>
        <v/>
      </c>
      <c r="I67" s="109" t="str">
        <f t="shared" si="5"/>
        <v/>
      </c>
      <c r="J67" s="109" t="str">
        <f t="shared" si="6"/>
        <v/>
      </c>
      <c r="K67" s="29"/>
      <c r="L67" s="29"/>
      <c r="M67" s="110" t="str">
        <f>_xlfn.XLOOKUP($P67,団体コード!$F$2:$F$1789,団体コード!$A$2:$A$1789,"")</f>
        <v/>
      </c>
      <c r="N67" s="111" t="str">
        <f>IF(COUNTIF(市町村一覧!$K$2:$K$404,$P67),"a）基本講座・応用講座実施可能市町村",IF(COUNTIF(市町村一覧!$N$2:$N$370,$P67),"b）応用講座実施可能市町村",""))</f>
        <v/>
      </c>
      <c r="O67" s="94" t="s">
        <v>1</v>
      </c>
      <c r="P67" s="95" t="str">
        <f t="shared" si="7"/>
        <v/>
      </c>
    </row>
    <row r="68" spans="3:16" x14ac:dyDescent="0.4">
      <c r="C68" s="108">
        <v>62</v>
      </c>
      <c r="D68" s="30"/>
      <c r="E68" s="29"/>
      <c r="F68" s="29"/>
      <c r="G68" s="29"/>
      <c r="H68" s="109" t="str">
        <f t="shared" si="4"/>
        <v/>
      </c>
      <c r="I68" s="109" t="str">
        <f t="shared" si="5"/>
        <v/>
      </c>
      <c r="J68" s="109" t="str">
        <f t="shared" si="6"/>
        <v/>
      </c>
      <c r="K68" s="29"/>
      <c r="L68" s="29"/>
      <c r="M68" s="110" t="str">
        <f>_xlfn.XLOOKUP($P68,団体コード!$F$2:$F$1789,団体コード!$A$2:$A$1789,"")</f>
        <v/>
      </c>
      <c r="N68" s="111" t="str">
        <f>IF(COUNTIF(市町村一覧!$K$2:$K$404,$P68),"a）基本講座・応用講座実施可能市町村",IF(COUNTIF(市町村一覧!$N$2:$N$370,$P68),"b）応用講座実施可能市町村",""))</f>
        <v/>
      </c>
      <c r="O68" s="94" t="s">
        <v>1</v>
      </c>
      <c r="P68" s="95" t="str">
        <f t="shared" si="7"/>
        <v/>
      </c>
    </row>
    <row r="69" spans="3:16" x14ac:dyDescent="0.4">
      <c r="C69" s="108">
        <v>63</v>
      </c>
      <c r="D69" s="30"/>
      <c r="E69" s="29"/>
      <c r="F69" s="29"/>
      <c r="G69" s="29"/>
      <c r="H69" s="109" t="str">
        <f t="shared" si="4"/>
        <v/>
      </c>
      <c r="I69" s="109" t="str">
        <f t="shared" si="5"/>
        <v/>
      </c>
      <c r="J69" s="109" t="str">
        <f t="shared" si="6"/>
        <v/>
      </c>
      <c r="K69" s="29"/>
      <c r="L69" s="29"/>
      <c r="M69" s="110" t="str">
        <f>_xlfn.XLOOKUP($P69,団体コード!$F$2:$F$1789,団体コード!$A$2:$A$1789,"")</f>
        <v/>
      </c>
      <c r="N69" s="111" t="str">
        <f>IF(COUNTIF(市町村一覧!$K$2:$K$404,$P69),"a）基本講座・応用講座実施可能市町村",IF(COUNTIF(市町村一覧!$N$2:$N$370,$P69),"b）応用講座実施可能市町村",""))</f>
        <v/>
      </c>
      <c r="O69" s="94" t="s">
        <v>1</v>
      </c>
      <c r="P69" s="95" t="str">
        <f t="shared" si="7"/>
        <v/>
      </c>
    </row>
    <row r="70" spans="3:16" x14ac:dyDescent="0.4">
      <c r="C70" s="108">
        <v>64</v>
      </c>
      <c r="D70" s="30"/>
      <c r="E70" s="29"/>
      <c r="F70" s="29"/>
      <c r="G70" s="29"/>
      <c r="H70" s="109" t="str">
        <f t="shared" si="4"/>
        <v/>
      </c>
      <c r="I70" s="109" t="str">
        <f t="shared" si="5"/>
        <v/>
      </c>
      <c r="J70" s="109" t="str">
        <f t="shared" si="6"/>
        <v/>
      </c>
      <c r="K70" s="29"/>
      <c r="L70" s="29"/>
      <c r="M70" s="110" t="str">
        <f>_xlfn.XLOOKUP($P70,団体コード!$F$2:$F$1789,団体コード!$A$2:$A$1789,"")</f>
        <v/>
      </c>
      <c r="N70" s="111" t="str">
        <f>IF(COUNTIF(市町村一覧!$K$2:$K$404,$P70),"a）基本講座・応用講座実施可能市町村",IF(COUNTIF(市町村一覧!$N$2:$N$370,$P70),"b）応用講座実施可能市町村",""))</f>
        <v/>
      </c>
      <c r="O70" s="94" t="s">
        <v>1</v>
      </c>
      <c r="P70" s="95" t="str">
        <f t="shared" si="7"/>
        <v/>
      </c>
    </row>
    <row r="71" spans="3:16" x14ac:dyDescent="0.4">
      <c r="C71" s="108">
        <v>65</v>
      </c>
      <c r="D71" s="30"/>
      <c r="E71" s="29"/>
      <c r="F71" s="29"/>
      <c r="G71" s="29"/>
      <c r="H71" s="109" t="str">
        <f t="shared" si="4"/>
        <v/>
      </c>
      <c r="I71" s="109" t="str">
        <f t="shared" si="5"/>
        <v/>
      </c>
      <c r="J71" s="109" t="str">
        <f t="shared" si="6"/>
        <v/>
      </c>
      <c r="K71" s="29"/>
      <c r="L71" s="29"/>
      <c r="M71" s="110" t="str">
        <f>_xlfn.XLOOKUP($P71,団体コード!$F$2:$F$1789,団体コード!$A$2:$A$1789,"")</f>
        <v/>
      </c>
      <c r="N71" s="111" t="str">
        <f>IF(COUNTIF(市町村一覧!$K$2:$K$404,$P71),"a）基本講座・応用講座実施可能市町村",IF(COUNTIF(市町村一覧!$N$2:$N$370,$P71),"b）応用講座実施可能市町村",""))</f>
        <v/>
      </c>
      <c r="O71" s="94" t="s">
        <v>1</v>
      </c>
      <c r="P71" s="95" t="str">
        <f t="shared" ref="P71:P134" si="8">E71&amp;F71</f>
        <v/>
      </c>
    </row>
    <row r="72" spans="3:16" x14ac:dyDescent="0.4">
      <c r="C72" s="108">
        <v>66</v>
      </c>
      <c r="D72" s="30"/>
      <c r="E72" s="29"/>
      <c r="F72" s="29"/>
      <c r="G72" s="29"/>
      <c r="H72" s="109" t="str">
        <f t="shared" ref="H72:H135" si="9">IF(D72&lt;&gt;"",D72,"")</f>
        <v/>
      </c>
      <c r="I72" s="109" t="str">
        <f t="shared" ref="I72:I135" si="10">IF(E72&lt;&gt;"",E72,"")</f>
        <v/>
      </c>
      <c r="J72" s="109" t="str">
        <f t="shared" ref="J72:J135" si="11">IF(F72&lt;&gt;"",F72,"")</f>
        <v/>
      </c>
      <c r="K72" s="29"/>
      <c r="L72" s="29"/>
      <c r="M72" s="110" t="str">
        <f>_xlfn.XLOOKUP($P72,団体コード!$F$2:$F$1789,団体コード!$A$2:$A$1789,"")</f>
        <v/>
      </c>
      <c r="N72" s="111" t="str">
        <f>IF(COUNTIF(市町村一覧!$K$2:$K$404,$P72),"a）基本講座・応用講座実施可能市町村",IF(COUNTIF(市町村一覧!$N$2:$N$370,$P72),"b）応用講座実施可能市町村",""))</f>
        <v/>
      </c>
      <c r="O72" s="94" t="s">
        <v>1</v>
      </c>
      <c r="P72" s="95" t="str">
        <f t="shared" si="8"/>
        <v/>
      </c>
    </row>
    <row r="73" spans="3:16" x14ac:dyDescent="0.4">
      <c r="C73" s="108">
        <v>67</v>
      </c>
      <c r="D73" s="30"/>
      <c r="E73" s="29"/>
      <c r="F73" s="29"/>
      <c r="G73" s="29"/>
      <c r="H73" s="109" t="str">
        <f t="shared" si="9"/>
        <v/>
      </c>
      <c r="I73" s="109" t="str">
        <f t="shared" si="10"/>
        <v/>
      </c>
      <c r="J73" s="109" t="str">
        <f t="shared" si="11"/>
        <v/>
      </c>
      <c r="K73" s="29"/>
      <c r="L73" s="29"/>
      <c r="M73" s="110" t="str">
        <f>_xlfn.XLOOKUP($P73,団体コード!$F$2:$F$1789,団体コード!$A$2:$A$1789,"")</f>
        <v/>
      </c>
      <c r="N73" s="111" t="str">
        <f>IF(COUNTIF(市町村一覧!$K$2:$K$404,$P73),"a）基本講座・応用講座実施可能市町村",IF(COUNTIF(市町村一覧!$N$2:$N$370,$P73),"b）応用講座実施可能市町村",""))</f>
        <v/>
      </c>
      <c r="O73" s="94" t="s">
        <v>1</v>
      </c>
      <c r="P73" s="95" t="str">
        <f t="shared" si="8"/>
        <v/>
      </c>
    </row>
    <row r="74" spans="3:16" x14ac:dyDescent="0.4">
      <c r="C74" s="108">
        <v>68</v>
      </c>
      <c r="D74" s="30"/>
      <c r="E74" s="29"/>
      <c r="F74" s="29"/>
      <c r="G74" s="29"/>
      <c r="H74" s="109" t="str">
        <f t="shared" si="9"/>
        <v/>
      </c>
      <c r="I74" s="109" t="str">
        <f t="shared" si="10"/>
        <v/>
      </c>
      <c r="J74" s="109" t="str">
        <f t="shared" si="11"/>
        <v/>
      </c>
      <c r="K74" s="29"/>
      <c r="L74" s="29"/>
      <c r="M74" s="110" t="str">
        <f>_xlfn.XLOOKUP($P74,団体コード!$F$2:$F$1789,団体コード!$A$2:$A$1789,"")</f>
        <v/>
      </c>
      <c r="N74" s="111" t="str">
        <f>IF(COUNTIF(市町村一覧!$K$2:$K$404,$P74),"a）基本講座・応用講座実施可能市町村",IF(COUNTIF(市町村一覧!$N$2:$N$370,$P74),"b）応用講座実施可能市町村",""))</f>
        <v/>
      </c>
      <c r="O74" s="94" t="s">
        <v>1</v>
      </c>
      <c r="P74" s="95" t="str">
        <f t="shared" si="8"/>
        <v/>
      </c>
    </row>
    <row r="75" spans="3:16" x14ac:dyDescent="0.4">
      <c r="C75" s="108">
        <v>69</v>
      </c>
      <c r="D75" s="30"/>
      <c r="E75" s="29"/>
      <c r="F75" s="29"/>
      <c r="G75" s="29"/>
      <c r="H75" s="109" t="str">
        <f t="shared" si="9"/>
        <v/>
      </c>
      <c r="I75" s="109" t="str">
        <f t="shared" si="10"/>
        <v/>
      </c>
      <c r="J75" s="109" t="str">
        <f t="shared" si="11"/>
        <v/>
      </c>
      <c r="K75" s="29"/>
      <c r="L75" s="29"/>
      <c r="M75" s="110" t="str">
        <f>_xlfn.XLOOKUP($P75,団体コード!$F$2:$F$1789,団体コード!$A$2:$A$1789,"")</f>
        <v/>
      </c>
      <c r="N75" s="111" t="str">
        <f>IF(COUNTIF(市町村一覧!$K$2:$K$404,$P75),"a）基本講座・応用講座実施可能市町村",IF(COUNTIF(市町村一覧!$N$2:$N$370,$P75),"b）応用講座実施可能市町村",""))</f>
        <v/>
      </c>
      <c r="O75" s="94" t="s">
        <v>1</v>
      </c>
      <c r="P75" s="95" t="str">
        <f t="shared" si="8"/>
        <v/>
      </c>
    </row>
    <row r="76" spans="3:16" x14ac:dyDescent="0.4">
      <c r="C76" s="108">
        <v>70</v>
      </c>
      <c r="D76" s="30"/>
      <c r="E76" s="29"/>
      <c r="F76" s="29"/>
      <c r="G76" s="29"/>
      <c r="H76" s="109" t="str">
        <f t="shared" si="9"/>
        <v/>
      </c>
      <c r="I76" s="109" t="str">
        <f t="shared" si="10"/>
        <v/>
      </c>
      <c r="J76" s="109" t="str">
        <f t="shared" si="11"/>
        <v/>
      </c>
      <c r="K76" s="29"/>
      <c r="L76" s="29"/>
      <c r="M76" s="110" t="str">
        <f>_xlfn.XLOOKUP($P76,団体コード!$F$2:$F$1789,団体コード!$A$2:$A$1789,"")</f>
        <v/>
      </c>
      <c r="N76" s="111" t="str">
        <f>IF(COUNTIF(市町村一覧!$K$2:$K$404,$P76),"a）基本講座・応用講座実施可能市町村",IF(COUNTIF(市町村一覧!$N$2:$N$370,$P76),"b）応用講座実施可能市町村",""))</f>
        <v/>
      </c>
      <c r="O76" s="94" t="s">
        <v>1</v>
      </c>
      <c r="P76" s="95" t="str">
        <f t="shared" si="8"/>
        <v/>
      </c>
    </row>
    <row r="77" spans="3:16" x14ac:dyDescent="0.4">
      <c r="C77" s="108">
        <v>71</v>
      </c>
      <c r="D77" s="30"/>
      <c r="E77" s="29"/>
      <c r="F77" s="29"/>
      <c r="G77" s="29"/>
      <c r="H77" s="109" t="str">
        <f t="shared" si="9"/>
        <v/>
      </c>
      <c r="I77" s="109" t="str">
        <f t="shared" si="10"/>
        <v/>
      </c>
      <c r="J77" s="109" t="str">
        <f t="shared" si="11"/>
        <v/>
      </c>
      <c r="K77" s="29"/>
      <c r="L77" s="29"/>
      <c r="M77" s="110" t="str">
        <f>_xlfn.XLOOKUP($P77,団体コード!$F$2:$F$1789,団体コード!$A$2:$A$1789,"")</f>
        <v/>
      </c>
      <c r="N77" s="111" t="str">
        <f>IF(COUNTIF(市町村一覧!$K$2:$K$404,$P77),"a）基本講座・応用講座実施可能市町村",IF(COUNTIF(市町村一覧!$N$2:$N$370,$P77),"b）応用講座実施可能市町村",""))</f>
        <v/>
      </c>
      <c r="O77" s="94" t="s">
        <v>1</v>
      </c>
      <c r="P77" s="95" t="str">
        <f t="shared" si="8"/>
        <v/>
      </c>
    </row>
    <row r="78" spans="3:16" x14ac:dyDescent="0.4">
      <c r="C78" s="108">
        <v>72</v>
      </c>
      <c r="D78" s="30"/>
      <c r="E78" s="29"/>
      <c r="F78" s="29"/>
      <c r="G78" s="29"/>
      <c r="H78" s="109" t="str">
        <f t="shared" si="9"/>
        <v/>
      </c>
      <c r="I78" s="109" t="str">
        <f t="shared" si="10"/>
        <v/>
      </c>
      <c r="J78" s="109" t="str">
        <f t="shared" si="11"/>
        <v/>
      </c>
      <c r="K78" s="29"/>
      <c r="L78" s="29"/>
      <c r="M78" s="110" t="str">
        <f>_xlfn.XLOOKUP($P78,団体コード!$F$2:$F$1789,団体コード!$A$2:$A$1789,"")</f>
        <v/>
      </c>
      <c r="N78" s="111" t="str">
        <f>IF(COUNTIF(市町村一覧!$K$2:$K$404,$P78),"a）基本講座・応用講座実施可能市町村",IF(COUNTIF(市町村一覧!$N$2:$N$370,$P78),"b）応用講座実施可能市町村",""))</f>
        <v/>
      </c>
      <c r="O78" s="94" t="s">
        <v>1</v>
      </c>
      <c r="P78" s="95" t="str">
        <f t="shared" si="8"/>
        <v/>
      </c>
    </row>
    <row r="79" spans="3:16" x14ac:dyDescent="0.4">
      <c r="C79" s="108">
        <v>73</v>
      </c>
      <c r="D79" s="30"/>
      <c r="E79" s="29"/>
      <c r="F79" s="29"/>
      <c r="G79" s="29"/>
      <c r="H79" s="109" t="str">
        <f t="shared" si="9"/>
        <v/>
      </c>
      <c r="I79" s="109" t="str">
        <f t="shared" si="10"/>
        <v/>
      </c>
      <c r="J79" s="109" t="str">
        <f t="shared" si="11"/>
        <v/>
      </c>
      <c r="K79" s="29"/>
      <c r="L79" s="29"/>
      <c r="M79" s="110" t="str">
        <f>_xlfn.XLOOKUP($P79,団体コード!$F$2:$F$1789,団体コード!$A$2:$A$1789,"")</f>
        <v/>
      </c>
      <c r="N79" s="111" t="str">
        <f>IF(COUNTIF(市町村一覧!$K$2:$K$404,$P79),"a）基本講座・応用講座実施可能市町村",IF(COUNTIF(市町村一覧!$N$2:$N$370,$P79),"b）応用講座実施可能市町村",""))</f>
        <v/>
      </c>
      <c r="O79" s="94" t="s">
        <v>1</v>
      </c>
      <c r="P79" s="95" t="str">
        <f t="shared" si="8"/>
        <v/>
      </c>
    </row>
    <row r="80" spans="3:16" x14ac:dyDescent="0.4">
      <c r="C80" s="108">
        <v>74</v>
      </c>
      <c r="D80" s="30"/>
      <c r="E80" s="29"/>
      <c r="F80" s="29"/>
      <c r="G80" s="29"/>
      <c r="H80" s="109" t="str">
        <f t="shared" si="9"/>
        <v/>
      </c>
      <c r="I80" s="109" t="str">
        <f t="shared" si="10"/>
        <v/>
      </c>
      <c r="J80" s="109" t="str">
        <f t="shared" si="11"/>
        <v/>
      </c>
      <c r="K80" s="29"/>
      <c r="L80" s="29"/>
      <c r="M80" s="110" t="str">
        <f>_xlfn.XLOOKUP($P80,団体コード!$F$2:$F$1789,団体コード!$A$2:$A$1789,"")</f>
        <v/>
      </c>
      <c r="N80" s="111" t="str">
        <f>IF(COUNTIF(市町村一覧!$K$2:$K$404,$P80),"a）基本講座・応用講座実施可能市町村",IF(COUNTIF(市町村一覧!$N$2:$N$370,$P80),"b）応用講座実施可能市町村",""))</f>
        <v/>
      </c>
      <c r="O80" s="94" t="s">
        <v>1</v>
      </c>
      <c r="P80" s="95" t="str">
        <f t="shared" si="8"/>
        <v/>
      </c>
    </row>
    <row r="81" spans="3:16" x14ac:dyDescent="0.4">
      <c r="C81" s="108">
        <v>75</v>
      </c>
      <c r="D81" s="30"/>
      <c r="E81" s="29"/>
      <c r="F81" s="29"/>
      <c r="G81" s="29"/>
      <c r="H81" s="109" t="str">
        <f t="shared" si="9"/>
        <v/>
      </c>
      <c r="I81" s="109" t="str">
        <f t="shared" si="10"/>
        <v/>
      </c>
      <c r="J81" s="109" t="str">
        <f t="shared" si="11"/>
        <v/>
      </c>
      <c r="K81" s="29"/>
      <c r="L81" s="29"/>
      <c r="M81" s="110" t="str">
        <f>_xlfn.XLOOKUP($P81,団体コード!$F$2:$F$1789,団体コード!$A$2:$A$1789,"")</f>
        <v/>
      </c>
      <c r="N81" s="111" t="str">
        <f>IF(COUNTIF(市町村一覧!$K$2:$K$404,$P81),"a）基本講座・応用講座実施可能市町村",IF(COUNTIF(市町村一覧!$N$2:$N$370,$P81),"b）応用講座実施可能市町村",""))</f>
        <v/>
      </c>
      <c r="O81" s="94" t="s">
        <v>1</v>
      </c>
      <c r="P81" s="95" t="str">
        <f t="shared" si="8"/>
        <v/>
      </c>
    </row>
    <row r="82" spans="3:16" x14ac:dyDescent="0.4">
      <c r="C82" s="108">
        <v>76</v>
      </c>
      <c r="D82" s="30"/>
      <c r="E82" s="29"/>
      <c r="F82" s="29"/>
      <c r="G82" s="29"/>
      <c r="H82" s="109" t="str">
        <f t="shared" si="9"/>
        <v/>
      </c>
      <c r="I82" s="109" t="str">
        <f t="shared" si="10"/>
        <v/>
      </c>
      <c r="J82" s="109" t="str">
        <f t="shared" si="11"/>
        <v/>
      </c>
      <c r="K82" s="29"/>
      <c r="L82" s="29"/>
      <c r="M82" s="110" t="str">
        <f>_xlfn.XLOOKUP($P82,団体コード!$F$2:$F$1789,団体コード!$A$2:$A$1789,"")</f>
        <v/>
      </c>
      <c r="N82" s="111" t="str">
        <f>IF(COUNTIF(市町村一覧!$K$2:$K$404,$P82),"a）基本講座・応用講座実施可能市町村",IF(COUNTIF(市町村一覧!$N$2:$N$370,$P82),"b）応用講座実施可能市町村",""))</f>
        <v/>
      </c>
      <c r="O82" s="94" t="s">
        <v>1</v>
      </c>
      <c r="P82" s="95" t="str">
        <f t="shared" si="8"/>
        <v/>
      </c>
    </row>
    <row r="83" spans="3:16" x14ac:dyDescent="0.4">
      <c r="C83" s="108">
        <v>77</v>
      </c>
      <c r="D83" s="30"/>
      <c r="E83" s="29"/>
      <c r="F83" s="29"/>
      <c r="G83" s="29"/>
      <c r="H83" s="109" t="str">
        <f t="shared" si="9"/>
        <v/>
      </c>
      <c r="I83" s="109" t="str">
        <f t="shared" si="10"/>
        <v/>
      </c>
      <c r="J83" s="109" t="str">
        <f t="shared" si="11"/>
        <v/>
      </c>
      <c r="K83" s="29"/>
      <c r="L83" s="29"/>
      <c r="M83" s="110" t="str">
        <f>_xlfn.XLOOKUP($P83,団体コード!$F$2:$F$1789,団体コード!$A$2:$A$1789,"")</f>
        <v/>
      </c>
      <c r="N83" s="111" t="str">
        <f>IF(COUNTIF(市町村一覧!$K$2:$K$404,$P83),"a）基本講座・応用講座実施可能市町村",IF(COUNTIF(市町村一覧!$N$2:$N$370,$P83),"b）応用講座実施可能市町村",""))</f>
        <v/>
      </c>
      <c r="O83" s="94" t="s">
        <v>1</v>
      </c>
      <c r="P83" s="95" t="str">
        <f t="shared" si="8"/>
        <v/>
      </c>
    </row>
    <row r="84" spans="3:16" x14ac:dyDescent="0.4">
      <c r="C84" s="108">
        <v>78</v>
      </c>
      <c r="D84" s="30"/>
      <c r="E84" s="29"/>
      <c r="F84" s="29"/>
      <c r="G84" s="29"/>
      <c r="H84" s="109" t="str">
        <f t="shared" si="9"/>
        <v/>
      </c>
      <c r="I84" s="109" t="str">
        <f t="shared" si="10"/>
        <v/>
      </c>
      <c r="J84" s="109" t="str">
        <f t="shared" si="11"/>
        <v/>
      </c>
      <c r="K84" s="29"/>
      <c r="L84" s="29"/>
      <c r="M84" s="110" t="str">
        <f>_xlfn.XLOOKUP($P84,団体コード!$F$2:$F$1789,団体コード!$A$2:$A$1789,"")</f>
        <v/>
      </c>
      <c r="N84" s="111" t="str">
        <f>IF(COUNTIF(市町村一覧!$K$2:$K$404,$P84),"a）基本講座・応用講座実施可能市町村",IF(COUNTIF(市町村一覧!$N$2:$N$370,$P84),"b）応用講座実施可能市町村",""))</f>
        <v/>
      </c>
      <c r="O84" s="94" t="s">
        <v>1</v>
      </c>
      <c r="P84" s="95" t="str">
        <f t="shared" si="8"/>
        <v/>
      </c>
    </row>
    <row r="85" spans="3:16" x14ac:dyDescent="0.4">
      <c r="C85" s="108">
        <v>79</v>
      </c>
      <c r="D85" s="30"/>
      <c r="E85" s="29"/>
      <c r="F85" s="29"/>
      <c r="G85" s="29"/>
      <c r="H85" s="109" t="str">
        <f t="shared" si="9"/>
        <v/>
      </c>
      <c r="I85" s="109" t="str">
        <f t="shared" si="10"/>
        <v/>
      </c>
      <c r="J85" s="109" t="str">
        <f t="shared" si="11"/>
        <v/>
      </c>
      <c r="K85" s="29"/>
      <c r="L85" s="29"/>
      <c r="M85" s="110" t="str">
        <f>_xlfn.XLOOKUP($P85,団体コード!$F$2:$F$1789,団体コード!$A$2:$A$1789,"")</f>
        <v/>
      </c>
      <c r="N85" s="111" t="str">
        <f>IF(COUNTIF(市町村一覧!$K$2:$K$404,$P85),"a）基本講座・応用講座実施可能市町村",IF(COUNTIF(市町村一覧!$N$2:$N$370,$P85),"b）応用講座実施可能市町村",""))</f>
        <v/>
      </c>
      <c r="O85" s="94" t="s">
        <v>1</v>
      </c>
      <c r="P85" s="95" t="str">
        <f t="shared" si="8"/>
        <v/>
      </c>
    </row>
    <row r="86" spans="3:16" x14ac:dyDescent="0.4">
      <c r="C86" s="108">
        <v>80</v>
      </c>
      <c r="D86" s="30"/>
      <c r="E86" s="29"/>
      <c r="F86" s="29"/>
      <c r="G86" s="29"/>
      <c r="H86" s="109" t="str">
        <f t="shared" si="9"/>
        <v/>
      </c>
      <c r="I86" s="109" t="str">
        <f t="shared" si="10"/>
        <v/>
      </c>
      <c r="J86" s="109" t="str">
        <f t="shared" si="11"/>
        <v/>
      </c>
      <c r="K86" s="29"/>
      <c r="L86" s="29"/>
      <c r="M86" s="110" t="str">
        <f>_xlfn.XLOOKUP($P86,団体コード!$F$2:$F$1789,団体コード!$A$2:$A$1789,"")</f>
        <v/>
      </c>
      <c r="N86" s="111" t="str">
        <f>IF(COUNTIF(市町村一覧!$K$2:$K$404,$P86),"a）基本講座・応用講座実施可能市町村",IF(COUNTIF(市町村一覧!$N$2:$N$370,$P86),"b）応用講座実施可能市町村",""))</f>
        <v/>
      </c>
      <c r="O86" s="94" t="s">
        <v>1</v>
      </c>
      <c r="P86" s="95" t="str">
        <f t="shared" si="8"/>
        <v/>
      </c>
    </row>
    <row r="87" spans="3:16" x14ac:dyDescent="0.4">
      <c r="C87" s="108">
        <v>81</v>
      </c>
      <c r="D87" s="30"/>
      <c r="E87" s="29"/>
      <c r="F87" s="29"/>
      <c r="G87" s="29"/>
      <c r="H87" s="109" t="str">
        <f t="shared" si="9"/>
        <v/>
      </c>
      <c r="I87" s="109" t="str">
        <f t="shared" si="10"/>
        <v/>
      </c>
      <c r="J87" s="109" t="str">
        <f t="shared" si="11"/>
        <v/>
      </c>
      <c r="K87" s="29"/>
      <c r="L87" s="29"/>
      <c r="M87" s="110" t="str">
        <f>_xlfn.XLOOKUP($P87,団体コード!$F$2:$F$1789,団体コード!$A$2:$A$1789,"")</f>
        <v/>
      </c>
      <c r="N87" s="111" t="str">
        <f>IF(COUNTIF(市町村一覧!$K$2:$K$404,$P87),"a）基本講座・応用講座実施可能市町村",IF(COUNTIF(市町村一覧!$N$2:$N$370,$P87),"b）応用講座実施可能市町村",""))</f>
        <v/>
      </c>
      <c r="O87" s="94" t="s">
        <v>1</v>
      </c>
      <c r="P87" s="95" t="str">
        <f t="shared" si="8"/>
        <v/>
      </c>
    </row>
    <row r="88" spans="3:16" x14ac:dyDescent="0.4">
      <c r="C88" s="108">
        <v>82</v>
      </c>
      <c r="D88" s="30"/>
      <c r="E88" s="29"/>
      <c r="F88" s="29"/>
      <c r="G88" s="29"/>
      <c r="H88" s="109" t="str">
        <f t="shared" si="9"/>
        <v/>
      </c>
      <c r="I88" s="109" t="str">
        <f t="shared" si="10"/>
        <v/>
      </c>
      <c r="J88" s="109" t="str">
        <f t="shared" si="11"/>
        <v/>
      </c>
      <c r="K88" s="29"/>
      <c r="L88" s="29"/>
      <c r="M88" s="110" t="str">
        <f>_xlfn.XLOOKUP($P88,団体コード!$F$2:$F$1789,団体コード!$A$2:$A$1789,"")</f>
        <v/>
      </c>
      <c r="N88" s="111" t="str">
        <f>IF(COUNTIF(市町村一覧!$K$2:$K$404,$P88),"a）基本講座・応用講座実施可能市町村",IF(COUNTIF(市町村一覧!$N$2:$N$370,$P88),"b）応用講座実施可能市町村",""))</f>
        <v/>
      </c>
      <c r="O88" s="94" t="s">
        <v>1</v>
      </c>
      <c r="P88" s="95" t="str">
        <f t="shared" si="8"/>
        <v/>
      </c>
    </row>
    <row r="89" spans="3:16" x14ac:dyDescent="0.4">
      <c r="C89" s="108">
        <v>83</v>
      </c>
      <c r="D89" s="30"/>
      <c r="E89" s="29"/>
      <c r="F89" s="29"/>
      <c r="G89" s="29"/>
      <c r="H89" s="109" t="str">
        <f t="shared" si="9"/>
        <v/>
      </c>
      <c r="I89" s="109" t="str">
        <f t="shared" si="10"/>
        <v/>
      </c>
      <c r="J89" s="109" t="str">
        <f t="shared" si="11"/>
        <v/>
      </c>
      <c r="K89" s="29"/>
      <c r="L89" s="29"/>
      <c r="M89" s="110" t="str">
        <f>_xlfn.XLOOKUP($P89,団体コード!$F$2:$F$1789,団体コード!$A$2:$A$1789,"")</f>
        <v/>
      </c>
      <c r="N89" s="111" t="str">
        <f>IF(COUNTIF(市町村一覧!$K$2:$K$404,$P89),"a）基本講座・応用講座実施可能市町村",IF(COUNTIF(市町村一覧!$N$2:$N$370,$P89),"b）応用講座実施可能市町村",""))</f>
        <v/>
      </c>
      <c r="O89" s="94" t="s">
        <v>1</v>
      </c>
      <c r="P89" s="95" t="str">
        <f t="shared" si="8"/>
        <v/>
      </c>
    </row>
    <row r="90" spans="3:16" x14ac:dyDescent="0.4">
      <c r="C90" s="108">
        <v>84</v>
      </c>
      <c r="D90" s="30"/>
      <c r="E90" s="29"/>
      <c r="F90" s="29"/>
      <c r="G90" s="29"/>
      <c r="H90" s="109" t="str">
        <f t="shared" si="9"/>
        <v/>
      </c>
      <c r="I90" s="109" t="str">
        <f t="shared" si="10"/>
        <v/>
      </c>
      <c r="J90" s="109" t="str">
        <f t="shared" si="11"/>
        <v/>
      </c>
      <c r="K90" s="29"/>
      <c r="L90" s="29"/>
      <c r="M90" s="110" t="str">
        <f>_xlfn.XLOOKUP($P90,団体コード!$F$2:$F$1789,団体コード!$A$2:$A$1789,"")</f>
        <v/>
      </c>
      <c r="N90" s="111" t="str">
        <f>IF(COUNTIF(市町村一覧!$K$2:$K$404,$P90),"a）基本講座・応用講座実施可能市町村",IF(COUNTIF(市町村一覧!$N$2:$N$370,$P90),"b）応用講座実施可能市町村",""))</f>
        <v/>
      </c>
      <c r="O90" s="94" t="s">
        <v>1</v>
      </c>
      <c r="P90" s="95" t="str">
        <f t="shared" si="8"/>
        <v/>
      </c>
    </row>
    <row r="91" spans="3:16" x14ac:dyDescent="0.4">
      <c r="C91" s="108">
        <v>85</v>
      </c>
      <c r="D91" s="30"/>
      <c r="E91" s="29"/>
      <c r="F91" s="29"/>
      <c r="G91" s="29"/>
      <c r="H91" s="109" t="str">
        <f t="shared" si="9"/>
        <v/>
      </c>
      <c r="I91" s="109" t="str">
        <f t="shared" si="10"/>
        <v/>
      </c>
      <c r="J91" s="109" t="str">
        <f t="shared" si="11"/>
        <v/>
      </c>
      <c r="K91" s="29"/>
      <c r="L91" s="29"/>
      <c r="M91" s="110" t="str">
        <f>_xlfn.XLOOKUP($P91,団体コード!$F$2:$F$1789,団体コード!$A$2:$A$1789,"")</f>
        <v/>
      </c>
      <c r="N91" s="111" t="str">
        <f>IF(COUNTIF(市町村一覧!$K$2:$K$404,$P91),"a）基本講座・応用講座実施可能市町村",IF(COUNTIF(市町村一覧!$N$2:$N$370,$P91),"b）応用講座実施可能市町村",""))</f>
        <v/>
      </c>
      <c r="O91" s="94" t="s">
        <v>1</v>
      </c>
      <c r="P91" s="95" t="str">
        <f t="shared" si="8"/>
        <v/>
      </c>
    </row>
    <row r="92" spans="3:16" x14ac:dyDescent="0.4">
      <c r="C92" s="108">
        <v>86</v>
      </c>
      <c r="D92" s="30"/>
      <c r="E92" s="29"/>
      <c r="F92" s="29"/>
      <c r="G92" s="29"/>
      <c r="H92" s="109" t="str">
        <f t="shared" si="9"/>
        <v/>
      </c>
      <c r="I92" s="109" t="str">
        <f t="shared" si="10"/>
        <v/>
      </c>
      <c r="J92" s="109" t="str">
        <f t="shared" si="11"/>
        <v/>
      </c>
      <c r="K92" s="29"/>
      <c r="L92" s="29"/>
      <c r="M92" s="110" t="str">
        <f>_xlfn.XLOOKUP($P92,団体コード!$F$2:$F$1789,団体コード!$A$2:$A$1789,"")</f>
        <v/>
      </c>
      <c r="N92" s="111" t="str">
        <f>IF(COUNTIF(市町村一覧!$K$2:$K$404,$P92),"a）基本講座・応用講座実施可能市町村",IF(COUNTIF(市町村一覧!$N$2:$N$370,$P92),"b）応用講座実施可能市町村",""))</f>
        <v/>
      </c>
      <c r="O92" s="94" t="s">
        <v>1</v>
      </c>
      <c r="P92" s="95" t="str">
        <f t="shared" si="8"/>
        <v/>
      </c>
    </row>
    <row r="93" spans="3:16" x14ac:dyDescent="0.4">
      <c r="C93" s="108">
        <v>87</v>
      </c>
      <c r="D93" s="30"/>
      <c r="E93" s="29"/>
      <c r="F93" s="29"/>
      <c r="G93" s="29"/>
      <c r="H93" s="109" t="str">
        <f t="shared" si="9"/>
        <v/>
      </c>
      <c r="I93" s="109" t="str">
        <f t="shared" si="10"/>
        <v/>
      </c>
      <c r="J93" s="109" t="str">
        <f t="shared" si="11"/>
        <v/>
      </c>
      <c r="K93" s="29"/>
      <c r="L93" s="29"/>
      <c r="M93" s="110" t="str">
        <f>_xlfn.XLOOKUP($P93,団体コード!$F$2:$F$1789,団体コード!$A$2:$A$1789,"")</f>
        <v/>
      </c>
      <c r="N93" s="111" t="str">
        <f>IF(COUNTIF(市町村一覧!$K$2:$K$404,$P93),"a）基本講座・応用講座実施可能市町村",IF(COUNTIF(市町村一覧!$N$2:$N$370,$P93),"b）応用講座実施可能市町村",""))</f>
        <v/>
      </c>
      <c r="O93" s="94" t="s">
        <v>1</v>
      </c>
      <c r="P93" s="95" t="str">
        <f t="shared" si="8"/>
        <v/>
      </c>
    </row>
    <row r="94" spans="3:16" x14ac:dyDescent="0.4">
      <c r="C94" s="108">
        <v>88</v>
      </c>
      <c r="D94" s="30"/>
      <c r="E94" s="29"/>
      <c r="F94" s="29"/>
      <c r="G94" s="29"/>
      <c r="H94" s="109" t="str">
        <f t="shared" si="9"/>
        <v/>
      </c>
      <c r="I94" s="109" t="str">
        <f t="shared" si="10"/>
        <v/>
      </c>
      <c r="J94" s="109" t="str">
        <f t="shared" si="11"/>
        <v/>
      </c>
      <c r="K94" s="29"/>
      <c r="L94" s="29"/>
      <c r="M94" s="110" t="str">
        <f>_xlfn.XLOOKUP($P94,団体コード!$F$2:$F$1789,団体コード!$A$2:$A$1789,"")</f>
        <v/>
      </c>
      <c r="N94" s="111" t="str">
        <f>IF(COUNTIF(市町村一覧!$K$2:$K$404,$P94),"a）基本講座・応用講座実施可能市町村",IF(COUNTIF(市町村一覧!$N$2:$N$370,$P94),"b）応用講座実施可能市町村",""))</f>
        <v/>
      </c>
      <c r="O94" s="94" t="s">
        <v>1</v>
      </c>
      <c r="P94" s="95" t="str">
        <f t="shared" si="8"/>
        <v/>
      </c>
    </row>
    <row r="95" spans="3:16" x14ac:dyDescent="0.4">
      <c r="C95" s="108">
        <v>89</v>
      </c>
      <c r="D95" s="30"/>
      <c r="E95" s="29"/>
      <c r="F95" s="29"/>
      <c r="G95" s="29"/>
      <c r="H95" s="109" t="str">
        <f t="shared" si="9"/>
        <v/>
      </c>
      <c r="I95" s="109" t="str">
        <f t="shared" si="10"/>
        <v/>
      </c>
      <c r="J95" s="109" t="str">
        <f t="shared" si="11"/>
        <v/>
      </c>
      <c r="K95" s="29"/>
      <c r="L95" s="29"/>
      <c r="M95" s="110" t="str">
        <f>_xlfn.XLOOKUP($P95,団体コード!$F$2:$F$1789,団体コード!$A$2:$A$1789,"")</f>
        <v/>
      </c>
      <c r="N95" s="111" t="str">
        <f>IF(COUNTIF(市町村一覧!$K$2:$K$404,$P95),"a）基本講座・応用講座実施可能市町村",IF(COUNTIF(市町村一覧!$N$2:$N$370,$P95),"b）応用講座実施可能市町村",""))</f>
        <v/>
      </c>
      <c r="O95" s="94" t="s">
        <v>1</v>
      </c>
      <c r="P95" s="95" t="str">
        <f t="shared" si="8"/>
        <v/>
      </c>
    </row>
    <row r="96" spans="3:16" x14ac:dyDescent="0.4">
      <c r="C96" s="108">
        <v>90</v>
      </c>
      <c r="D96" s="30"/>
      <c r="E96" s="29"/>
      <c r="F96" s="29"/>
      <c r="G96" s="29"/>
      <c r="H96" s="109" t="str">
        <f t="shared" si="9"/>
        <v/>
      </c>
      <c r="I96" s="109" t="str">
        <f t="shared" si="10"/>
        <v/>
      </c>
      <c r="J96" s="109" t="str">
        <f t="shared" si="11"/>
        <v/>
      </c>
      <c r="K96" s="29"/>
      <c r="L96" s="29"/>
      <c r="M96" s="110" t="str">
        <f>_xlfn.XLOOKUP($P96,団体コード!$F$2:$F$1789,団体コード!$A$2:$A$1789,"")</f>
        <v/>
      </c>
      <c r="N96" s="111" t="str">
        <f>IF(COUNTIF(市町村一覧!$K$2:$K$404,$P96),"a）基本講座・応用講座実施可能市町村",IF(COUNTIF(市町村一覧!$N$2:$N$370,$P96),"b）応用講座実施可能市町村",""))</f>
        <v/>
      </c>
      <c r="O96" s="94" t="s">
        <v>1</v>
      </c>
      <c r="P96" s="95" t="str">
        <f t="shared" si="8"/>
        <v/>
      </c>
    </row>
    <row r="97" spans="3:16" x14ac:dyDescent="0.4">
      <c r="C97" s="108">
        <v>91</v>
      </c>
      <c r="D97" s="30"/>
      <c r="E97" s="29"/>
      <c r="F97" s="29"/>
      <c r="G97" s="29"/>
      <c r="H97" s="109" t="str">
        <f t="shared" si="9"/>
        <v/>
      </c>
      <c r="I97" s="109" t="str">
        <f t="shared" si="10"/>
        <v/>
      </c>
      <c r="J97" s="109" t="str">
        <f t="shared" si="11"/>
        <v/>
      </c>
      <c r="K97" s="29"/>
      <c r="L97" s="29"/>
      <c r="M97" s="110" t="str">
        <f>_xlfn.XLOOKUP($P97,団体コード!$F$2:$F$1789,団体コード!$A$2:$A$1789,"")</f>
        <v/>
      </c>
      <c r="N97" s="111" t="str">
        <f>IF(COUNTIF(市町村一覧!$K$2:$K$404,$P97),"a）基本講座・応用講座実施可能市町村",IF(COUNTIF(市町村一覧!$N$2:$N$370,$P97),"b）応用講座実施可能市町村",""))</f>
        <v/>
      </c>
      <c r="O97" s="94" t="s">
        <v>1</v>
      </c>
      <c r="P97" s="95" t="str">
        <f t="shared" si="8"/>
        <v/>
      </c>
    </row>
    <row r="98" spans="3:16" x14ac:dyDescent="0.4">
      <c r="C98" s="108">
        <v>92</v>
      </c>
      <c r="D98" s="30"/>
      <c r="E98" s="29"/>
      <c r="F98" s="29"/>
      <c r="G98" s="29"/>
      <c r="H98" s="109" t="str">
        <f t="shared" si="9"/>
        <v/>
      </c>
      <c r="I98" s="109" t="str">
        <f t="shared" si="10"/>
        <v/>
      </c>
      <c r="J98" s="109" t="str">
        <f t="shared" si="11"/>
        <v/>
      </c>
      <c r="K98" s="29"/>
      <c r="L98" s="29"/>
      <c r="M98" s="110" t="str">
        <f>_xlfn.XLOOKUP($P98,団体コード!$F$2:$F$1789,団体コード!$A$2:$A$1789,"")</f>
        <v/>
      </c>
      <c r="N98" s="111" t="str">
        <f>IF(COUNTIF(市町村一覧!$K$2:$K$404,$P98),"a）基本講座・応用講座実施可能市町村",IF(COUNTIF(市町村一覧!$N$2:$N$370,$P98),"b）応用講座実施可能市町村",""))</f>
        <v/>
      </c>
      <c r="O98" s="94" t="s">
        <v>1</v>
      </c>
      <c r="P98" s="95" t="str">
        <f t="shared" si="8"/>
        <v/>
      </c>
    </row>
    <row r="99" spans="3:16" x14ac:dyDescent="0.4">
      <c r="C99" s="108">
        <v>93</v>
      </c>
      <c r="D99" s="30"/>
      <c r="E99" s="29"/>
      <c r="F99" s="29"/>
      <c r="G99" s="29"/>
      <c r="H99" s="109" t="str">
        <f t="shared" si="9"/>
        <v/>
      </c>
      <c r="I99" s="109" t="str">
        <f t="shared" si="10"/>
        <v/>
      </c>
      <c r="J99" s="109" t="str">
        <f t="shared" si="11"/>
        <v/>
      </c>
      <c r="K99" s="29"/>
      <c r="L99" s="29"/>
      <c r="M99" s="110" t="str">
        <f>_xlfn.XLOOKUP($P99,団体コード!$F$2:$F$1789,団体コード!$A$2:$A$1789,"")</f>
        <v/>
      </c>
      <c r="N99" s="111" t="str">
        <f>IF(COUNTIF(市町村一覧!$K$2:$K$404,$P99),"a）基本講座・応用講座実施可能市町村",IF(COUNTIF(市町村一覧!$N$2:$N$370,$P99),"b）応用講座実施可能市町村",""))</f>
        <v/>
      </c>
      <c r="O99" s="94" t="s">
        <v>1</v>
      </c>
      <c r="P99" s="95" t="str">
        <f t="shared" si="8"/>
        <v/>
      </c>
    </row>
    <row r="100" spans="3:16" x14ac:dyDescent="0.4">
      <c r="C100" s="108">
        <v>94</v>
      </c>
      <c r="D100" s="30"/>
      <c r="E100" s="29"/>
      <c r="F100" s="29"/>
      <c r="G100" s="29"/>
      <c r="H100" s="109" t="str">
        <f t="shared" si="9"/>
        <v/>
      </c>
      <c r="I100" s="109" t="str">
        <f t="shared" si="10"/>
        <v/>
      </c>
      <c r="J100" s="109" t="str">
        <f t="shared" si="11"/>
        <v/>
      </c>
      <c r="K100" s="29"/>
      <c r="L100" s="29"/>
      <c r="M100" s="110" t="str">
        <f>_xlfn.XLOOKUP($P100,団体コード!$F$2:$F$1789,団体コード!$A$2:$A$1789,"")</f>
        <v/>
      </c>
      <c r="N100" s="111" t="str">
        <f>IF(COUNTIF(市町村一覧!$K$2:$K$404,$P100),"a）基本講座・応用講座実施可能市町村",IF(COUNTIF(市町村一覧!$N$2:$N$370,$P100),"b）応用講座実施可能市町村",""))</f>
        <v/>
      </c>
      <c r="O100" s="94" t="s">
        <v>1</v>
      </c>
      <c r="P100" s="95" t="str">
        <f t="shared" si="8"/>
        <v/>
      </c>
    </row>
    <row r="101" spans="3:16" x14ac:dyDescent="0.4">
      <c r="C101" s="108">
        <v>95</v>
      </c>
      <c r="D101" s="30"/>
      <c r="E101" s="29"/>
      <c r="F101" s="29"/>
      <c r="G101" s="29"/>
      <c r="H101" s="109" t="str">
        <f t="shared" si="9"/>
        <v/>
      </c>
      <c r="I101" s="109" t="str">
        <f t="shared" si="10"/>
        <v/>
      </c>
      <c r="J101" s="109" t="str">
        <f t="shared" si="11"/>
        <v/>
      </c>
      <c r="K101" s="29"/>
      <c r="L101" s="29"/>
      <c r="M101" s="110" t="str">
        <f>_xlfn.XLOOKUP($P101,団体コード!$F$2:$F$1789,団体コード!$A$2:$A$1789,"")</f>
        <v/>
      </c>
      <c r="N101" s="111" t="str">
        <f>IF(COUNTIF(市町村一覧!$K$2:$K$404,$P101),"a）基本講座・応用講座実施可能市町村",IF(COUNTIF(市町村一覧!$N$2:$N$370,$P101),"b）応用講座実施可能市町村",""))</f>
        <v/>
      </c>
      <c r="O101" s="94" t="s">
        <v>1</v>
      </c>
      <c r="P101" s="95" t="str">
        <f t="shared" si="8"/>
        <v/>
      </c>
    </row>
    <row r="102" spans="3:16" x14ac:dyDescent="0.4">
      <c r="C102" s="108">
        <v>96</v>
      </c>
      <c r="D102" s="30"/>
      <c r="E102" s="29"/>
      <c r="F102" s="29"/>
      <c r="G102" s="29"/>
      <c r="H102" s="109" t="str">
        <f t="shared" si="9"/>
        <v/>
      </c>
      <c r="I102" s="109" t="str">
        <f t="shared" si="10"/>
        <v/>
      </c>
      <c r="J102" s="109" t="str">
        <f t="shared" si="11"/>
        <v/>
      </c>
      <c r="K102" s="29"/>
      <c r="L102" s="29"/>
      <c r="M102" s="110" t="str">
        <f>_xlfn.XLOOKUP($P102,団体コード!$F$2:$F$1789,団体コード!$A$2:$A$1789,"")</f>
        <v/>
      </c>
      <c r="N102" s="111" t="str">
        <f>IF(COUNTIF(市町村一覧!$K$2:$K$404,$P102),"a）基本講座・応用講座実施可能市町村",IF(COUNTIF(市町村一覧!$N$2:$N$370,$P102),"b）応用講座実施可能市町村",""))</f>
        <v/>
      </c>
      <c r="O102" s="94" t="s">
        <v>1</v>
      </c>
      <c r="P102" s="95" t="str">
        <f t="shared" si="8"/>
        <v/>
      </c>
    </row>
    <row r="103" spans="3:16" x14ac:dyDescent="0.4">
      <c r="C103" s="108">
        <v>97</v>
      </c>
      <c r="D103" s="30"/>
      <c r="E103" s="29"/>
      <c r="F103" s="29"/>
      <c r="G103" s="29"/>
      <c r="H103" s="109" t="str">
        <f t="shared" si="9"/>
        <v/>
      </c>
      <c r="I103" s="109" t="str">
        <f t="shared" si="10"/>
        <v/>
      </c>
      <c r="J103" s="109" t="str">
        <f t="shared" si="11"/>
        <v/>
      </c>
      <c r="K103" s="29"/>
      <c r="L103" s="29"/>
      <c r="M103" s="110" t="str">
        <f>_xlfn.XLOOKUP($P103,団体コード!$F$2:$F$1789,団体コード!$A$2:$A$1789,"")</f>
        <v/>
      </c>
      <c r="N103" s="111" t="str">
        <f>IF(COUNTIF(市町村一覧!$K$2:$K$404,$P103),"a）基本講座・応用講座実施可能市町村",IF(COUNTIF(市町村一覧!$N$2:$N$370,$P103),"b）応用講座実施可能市町村",""))</f>
        <v/>
      </c>
      <c r="O103" s="94" t="s">
        <v>1</v>
      </c>
      <c r="P103" s="95" t="str">
        <f t="shared" si="8"/>
        <v/>
      </c>
    </row>
    <row r="104" spans="3:16" x14ac:dyDescent="0.4">
      <c r="C104" s="108">
        <v>98</v>
      </c>
      <c r="D104" s="30"/>
      <c r="E104" s="29"/>
      <c r="F104" s="29"/>
      <c r="G104" s="29"/>
      <c r="H104" s="109" t="str">
        <f t="shared" si="9"/>
        <v/>
      </c>
      <c r="I104" s="109" t="str">
        <f t="shared" si="10"/>
        <v/>
      </c>
      <c r="J104" s="109" t="str">
        <f t="shared" si="11"/>
        <v/>
      </c>
      <c r="K104" s="29"/>
      <c r="L104" s="29"/>
      <c r="M104" s="110" t="str">
        <f>_xlfn.XLOOKUP($P104,団体コード!$F$2:$F$1789,団体コード!$A$2:$A$1789,"")</f>
        <v/>
      </c>
      <c r="N104" s="111" t="str">
        <f>IF(COUNTIF(市町村一覧!$K$2:$K$404,$P104),"a）基本講座・応用講座実施可能市町村",IF(COUNTIF(市町村一覧!$N$2:$N$370,$P104),"b）応用講座実施可能市町村",""))</f>
        <v/>
      </c>
      <c r="O104" s="94" t="s">
        <v>1</v>
      </c>
      <c r="P104" s="95" t="str">
        <f t="shared" si="8"/>
        <v/>
      </c>
    </row>
    <row r="105" spans="3:16" x14ac:dyDescent="0.4">
      <c r="C105" s="108">
        <v>99</v>
      </c>
      <c r="D105" s="30"/>
      <c r="E105" s="29"/>
      <c r="F105" s="29"/>
      <c r="G105" s="29"/>
      <c r="H105" s="109" t="str">
        <f t="shared" si="9"/>
        <v/>
      </c>
      <c r="I105" s="109" t="str">
        <f t="shared" si="10"/>
        <v/>
      </c>
      <c r="J105" s="109" t="str">
        <f t="shared" si="11"/>
        <v/>
      </c>
      <c r="K105" s="29"/>
      <c r="L105" s="29"/>
      <c r="M105" s="110" t="str">
        <f>_xlfn.XLOOKUP($P105,団体コード!$F$2:$F$1789,団体コード!$A$2:$A$1789,"")</f>
        <v/>
      </c>
      <c r="N105" s="111" t="str">
        <f>IF(COUNTIF(市町村一覧!$K$2:$K$404,$P105),"a）基本講座・応用講座実施可能市町村",IF(COUNTIF(市町村一覧!$N$2:$N$370,$P105),"b）応用講座実施可能市町村",""))</f>
        <v/>
      </c>
      <c r="O105" s="94" t="s">
        <v>1</v>
      </c>
      <c r="P105" s="95" t="str">
        <f t="shared" si="8"/>
        <v/>
      </c>
    </row>
    <row r="106" spans="3:16" x14ac:dyDescent="0.4">
      <c r="C106" s="108">
        <v>100</v>
      </c>
      <c r="D106" s="30"/>
      <c r="E106" s="29"/>
      <c r="F106" s="29"/>
      <c r="G106" s="29"/>
      <c r="H106" s="109" t="str">
        <f t="shared" si="9"/>
        <v/>
      </c>
      <c r="I106" s="109" t="str">
        <f t="shared" si="10"/>
        <v/>
      </c>
      <c r="J106" s="109" t="str">
        <f t="shared" si="11"/>
        <v/>
      </c>
      <c r="K106" s="29"/>
      <c r="L106" s="29"/>
      <c r="M106" s="110" t="str">
        <f>_xlfn.XLOOKUP($P106,団体コード!$F$2:$F$1789,団体コード!$A$2:$A$1789,"")</f>
        <v/>
      </c>
      <c r="N106" s="111" t="str">
        <f>IF(COUNTIF(市町村一覧!$K$2:$K$404,$P106),"a）基本講座・応用講座実施可能市町村",IF(COUNTIF(市町村一覧!$N$2:$N$370,$P106),"b）応用講座実施可能市町村",""))</f>
        <v/>
      </c>
      <c r="P106" s="95" t="str">
        <f t="shared" si="8"/>
        <v/>
      </c>
    </row>
    <row r="107" spans="3:16" x14ac:dyDescent="0.4">
      <c r="C107" s="108">
        <v>101</v>
      </c>
      <c r="D107" s="30"/>
      <c r="E107" s="29"/>
      <c r="F107" s="29"/>
      <c r="G107" s="29"/>
      <c r="H107" s="109" t="str">
        <f t="shared" si="9"/>
        <v/>
      </c>
      <c r="I107" s="109" t="str">
        <f t="shared" si="10"/>
        <v/>
      </c>
      <c r="J107" s="109" t="str">
        <f t="shared" si="11"/>
        <v/>
      </c>
      <c r="K107" s="29"/>
      <c r="L107" s="29"/>
      <c r="M107" s="110" t="str">
        <f>_xlfn.XLOOKUP($P107,団体コード!$F$2:$F$1789,団体コード!$A$2:$A$1789,"")</f>
        <v/>
      </c>
      <c r="N107" s="111" t="str">
        <f>IF(COUNTIF(市町村一覧!$K$2:$K$404,$P107),"a）基本講座・応用講座実施可能市町村",IF(COUNTIF(市町村一覧!$N$2:$N$370,$P107),"b）応用講座実施可能市町村",""))</f>
        <v/>
      </c>
      <c r="P107" s="95" t="str">
        <f t="shared" si="8"/>
        <v/>
      </c>
    </row>
    <row r="108" spans="3:16" x14ac:dyDescent="0.4">
      <c r="C108" s="108">
        <v>102</v>
      </c>
      <c r="D108" s="30"/>
      <c r="E108" s="29"/>
      <c r="F108" s="29"/>
      <c r="G108" s="29"/>
      <c r="H108" s="109" t="str">
        <f t="shared" si="9"/>
        <v/>
      </c>
      <c r="I108" s="109" t="str">
        <f t="shared" si="10"/>
        <v/>
      </c>
      <c r="J108" s="109" t="str">
        <f t="shared" si="11"/>
        <v/>
      </c>
      <c r="K108" s="29"/>
      <c r="L108" s="29"/>
      <c r="M108" s="110" t="str">
        <f>_xlfn.XLOOKUP($P108,団体コード!$F$2:$F$1789,団体コード!$A$2:$A$1789,"")</f>
        <v/>
      </c>
      <c r="N108" s="111" t="str">
        <f>IF(COUNTIF(市町村一覧!$K$2:$K$404,$P108),"a）基本講座・応用講座実施可能市町村",IF(COUNTIF(市町村一覧!$N$2:$N$370,$P108),"b）応用講座実施可能市町村",""))</f>
        <v/>
      </c>
      <c r="P108" s="95" t="str">
        <f t="shared" si="8"/>
        <v/>
      </c>
    </row>
    <row r="109" spans="3:16" x14ac:dyDescent="0.4">
      <c r="C109" s="108">
        <v>103</v>
      </c>
      <c r="D109" s="30"/>
      <c r="E109" s="29"/>
      <c r="F109" s="29"/>
      <c r="G109" s="29"/>
      <c r="H109" s="109" t="str">
        <f t="shared" si="9"/>
        <v/>
      </c>
      <c r="I109" s="109" t="str">
        <f t="shared" si="10"/>
        <v/>
      </c>
      <c r="J109" s="109" t="str">
        <f t="shared" si="11"/>
        <v/>
      </c>
      <c r="K109" s="29"/>
      <c r="L109" s="29"/>
      <c r="M109" s="110" t="str">
        <f>_xlfn.XLOOKUP($P109,団体コード!$F$2:$F$1789,団体コード!$A$2:$A$1789,"")</f>
        <v/>
      </c>
      <c r="N109" s="111" t="str">
        <f>IF(COUNTIF(市町村一覧!$K$2:$K$404,$P109),"a）基本講座・応用講座実施可能市町村",IF(COUNTIF(市町村一覧!$N$2:$N$370,$P109),"b）応用講座実施可能市町村",""))</f>
        <v/>
      </c>
      <c r="P109" s="95" t="str">
        <f t="shared" si="8"/>
        <v/>
      </c>
    </row>
    <row r="110" spans="3:16" x14ac:dyDescent="0.4">
      <c r="C110" s="108">
        <v>104</v>
      </c>
      <c r="D110" s="30"/>
      <c r="E110" s="29"/>
      <c r="F110" s="29"/>
      <c r="G110" s="29"/>
      <c r="H110" s="109" t="str">
        <f t="shared" si="9"/>
        <v/>
      </c>
      <c r="I110" s="109" t="str">
        <f t="shared" si="10"/>
        <v/>
      </c>
      <c r="J110" s="109" t="str">
        <f t="shared" si="11"/>
        <v/>
      </c>
      <c r="K110" s="29"/>
      <c r="L110" s="29"/>
      <c r="M110" s="110" t="str">
        <f>_xlfn.XLOOKUP($P110,団体コード!$F$2:$F$1789,団体コード!$A$2:$A$1789,"")</f>
        <v/>
      </c>
      <c r="N110" s="111" t="str">
        <f>IF(COUNTIF(市町村一覧!$K$2:$K$404,$P110),"a）基本講座・応用講座実施可能市町村",IF(COUNTIF(市町村一覧!$N$2:$N$370,$P110),"b）応用講座実施可能市町村",""))</f>
        <v/>
      </c>
      <c r="P110" s="95" t="str">
        <f t="shared" si="8"/>
        <v/>
      </c>
    </row>
    <row r="111" spans="3:16" x14ac:dyDescent="0.4">
      <c r="C111" s="108">
        <v>105</v>
      </c>
      <c r="D111" s="30"/>
      <c r="E111" s="29"/>
      <c r="F111" s="29"/>
      <c r="G111" s="29"/>
      <c r="H111" s="109" t="str">
        <f t="shared" si="9"/>
        <v/>
      </c>
      <c r="I111" s="109" t="str">
        <f t="shared" si="10"/>
        <v/>
      </c>
      <c r="J111" s="109" t="str">
        <f t="shared" si="11"/>
        <v/>
      </c>
      <c r="K111" s="29"/>
      <c r="L111" s="29"/>
      <c r="M111" s="110" t="str">
        <f>_xlfn.XLOOKUP($P111,団体コード!$F$2:$F$1789,団体コード!$A$2:$A$1789,"")</f>
        <v/>
      </c>
      <c r="N111" s="111" t="str">
        <f>IF(COUNTIF(市町村一覧!$K$2:$K$404,$P111),"a）基本講座・応用講座実施可能市町村",IF(COUNTIF(市町村一覧!$N$2:$N$370,$P111),"b）応用講座実施可能市町村",""))</f>
        <v/>
      </c>
      <c r="P111" s="95" t="str">
        <f t="shared" si="8"/>
        <v/>
      </c>
    </row>
    <row r="112" spans="3:16" x14ac:dyDescent="0.4">
      <c r="C112" s="108">
        <v>106</v>
      </c>
      <c r="D112" s="30"/>
      <c r="E112" s="29"/>
      <c r="F112" s="29"/>
      <c r="G112" s="29"/>
      <c r="H112" s="109" t="str">
        <f t="shared" si="9"/>
        <v/>
      </c>
      <c r="I112" s="109" t="str">
        <f t="shared" si="10"/>
        <v/>
      </c>
      <c r="J112" s="109" t="str">
        <f t="shared" si="11"/>
        <v/>
      </c>
      <c r="K112" s="29"/>
      <c r="L112" s="29"/>
      <c r="M112" s="110" t="str">
        <f>_xlfn.XLOOKUP($P112,団体コード!$F$2:$F$1789,団体コード!$A$2:$A$1789,"")</f>
        <v/>
      </c>
      <c r="N112" s="111" t="str">
        <f>IF(COUNTIF(市町村一覧!$K$2:$K$404,$P112),"a）基本講座・応用講座実施可能市町村",IF(COUNTIF(市町村一覧!$N$2:$N$370,$P112),"b）応用講座実施可能市町村",""))</f>
        <v/>
      </c>
      <c r="P112" s="95" t="str">
        <f t="shared" si="8"/>
        <v/>
      </c>
    </row>
    <row r="113" spans="3:16" x14ac:dyDescent="0.4">
      <c r="C113" s="108">
        <v>107</v>
      </c>
      <c r="D113" s="30"/>
      <c r="E113" s="29"/>
      <c r="F113" s="29"/>
      <c r="G113" s="29"/>
      <c r="H113" s="109" t="str">
        <f t="shared" si="9"/>
        <v/>
      </c>
      <c r="I113" s="109" t="str">
        <f t="shared" si="10"/>
        <v/>
      </c>
      <c r="J113" s="109" t="str">
        <f t="shared" si="11"/>
        <v/>
      </c>
      <c r="K113" s="29"/>
      <c r="L113" s="29"/>
      <c r="M113" s="110" t="str">
        <f>_xlfn.XLOOKUP($P113,団体コード!$F$2:$F$1789,団体コード!$A$2:$A$1789,"")</f>
        <v/>
      </c>
      <c r="N113" s="111" t="str">
        <f>IF(COUNTIF(市町村一覧!$K$2:$K$404,$P113),"a）基本講座・応用講座実施可能市町村",IF(COUNTIF(市町村一覧!$N$2:$N$370,$P113),"b）応用講座実施可能市町村",""))</f>
        <v/>
      </c>
      <c r="P113" s="95" t="str">
        <f t="shared" si="8"/>
        <v/>
      </c>
    </row>
    <row r="114" spans="3:16" x14ac:dyDescent="0.4">
      <c r="C114" s="108">
        <v>108</v>
      </c>
      <c r="D114" s="30"/>
      <c r="E114" s="29"/>
      <c r="F114" s="29"/>
      <c r="G114" s="29"/>
      <c r="H114" s="109" t="str">
        <f t="shared" si="9"/>
        <v/>
      </c>
      <c r="I114" s="109" t="str">
        <f t="shared" si="10"/>
        <v/>
      </c>
      <c r="J114" s="109" t="str">
        <f t="shared" si="11"/>
        <v/>
      </c>
      <c r="K114" s="29"/>
      <c r="L114" s="29"/>
      <c r="M114" s="110" t="str">
        <f>_xlfn.XLOOKUP($P114,団体コード!$F$2:$F$1789,団体コード!$A$2:$A$1789,"")</f>
        <v/>
      </c>
      <c r="N114" s="111" t="str">
        <f>IF(COUNTIF(市町村一覧!$K$2:$K$404,$P114),"a）基本講座・応用講座実施可能市町村",IF(COUNTIF(市町村一覧!$N$2:$N$370,$P114),"b）応用講座実施可能市町村",""))</f>
        <v/>
      </c>
      <c r="P114" s="95" t="str">
        <f t="shared" si="8"/>
        <v/>
      </c>
    </row>
    <row r="115" spans="3:16" x14ac:dyDescent="0.4">
      <c r="C115" s="108">
        <v>109</v>
      </c>
      <c r="D115" s="30"/>
      <c r="E115" s="29"/>
      <c r="F115" s="29"/>
      <c r="G115" s="29"/>
      <c r="H115" s="109" t="str">
        <f t="shared" si="9"/>
        <v/>
      </c>
      <c r="I115" s="109" t="str">
        <f t="shared" si="10"/>
        <v/>
      </c>
      <c r="J115" s="109" t="str">
        <f t="shared" si="11"/>
        <v/>
      </c>
      <c r="K115" s="29"/>
      <c r="L115" s="29"/>
      <c r="M115" s="110" t="str">
        <f>_xlfn.XLOOKUP($P115,団体コード!$F$2:$F$1789,団体コード!$A$2:$A$1789,"")</f>
        <v/>
      </c>
      <c r="N115" s="111" t="str">
        <f>IF(COUNTIF(市町村一覧!$K$2:$K$404,$P115),"a）基本講座・応用講座実施可能市町村",IF(COUNTIF(市町村一覧!$N$2:$N$370,$P115),"b）応用講座実施可能市町村",""))</f>
        <v/>
      </c>
      <c r="P115" s="95" t="str">
        <f t="shared" si="8"/>
        <v/>
      </c>
    </row>
    <row r="116" spans="3:16" x14ac:dyDescent="0.4">
      <c r="C116" s="108">
        <v>110</v>
      </c>
      <c r="D116" s="30"/>
      <c r="E116" s="29"/>
      <c r="F116" s="29"/>
      <c r="G116" s="29"/>
      <c r="H116" s="109" t="str">
        <f t="shared" si="9"/>
        <v/>
      </c>
      <c r="I116" s="109" t="str">
        <f t="shared" si="10"/>
        <v/>
      </c>
      <c r="J116" s="109" t="str">
        <f t="shared" si="11"/>
        <v/>
      </c>
      <c r="K116" s="29"/>
      <c r="L116" s="29"/>
      <c r="M116" s="110" t="str">
        <f>_xlfn.XLOOKUP($P116,団体コード!$F$2:$F$1789,団体コード!$A$2:$A$1789,"")</f>
        <v/>
      </c>
      <c r="N116" s="111" t="str">
        <f>IF(COUNTIF(市町村一覧!$K$2:$K$404,$P116),"a）基本講座・応用講座実施可能市町村",IF(COUNTIF(市町村一覧!$N$2:$N$370,$P116),"b）応用講座実施可能市町村",""))</f>
        <v/>
      </c>
      <c r="P116" s="95" t="str">
        <f t="shared" si="8"/>
        <v/>
      </c>
    </row>
    <row r="117" spans="3:16" x14ac:dyDescent="0.4">
      <c r="C117" s="108">
        <v>111</v>
      </c>
      <c r="D117" s="30"/>
      <c r="E117" s="29"/>
      <c r="F117" s="29"/>
      <c r="G117" s="29"/>
      <c r="H117" s="109" t="str">
        <f t="shared" si="9"/>
        <v/>
      </c>
      <c r="I117" s="109" t="str">
        <f t="shared" si="10"/>
        <v/>
      </c>
      <c r="J117" s="109" t="str">
        <f t="shared" si="11"/>
        <v/>
      </c>
      <c r="K117" s="29"/>
      <c r="L117" s="29"/>
      <c r="M117" s="110" t="str">
        <f>_xlfn.XLOOKUP($P117,団体コード!$F$2:$F$1789,団体コード!$A$2:$A$1789,"")</f>
        <v/>
      </c>
      <c r="N117" s="111" t="str">
        <f>IF(COUNTIF(市町村一覧!$K$2:$K$404,$P117),"a）基本講座・応用講座実施可能市町村",IF(COUNTIF(市町村一覧!$N$2:$N$370,$P117),"b）応用講座実施可能市町村",""))</f>
        <v/>
      </c>
      <c r="P117" s="95" t="str">
        <f t="shared" si="8"/>
        <v/>
      </c>
    </row>
    <row r="118" spans="3:16" x14ac:dyDescent="0.4">
      <c r="C118" s="108">
        <v>112</v>
      </c>
      <c r="D118" s="30"/>
      <c r="E118" s="29"/>
      <c r="F118" s="29"/>
      <c r="G118" s="29"/>
      <c r="H118" s="109" t="str">
        <f t="shared" si="9"/>
        <v/>
      </c>
      <c r="I118" s="109" t="str">
        <f t="shared" si="10"/>
        <v/>
      </c>
      <c r="J118" s="109" t="str">
        <f t="shared" si="11"/>
        <v/>
      </c>
      <c r="K118" s="29"/>
      <c r="L118" s="29"/>
      <c r="M118" s="110" t="str">
        <f>_xlfn.XLOOKUP($P118,団体コード!$F$2:$F$1789,団体コード!$A$2:$A$1789,"")</f>
        <v/>
      </c>
      <c r="N118" s="111" t="str">
        <f>IF(COUNTIF(市町村一覧!$K$2:$K$404,$P118),"a）基本講座・応用講座実施可能市町村",IF(COUNTIF(市町村一覧!$N$2:$N$370,$P118),"b）応用講座実施可能市町村",""))</f>
        <v/>
      </c>
      <c r="P118" s="95" t="str">
        <f t="shared" si="8"/>
        <v/>
      </c>
    </row>
    <row r="119" spans="3:16" x14ac:dyDescent="0.4">
      <c r="C119" s="108">
        <v>113</v>
      </c>
      <c r="D119" s="30"/>
      <c r="E119" s="29"/>
      <c r="F119" s="29"/>
      <c r="G119" s="29"/>
      <c r="H119" s="109" t="str">
        <f t="shared" si="9"/>
        <v/>
      </c>
      <c r="I119" s="109" t="str">
        <f t="shared" si="10"/>
        <v/>
      </c>
      <c r="J119" s="109" t="str">
        <f t="shared" si="11"/>
        <v/>
      </c>
      <c r="K119" s="29"/>
      <c r="L119" s="29"/>
      <c r="M119" s="110" t="str">
        <f>_xlfn.XLOOKUP($P119,団体コード!$F$2:$F$1789,団体コード!$A$2:$A$1789,"")</f>
        <v/>
      </c>
      <c r="N119" s="111" t="str">
        <f>IF(COUNTIF(市町村一覧!$K$2:$K$404,$P119),"a）基本講座・応用講座実施可能市町村",IF(COUNTIF(市町村一覧!$N$2:$N$370,$P119),"b）応用講座実施可能市町村",""))</f>
        <v/>
      </c>
      <c r="P119" s="95" t="str">
        <f t="shared" si="8"/>
        <v/>
      </c>
    </row>
    <row r="120" spans="3:16" x14ac:dyDescent="0.4">
      <c r="C120" s="108">
        <v>114</v>
      </c>
      <c r="D120" s="30"/>
      <c r="E120" s="29"/>
      <c r="F120" s="29"/>
      <c r="G120" s="29"/>
      <c r="H120" s="109" t="str">
        <f t="shared" si="9"/>
        <v/>
      </c>
      <c r="I120" s="109" t="str">
        <f t="shared" si="10"/>
        <v/>
      </c>
      <c r="J120" s="109" t="str">
        <f t="shared" si="11"/>
        <v/>
      </c>
      <c r="K120" s="29"/>
      <c r="L120" s="29"/>
      <c r="M120" s="110" t="str">
        <f>_xlfn.XLOOKUP($P120,団体コード!$F$2:$F$1789,団体コード!$A$2:$A$1789,"")</f>
        <v/>
      </c>
      <c r="N120" s="111" t="str">
        <f>IF(COUNTIF(市町村一覧!$K$2:$K$404,$P120),"a）基本講座・応用講座実施可能市町村",IF(COUNTIF(市町村一覧!$N$2:$N$370,$P120),"b）応用講座実施可能市町村",""))</f>
        <v/>
      </c>
      <c r="P120" s="95" t="str">
        <f t="shared" si="8"/>
        <v/>
      </c>
    </row>
    <row r="121" spans="3:16" x14ac:dyDescent="0.4">
      <c r="C121" s="108">
        <v>115</v>
      </c>
      <c r="D121" s="30"/>
      <c r="E121" s="29"/>
      <c r="F121" s="29"/>
      <c r="G121" s="29"/>
      <c r="H121" s="109" t="str">
        <f t="shared" si="9"/>
        <v/>
      </c>
      <c r="I121" s="109" t="str">
        <f t="shared" si="10"/>
        <v/>
      </c>
      <c r="J121" s="109" t="str">
        <f t="shared" si="11"/>
        <v/>
      </c>
      <c r="K121" s="29"/>
      <c r="L121" s="29"/>
      <c r="M121" s="110" t="str">
        <f>_xlfn.XLOOKUP($P121,団体コード!$F$2:$F$1789,団体コード!$A$2:$A$1789,"")</f>
        <v/>
      </c>
      <c r="N121" s="111" t="str">
        <f>IF(COUNTIF(市町村一覧!$K$2:$K$404,$P121),"a）基本講座・応用講座実施可能市町村",IF(COUNTIF(市町村一覧!$N$2:$N$370,$P121),"b）応用講座実施可能市町村",""))</f>
        <v/>
      </c>
      <c r="P121" s="95" t="str">
        <f t="shared" si="8"/>
        <v/>
      </c>
    </row>
    <row r="122" spans="3:16" x14ac:dyDescent="0.4">
      <c r="C122" s="108">
        <v>116</v>
      </c>
      <c r="D122" s="30"/>
      <c r="E122" s="29"/>
      <c r="F122" s="29"/>
      <c r="G122" s="29"/>
      <c r="H122" s="109" t="str">
        <f t="shared" si="9"/>
        <v/>
      </c>
      <c r="I122" s="109" t="str">
        <f t="shared" si="10"/>
        <v/>
      </c>
      <c r="J122" s="109" t="str">
        <f t="shared" si="11"/>
        <v/>
      </c>
      <c r="K122" s="29"/>
      <c r="L122" s="29"/>
      <c r="M122" s="110" t="str">
        <f>_xlfn.XLOOKUP($P122,団体コード!$F$2:$F$1789,団体コード!$A$2:$A$1789,"")</f>
        <v/>
      </c>
      <c r="N122" s="111" t="str">
        <f>IF(COUNTIF(市町村一覧!$K$2:$K$404,$P122),"a）基本講座・応用講座実施可能市町村",IF(COUNTIF(市町村一覧!$N$2:$N$370,$P122),"b）応用講座実施可能市町村",""))</f>
        <v/>
      </c>
      <c r="P122" s="95" t="str">
        <f t="shared" si="8"/>
        <v/>
      </c>
    </row>
    <row r="123" spans="3:16" x14ac:dyDescent="0.4">
      <c r="C123" s="108">
        <v>117</v>
      </c>
      <c r="D123" s="30"/>
      <c r="E123" s="29"/>
      <c r="F123" s="29"/>
      <c r="G123" s="29"/>
      <c r="H123" s="109" t="str">
        <f t="shared" si="9"/>
        <v/>
      </c>
      <c r="I123" s="109" t="str">
        <f t="shared" si="10"/>
        <v/>
      </c>
      <c r="J123" s="109" t="str">
        <f t="shared" si="11"/>
        <v/>
      </c>
      <c r="K123" s="29"/>
      <c r="L123" s="29"/>
      <c r="M123" s="110" t="str">
        <f>_xlfn.XLOOKUP($P123,団体コード!$F$2:$F$1789,団体コード!$A$2:$A$1789,"")</f>
        <v/>
      </c>
      <c r="N123" s="111" t="str">
        <f>IF(COUNTIF(市町村一覧!$K$2:$K$404,$P123),"a）基本講座・応用講座実施可能市町村",IF(COUNTIF(市町村一覧!$N$2:$N$370,$P123),"b）応用講座実施可能市町村",""))</f>
        <v/>
      </c>
      <c r="P123" s="95" t="str">
        <f t="shared" si="8"/>
        <v/>
      </c>
    </row>
    <row r="124" spans="3:16" x14ac:dyDescent="0.4">
      <c r="C124" s="108">
        <v>118</v>
      </c>
      <c r="D124" s="30"/>
      <c r="E124" s="29"/>
      <c r="F124" s="29"/>
      <c r="G124" s="29"/>
      <c r="H124" s="109" t="str">
        <f t="shared" si="9"/>
        <v/>
      </c>
      <c r="I124" s="109" t="str">
        <f t="shared" si="10"/>
        <v/>
      </c>
      <c r="J124" s="109" t="str">
        <f t="shared" si="11"/>
        <v/>
      </c>
      <c r="K124" s="29"/>
      <c r="L124" s="29"/>
      <c r="M124" s="110" t="str">
        <f>_xlfn.XLOOKUP($P124,団体コード!$F$2:$F$1789,団体コード!$A$2:$A$1789,"")</f>
        <v/>
      </c>
      <c r="N124" s="111" t="str">
        <f>IF(COUNTIF(市町村一覧!$K$2:$K$404,$P124),"a）基本講座・応用講座実施可能市町村",IF(COUNTIF(市町村一覧!$N$2:$N$370,$P124),"b）応用講座実施可能市町村",""))</f>
        <v/>
      </c>
      <c r="P124" s="95" t="str">
        <f t="shared" si="8"/>
        <v/>
      </c>
    </row>
    <row r="125" spans="3:16" x14ac:dyDescent="0.4">
      <c r="C125" s="108">
        <v>119</v>
      </c>
      <c r="D125" s="30"/>
      <c r="E125" s="29"/>
      <c r="F125" s="29"/>
      <c r="G125" s="29"/>
      <c r="H125" s="109" t="str">
        <f t="shared" si="9"/>
        <v/>
      </c>
      <c r="I125" s="109" t="str">
        <f t="shared" si="10"/>
        <v/>
      </c>
      <c r="J125" s="109" t="str">
        <f t="shared" si="11"/>
        <v/>
      </c>
      <c r="K125" s="29"/>
      <c r="L125" s="29"/>
      <c r="M125" s="110" t="str">
        <f>_xlfn.XLOOKUP($P125,団体コード!$F$2:$F$1789,団体コード!$A$2:$A$1789,"")</f>
        <v/>
      </c>
      <c r="N125" s="111" t="str">
        <f>IF(COUNTIF(市町村一覧!$K$2:$K$404,$P125),"a）基本講座・応用講座実施可能市町村",IF(COUNTIF(市町村一覧!$N$2:$N$370,$P125),"b）応用講座実施可能市町村",""))</f>
        <v/>
      </c>
      <c r="P125" s="95" t="str">
        <f t="shared" si="8"/>
        <v/>
      </c>
    </row>
    <row r="126" spans="3:16" x14ac:dyDescent="0.4">
      <c r="C126" s="108">
        <v>120</v>
      </c>
      <c r="D126" s="30"/>
      <c r="E126" s="29"/>
      <c r="F126" s="29"/>
      <c r="G126" s="29"/>
      <c r="H126" s="109" t="str">
        <f t="shared" si="9"/>
        <v/>
      </c>
      <c r="I126" s="109" t="str">
        <f t="shared" si="10"/>
        <v/>
      </c>
      <c r="J126" s="109" t="str">
        <f t="shared" si="11"/>
        <v/>
      </c>
      <c r="K126" s="29"/>
      <c r="L126" s="29"/>
      <c r="M126" s="110" t="str">
        <f>_xlfn.XLOOKUP($P126,団体コード!$F$2:$F$1789,団体コード!$A$2:$A$1789,"")</f>
        <v/>
      </c>
      <c r="N126" s="111" t="str">
        <f>IF(COUNTIF(市町村一覧!$K$2:$K$404,$P126),"a）基本講座・応用講座実施可能市町村",IF(COUNTIF(市町村一覧!$N$2:$N$370,$P126),"b）応用講座実施可能市町村",""))</f>
        <v/>
      </c>
      <c r="P126" s="95" t="str">
        <f t="shared" si="8"/>
        <v/>
      </c>
    </row>
    <row r="127" spans="3:16" x14ac:dyDescent="0.4">
      <c r="C127" s="108">
        <v>121</v>
      </c>
      <c r="D127" s="30"/>
      <c r="E127" s="29"/>
      <c r="F127" s="29"/>
      <c r="G127" s="29"/>
      <c r="H127" s="109" t="str">
        <f t="shared" si="9"/>
        <v/>
      </c>
      <c r="I127" s="109" t="str">
        <f t="shared" si="10"/>
        <v/>
      </c>
      <c r="J127" s="109" t="str">
        <f t="shared" si="11"/>
        <v/>
      </c>
      <c r="K127" s="29"/>
      <c r="L127" s="29"/>
      <c r="M127" s="110" t="str">
        <f>_xlfn.XLOOKUP($P127,団体コード!$F$2:$F$1789,団体コード!$A$2:$A$1789,"")</f>
        <v/>
      </c>
      <c r="N127" s="111" t="str">
        <f>IF(COUNTIF(市町村一覧!$K$2:$K$404,$P127),"a）基本講座・応用講座実施可能市町村",IF(COUNTIF(市町村一覧!$N$2:$N$370,$P127),"b）応用講座実施可能市町村",""))</f>
        <v/>
      </c>
      <c r="P127" s="95" t="str">
        <f t="shared" si="8"/>
        <v/>
      </c>
    </row>
    <row r="128" spans="3:16" x14ac:dyDescent="0.4">
      <c r="C128" s="108">
        <v>122</v>
      </c>
      <c r="D128" s="30"/>
      <c r="E128" s="29"/>
      <c r="F128" s="29"/>
      <c r="G128" s="29"/>
      <c r="H128" s="109" t="str">
        <f t="shared" si="9"/>
        <v/>
      </c>
      <c r="I128" s="109" t="str">
        <f t="shared" si="10"/>
        <v/>
      </c>
      <c r="J128" s="109" t="str">
        <f t="shared" si="11"/>
        <v/>
      </c>
      <c r="K128" s="29"/>
      <c r="L128" s="29"/>
      <c r="M128" s="110" t="str">
        <f>_xlfn.XLOOKUP($P128,団体コード!$F$2:$F$1789,団体コード!$A$2:$A$1789,"")</f>
        <v/>
      </c>
      <c r="N128" s="111" t="str">
        <f>IF(COUNTIF(市町村一覧!$K$2:$K$404,$P128),"a）基本講座・応用講座実施可能市町村",IF(COUNTIF(市町村一覧!$N$2:$N$370,$P128),"b）応用講座実施可能市町村",""))</f>
        <v/>
      </c>
      <c r="P128" s="95" t="str">
        <f t="shared" si="8"/>
        <v/>
      </c>
    </row>
    <row r="129" spans="3:16" x14ac:dyDescent="0.4">
      <c r="C129" s="108">
        <v>123</v>
      </c>
      <c r="D129" s="30"/>
      <c r="E129" s="29"/>
      <c r="F129" s="29"/>
      <c r="G129" s="29"/>
      <c r="H129" s="109" t="str">
        <f t="shared" si="9"/>
        <v/>
      </c>
      <c r="I129" s="109" t="str">
        <f t="shared" si="10"/>
        <v/>
      </c>
      <c r="J129" s="109" t="str">
        <f t="shared" si="11"/>
        <v/>
      </c>
      <c r="K129" s="29"/>
      <c r="L129" s="29"/>
      <c r="M129" s="110" t="str">
        <f>_xlfn.XLOOKUP($P129,団体コード!$F$2:$F$1789,団体コード!$A$2:$A$1789,"")</f>
        <v/>
      </c>
      <c r="N129" s="111" t="str">
        <f>IF(COUNTIF(市町村一覧!$K$2:$K$404,$P129),"a）基本講座・応用講座実施可能市町村",IF(COUNTIF(市町村一覧!$N$2:$N$370,$P129),"b）応用講座実施可能市町村",""))</f>
        <v/>
      </c>
      <c r="P129" s="95" t="str">
        <f t="shared" si="8"/>
        <v/>
      </c>
    </row>
    <row r="130" spans="3:16" x14ac:dyDescent="0.4">
      <c r="C130" s="108">
        <v>124</v>
      </c>
      <c r="D130" s="30"/>
      <c r="E130" s="29"/>
      <c r="F130" s="29"/>
      <c r="G130" s="29"/>
      <c r="H130" s="109" t="str">
        <f t="shared" si="9"/>
        <v/>
      </c>
      <c r="I130" s="109" t="str">
        <f t="shared" si="10"/>
        <v/>
      </c>
      <c r="J130" s="109" t="str">
        <f t="shared" si="11"/>
        <v/>
      </c>
      <c r="K130" s="29"/>
      <c r="L130" s="29"/>
      <c r="M130" s="110" t="str">
        <f>_xlfn.XLOOKUP($P130,団体コード!$F$2:$F$1789,団体コード!$A$2:$A$1789,"")</f>
        <v/>
      </c>
      <c r="N130" s="111" t="str">
        <f>IF(COUNTIF(市町村一覧!$K$2:$K$404,$P130),"a）基本講座・応用講座実施可能市町村",IF(COUNTIF(市町村一覧!$N$2:$N$370,$P130),"b）応用講座実施可能市町村",""))</f>
        <v/>
      </c>
      <c r="P130" s="95" t="str">
        <f t="shared" si="8"/>
        <v/>
      </c>
    </row>
    <row r="131" spans="3:16" x14ac:dyDescent="0.4">
      <c r="C131" s="108">
        <v>125</v>
      </c>
      <c r="D131" s="30"/>
      <c r="E131" s="29"/>
      <c r="F131" s="29"/>
      <c r="G131" s="29"/>
      <c r="H131" s="109" t="str">
        <f t="shared" si="9"/>
        <v/>
      </c>
      <c r="I131" s="109" t="str">
        <f t="shared" si="10"/>
        <v/>
      </c>
      <c r="J131" s="109" t="str">
        <f t="shared" si="11"/>
        <v/>
      </c>
      <c r="K131" s="29"/>
      <c r="L131" s="29"/>
      <c r="M131" s="110" t="str">
        <f>_xlfn.XLOOKUP($P131,団体コード!$F$2:$F$1789,団体コード!$A$2:$A$1789,"")</f>
        <v/>
      </c>
      <c r="N131" s="111" t="str">
        <f>IF(COUNTIF(市町村一覧!$K$2:$K$404,$P131),"a）基本講座・応用講座実施可能市町村",IF(COUNTIF(市町村一覧!$N$2:$N$370,$P131),"b）応用講座実施可能市町村",""))</f>
        <v/>
      </c>
      <c r="P131" s="95" t="str">
        <f t="shared" si="8"/>
        <v/>
      </c>
    </row>
    <row r="132" spans="3:16" x14ac:dyDescent="0.4">
      <c r="C132" s="108">
        <v>126</v>
      </c>
      <c r="D132" s="30"/>
      <c r="E132" s="29"/>
      <c r="F132" s="29"/>
      <c r="G132" s="29"/>
      <c r="H132" s="109" t="str">
        <f t="shared" si="9"/>
        <v/>
      </c>
      <c r="I132" s="109" t="str">
        <f t="shared" si="10"/>
        <v/>
      </c>
      <c r="J132" s="109" t="str">
        <f t="shared" si="11"/>
        <v/>
      </c>
      <c r="K132" s="29"/>
      <c r="L132" s="29"/>
      <c r="M132" s="110" t="str">
        <f>_xlfn.XLOOKUP($P132,団体コード!$F$2:$F$1789,団体コード!$A$2:$A$1789,"")</f>
        <v/>
      </c>
      <c r="N132" s="111" t="str">
        <f>IF(COUNTIF(市町村一覧!$K$2:$K$404,$P132),"a）基本講座・応用講座実施可能市町村",IF(COUNTIF(市町村一覧!$N$2:$N$370,$P132),"b）応用講座実施可能市町村",""))</f>
        <v/>
      </c>
      <c r="P132" s="95" t="str">
        <f t="shared" si="8"/>
        <v/>
      </c>
    </row>
    <row r="133" spans="3:16" x14ac:dyDescent="0.4">
      <c r="C133" s="108">
        <v>127</v>
      </c>
      <c r="D133" s="30"/>
      <c r="E133" s="29"/>
      <c r="F133" s="29"/>
      <c r="G133" s="29"/>
      <c r="H133" s="109" t="str">
        <f t="shared" si="9"/>
        <v/>
      </c>
      <c r="I133" s="109" t="str">
        <f t="shared" si="10"/>
        <v/>
      </c>
      <c r="J133" s="109" t="str">
        <f t="shared" si="11"/>
        <v/>
      </c>
      <c r="K133" s="29"/>
      <c r="L133" s="29"/>
      <c r="M133" s="110" t="str">
        <f>_xlfn.XLOOKUP($P133,団体コード!$F$2:$F$1789,団体コード!$A$2:$A$1789,"")</f>
        <v/>
      </c>
      <c r="N133" s="111" t="str">
        <f>IF(COUNTIF(市町村一覧!$K$2:$K$404,$P133),"a）基本講座・応用講座実施可能市町村",IF(COUNTIF(市町村一覧!$N$2:$N$370,$P133),"b）応用講座実施可能市町村",""))</f>
        <v/>
      </c>
      <c r="P133" s="95" t="str">
        <f t="shared" si="8"/>
        <v/>
      </c>
    </row>
    <row r="134" spans="3:16" x14ac:dyDescent="0.4">
      <c r="C134" s="108">
        <v>128</v>
      </c>
      <c r="D134" s="30"/>
      <c r="E134" s="29"/>
      <c r="F134" s="29"/>
      <c r="G134" s="29"/>
      <c r="H134" s="109" t="str">
        <f t="shared" si="9"/>
        <v/>
      </c>
      <c r="I134" s="109" t="str">
        <f t="shared" si="10"/>
        <v/>
      </c>
      <c r="J134" s="109" t="str">
        <f t="shared" si="11"/>
        <v/>
      </c>
      <c r="K134" s="29"/>
      <c r="L134" s="29"/>
      <c r="M134" s="110" t="str">
        <f>_xlfn.XLOOKUP($P134,団体コード!$F$2:$F$1789,団体コード!$A$2:$A$1789,"")</f>
        <v/>
      </c>
      <c r="N134" s="111" t="str">
        <f>IF(COUNTIF(市町村一覧!$K$2:$K$404,$P134),"a）基本講座・応用講座実施可能市町村",IF(COUNTIF(市町村一覧!$N$2:$N$370,$P134),"b）応用講座実施可能市町村",""))</f>
        <v/>
      </c>
      <c r="P134" s="95" t="str">
        <f t="shared" si="8"/>
        <v/>
      </c>
    </row>
    <row r="135" spans="3:16" x14ac:dyDescent="0.4">
      <c r="C135" s="108">
        <v>129</v>
      </c>
      <c r="D135" s="30"/>
      <c r="E135" s="29"/>
      <c r="F135" s="29"/>
      <c r="G135" s="29"/>
      <c r="H135" s="109" t="str">
        <f t="shared" si="9"/>
        <v/>
      </c>
      <c r="I135" s="109" t="str">
        <f t="shared" si="10"/>
        <v/>
      </c>
      <c r="J135" s="109" t="str">
        <f t="shared" si="11"/>
        <v/>
      </c>
      <c r="K135" s="29"/>
      <c r="L135" s="29"/>
      <c r="M135" s="110" t="str">
        <f>_xlfn.XLOOKUP($P135,団体コード!$F$2:$F$1789,団体コード!$A$2:$A$1789,"")</f>
        <v/>
      </c>
      <c r="N135" s="111" t="str">
        <f>IF(COUNTIF(市町村一覧!$K$2:$K$404,$P135),"a）基本講座・応用講座実施可能市町村",IF(COUNTIF(市町村一覧!$N$2:$N$370,$P135),"b）応用講座実施可能市町村",""))</f>
        <v/>
      </c>
      <c r="P135" s="95" t="str">
        <f t="shared" ref="P135:P198" si="12">E135&amp;F135</f>
        <v/>
      </c>
    </row>
    <row r="136" spans="3:16" x14ac:dyDescent="0.4">
      <c r="C136" s="108">
        <v>130</v>
      </c>
      <c r="D136" s="30"/>
      <c r="E136" s="29"/>
      <c r="F136" s="29"/>
      <c r="G136" s="29"/>
      <c r="H136" s="109" t="str">
        <f t="shared" ref="H136:H199" si="13">IF(D136&lt;&gt;"",D136,"")</f>
        <v/>
      </c>
      <c r="I136" s="109" t="str">
        <f t="shared" ref="I136:I199" si="14">IF(E136&lt;&gt;"",E136,"")</f>
        <v/>
      </c>
      <c r="J136" s="109" t="str">
        <f t="shared" ref="J136:J199" si="15">IF(F136&lt;&gt;"",F136,"")</f>
        <v/>
      </c>
      <c r="K136" s="29"/>
      <c r="L136" s="29"/>
      <c r="M136" s="110" t="str">
        <f>_xlfn.XLOOKUP($P136,団体コード!$F$2:$F$1789,団体コード!$A$2:$A$1789,"")</f>
        <v/>
      </c>
      <c r="N136" s="111" t="str">
        <f>IF(COUNTIF(市町村一覧!$K$2:$K$404,$P136),"a）基本講座・応用講座実施可能市町村",IF(COUNTIF(市町村一覧!$N$2:$N$370,$P136),"b）応用講座実施可能市町村",""))</f>
        <v/>
      </c>
      <c r="P136" s="95" t="str">
        <f t="shared" si="12"/>
        <v/>
      </c>
    </row>
    <row r="137" spans="3:16" x14ac:dyDescent="0.4">
      <c r="C137" s="108">
        <v>131</v>
      </c>
      <c r="D137" s="30"/>
      <c r="E137" s="29"/>
      <c r="F137" s="29"/>
      <c r="G137" s="29"/>
      <c r="H137" s="109" t="str">
        <f t="shared" si="13"/>
        <v/>
      </c>
      <c r="I137" s="109" t="str">
        <f t="shared" si="14"/>
        <v/>
      </c>
      <c r="J137" s="109" t="str">
        <f t="shared" si="15"/>
        <v/>
      </c>
      <c r="K137" s="29"/>
      <c r="L137" s="29"/>
      <c r="M137" s="110" t="str">
        <f>_xlfn.XLOOKUP($P137,団体コード!$F$2:$F$1789,団体コード!$A$2:$A$1789,"")</f>
        <v/>
      </c>
      <c r="N137" s="111" t="str">
        <f>IF(COUNTIF(市町村一覧!$K$2:$K$404,$P137),"a）基本講座・応用講座実施可能市町村",IF(COUNTIF(市町村一覧!$N$2:$N$370,$P137),"b）応用講座実施可能市町村",""))</f>
        <v/>
      </c>
      <c r="P137" s="95" t="str">
        <f t="shared" si="12"/>
        <v/>
      </c>
    </row>
    <row r="138" spans="3:16" x14ac:dyDescent="0.4">
      <c r="C138" s="108">
        <v>132</v>
      </c>
      <c r="D138" s="30"/>
      <c r="E138" s="29"/>
      <c r="F138" s="29"/>
      <c r="G138" s="29"/>
      <c r="H138" s="109" t="str">
        <f t="shared" si="13"/>
        <v/>
      </c>
      <c r="I138" s="109" t="str">
        <f t="shared" si="14"/>
        <v/>
      </c>
      <c r="J138" s="109" t="str">
        <f t="shared" si="15"/>
        <v/>
      </c>
      <c r="K138" s="29"/>
      <c r="L138" s="29"/>
      <c r="M138" s="110" t="str">
        <f>_xlfn.XLOOKUP($P138,団体コード!$F$2:$F$1789,団体コード!$A$2:$A$1789,"")</f>
        <v/>
      </c>
      <c r="N138" s="111" t="str">
        <f>IF(COUNTIF(市町村一覧!$K$2:$K$404,$P138),"a）基本講座・応用講座実施可能市町村",IF(COUNTIF(市町村一覧!$N$2:$N$370,$P138),"b）応用講座実施可能市町村",""))</f>
        <v/>
      </c>
      <c r="P138" s="95" t="str">
        <f t="shared" si="12"/>
        <v/>
      </c>
    </row>
    <row r="139" spans="3:16" x14ac:dyDescent="0.4">
      <c r="C139" s="108">
        <v>133</v>
      </c>
      <c r="D139" s="30"/>
      <c r="E139" s="29"/>
      <c r="F139" s="29"/>
      <c r="G139" s="29"/>
      <c r="H139" s="109" t="str">
        <f t="shared" si="13"/>
        <v/>
      </c>
      <c r="I139" s="109" t="str">
        <f t="shared" si="14"/>
        <v/>
      </c>
      <c r="J139" s="109" t="str">
        <f t="shared" si="15"/>
        <v/>
      </c>
      <c r="K139" s="29"/>
      <c r="L139" s="29"/>
      <c r="M139" s="110" t="str">
        <f>_xlfn.XLOOKUP($P139,団体コード!$F$2:$F$1789,団体コード!$A$2:$A$1789,"")</f>
        <v/>
      </c>
      <c r="N139" s="111" t="str">
        <f>IF(COUNTIF(市町村一覧!$K$2:$K$404,$P139),"a）基本講座・応用講座実施可能市町村",IF(COUNTIF(市町村一覧!$N$2:$N$370,$P139),"b）応用講座実施可能市町村",""))</f>
        <v/>
      </c>
      <c r="P139" s="95" t="str">
        <f t="shared" si="12"/>
        <v/>
      </c>
    </row>
    <row r="140" spans="3:16" x14ac:dyDescent="0.4">
      <c r="C140" s="108">
        <v>134</v>
      </c>
      <c r="D140" s="30"/>
      <c r="E140" s="29"/>
      <c r="F140" s="29"/>
      <c r="G140" s="29"/>
      <c r="H140" s="109" t="str">
        <f t="shared" si="13"/>
        <v/>
      </c>
      <c r="I140" s="109" t="str">
        <f t="shared" si="14"/>
        <v/>
      </c>
      <c r="J140" s="109" t="str">
        <f t="shared" si="15"/>
        <v/>
      </c>
      <c r="K140" s="29"/>
      <c r="L140" s="29"/>
      <c r="M140" s="110" t="str">
        <f>_xlfn.XLOOKUP($P140,団体コード!$F$2:$F$1789,団体コード!$A$2:$A$1789,"")</f>
        <v/>
      </c>
      <c r="N140" s="111" t="str">
        <f>IF(COUNTIF(市町村一覧!$K$2:$K$404,$P140),"a）基本講座・応用講座実施可能市町村",IF(COUNTIF(市町村一覧!$N$2:$N$370,$P140),"b）応用講座実施可能市町村",""))</f>
        <v/>
      </c>
      <c r="P140" s="95" t="str">
        <f t="shared" si="12"/>
        <v/>
      </c>
    </row>
    <row r="141" spans="3:16" x14ac:dyDescent="0.4">
      <c r="C141" s="108">
        <v>135</v>
      </c>
      <c r="D141" s="30"/>
      <c r="E141" s="29"/>
      <c r="F141" s="29"/>
      <c r="G141" s="29"/>
      <c r="H141" s="109" t="str">
        <f t="shared" si="13"/>
        <v/>
      </c>
      <c r="I141" s="109" t="str">
        <f t="shared" si="14"/>
        <v/>
      </c>
      <c r="J141" s="109" t="str">
        <f t="shared" si="15"/>
        <v/>
      </c>
      <c r="K141" s="29"/>
      <c r="L141" s="29"/>
      <c r="M141" s="110" t="str">
        <f>_xlfn.XLOOKUP($P141,団体コード!$F$2:$F$1789,団体コード!$A$2:$A$1789,"")</f>
        <v/>
      </c>
      <c r="N141" s="111" t="str">
        <f>IF(COUNTIF(市町村一覧!$K$2:$K$404,$P141),"a）基本講座・応用講座実施可能市町村",IF(COUNTIF(市町村一覧!$N$2:$N$370,$P141),"b）応用講座実施可能市町村",""))</f>
        <v/>
      </c>
      <c r="P141" s="95" t="str">
        <f t="shared" si="12"/>
        <v/>
      </c>
    </row>
    <row r="142" spans="3:16" x14ac:dyDescent="0.4">
      <c r="C142" s="108">
        <v>136</v>
      </c>
      <c r="D142" s="30"/>
      <c r="E142" s="29"/>
      <c r="F142" s="29"/>
      <c r="G142" s="29"/>
      <c r="H142" s="109" t="str">
        <f t="shared" si="13"/>
        <v/>
      </c>
      <c r="I142" s="109" t="str">
        <f t="shared" si="14"/>
        <v/>
      </c>
      <c r="J142" s="109" t="str">
        <f t="shared" si="15"/>
        <v/>
      </c>
      <c r="K142" s="29"/>
      <c r="L142" s="29"/>
      <c r="M142" s="110" t="str">
        <f>_xlfn.XLOOKUP($P142,団体コード!$F$2:$F$1789,団体コード!$A$2:$A$1789,"")</f>
        <v/>
      </c>
      <c r="N142" s="111" t="str">
        <f>IF(COUNTIF(市町村一覧!$K$2:$K$404,$P142),"a）基本講座・応用講座実施可能市町村",IF(COUNTIF(市町村一覧!$N$2:$N$370,$P142),"b）応用講座実施可能市町村",""))</f>
        <v/>
      </c>
      <c r="P142" s="95" t="str">
        <f t="shared" si="12"/>
        <v/>
      </c>
    </row>
    <row r="143" spans="3:16" x14ac:dyDescent="0.4">
      <c r="C143" s="108">
        <v>137</v>
      </c>
      <c r="D143" s="30"/>
      <c r="E143" s="29"/>
      <c r="F143" s="29"/>
      <c r="G143" s="29"/>
      <c r="H143" s="109" t="str">
        <f t="shared" si="13"/>
        <v/>
      </c>
      <c r="I143" s="109" t="str">
        <f t="shared" si="14"/>
        <v/>
      </c>
      <c r="J143" s="109" t="str">
        <f t="shared" si="15"/>
        <v/>
      </c>
      <c r="K143" s="29"/>
      <c r="L143" s="29"/>
      <c r="M143" s="110" t="str">
        <f>_xlfn.XLOOKUP($P143,団体コード!$F$2:$F$1789,団体コード!$A$2:$A$1789,"")</f>
        <v/>
      </c>
      <c r="N143" s="111" t="str">
        <f>IF(COUNTIF(市町村一覧!$K$2:$K$404,$P143),"a）基本講座・応用講座実施可能市町村",IF(COUNTIF(市町村一覧!$N$2:$N$370,$P143),"b）応用講座実施可能市町村",""))</f>
        <v/>
      </c>
      <c r="P143" s="95" t="str">
        <f t="shared" si="12"/>
        <v/>
      </c>
    </row>
    <row r="144" spans="3:16" x14ac:dyDescent="0.4">
      <c r="C144" s="108">
        <v>138</v>
      </c>
      <c r="D144" s="30"/>
      <c r="E144" s="29"/>
      <c r="F144" s="29"/>
      <c r="G144" s="29"/>
      <c r="H144" s="109" t="str">
        <f t="shared" si="13"/>
        <v/>
      </c>
      <c r="I144" s="109" t="str">
        <f t="shared" si="14"/>
        <v/>
      </c>
      <c r="J144" s="109" t="str">
        <f t="shared" si="15"/>
        <v/>
      </c>
      <c r="K144" s="29"/>
      <c r="L144" s="29"/>
      <c r="M144" s="110" t="str">
        <f>_xlfn.XLOOKUP($P144,団体コード!$F$2:$F$1789,団体コード!$A$2:$A$1789,"")</f>
        <v/>
      </c>
      <c r="N144" s="111" t="str">
        <f>IF(COUNTIF(市町村一覧!$K$2:$K$404,$P144),"a）基本講座・応用講座実施可能市町村",IF(COUNTIF(市町村一覧!$N$2:$N$370,$P144),"b）応用講座実施可能市町村",""))</f>
        <v/>
      </c>
      <c r="P144" s="95" t="str">
        <f t="shared" si="12"/>
        <v/>
      </c>
    </row>
    <row r="145" spans="3:16" x14ac:dyDescent="0.4">
      <c r="C145" s="108">
        <v>139</v>
      </c>
      <c r="D145" s="30"/>
      <c r="E145" s="29"/>
      <c r="F145" s="29"/>
      <c r="G145" s="29"/>
      <c r="H145" s="109" t="str">
        <f t="shared" si="13"/>
        <v/>
      </c>
      <c r="I145" s="109" t="str">
        <f t="shared" si="14"/>
        <v/>
      </c>
      <c r="J145" s="109" t="str">
        <f t="shared" si="15"/>
        <v/>
      </c>
      <c r="K145" s="29"/>
      <c r="L145" s="29"/>
      <c r="M145" s="110" t="str">
        <f>_xlfn.XLOOKUP($P145,団体コード!$F$2:$F$1789,団体コード!$A$2:$A$1789,"")</f>
        <v/>
      </c>
      <c r="N145" s="111" t="str">
        <f>IF(COUNTIF(市町村一覧!$K$2:$K$404,$P145),"a）基本講座・応用講座実施可能市町村",IF(COUNTIF(市町村一覧!$N$2:$N$370,$P145),"b）応用講座実施可能市町村",""))</f>
        <v/>
      </c>
      <c r="P145" s="95" t="str">
        <f t="shared" si="12"/>
        <v/>
      </c>
    </row>
    <row r="146" spans="3:16" x14ac:dyDescent="0.4">
      <c r="C146" s="108">
        <v>140</v>
      </c>
      <c r="D146" s="30"/>
      <c r="E146" s="29"/>
      <c r="F146" s="29"/>
      <c r="G146" s="29"/>
      <c r="H146" s="109" t="str">
        <f t="shared" si="13"/>
        <v/>
      </c>
      <c r="I146" s="109" t="str">
        <f t="shared" si="14"/>
        <v/>
      </c>
      <c r="J146" s="109" t="str">
        <f t="shared" si="15"/>
        <v/>
      </c>
      <c r="K146" s="29"/>
      <c r="L146" s="29"/>
      <c r="M146" s="110" t="str">
        <f>_xlfn.XLOOKUP($P146,団体コード!$F$2:$F$1789,団体コード!$A$2:$A$1789,"")</f>
        <v/>
      </c>
      <c r="N146" s="111" t="str">
        <f>IF(COUNTIF(市町村一覧!$K$2:$K$404,$P146),"a）基本講座・応用講座実施可能市町村",IF(COUNTIF(市町村一覧!$N$2:$N$370,$P146),"b）応用講座実施可能市町村",""))</f>
        <v/>
      </c>
      <c r="P146" s="95" t="str">
        <f t="shared" si="12"/>
        <v/>
      </c>
    </row>
    <row r="147" spans="3:16" x14ac:dyDescent="0.4">
      <c r="C147" s="108">
        <v>141</v>
      </c>
      <c r="D147" s="30"/>
      <c r="E147" s="29"/>
      <c r="F147" s="29"/>
      <c r="G147" s="29"/>
      <c r="H147" s="109" t="str">
        <f t="shared" si="13"/>
        <v/>
      </c>
      <c r="I147" s="109" t="str">
        <f t="shared" si="14"/>
        <v/>
      </c>
      <c r="J147" s="109" t="str">
        <f t="shared" si="15"/>
        <v/>
      </c>
      <c r="K147" s="29"/>
      <c r="L147" s="29"/>
      <c r="M147" s="110" t="str">
        <f>_xlfn.XLOOKUP($P147,団体コード!$F$2:$F$1789,団体コード!$A$2:$A$1789,"")</f>
        <v/>
      </c>
      <c r="N147" s="111" t="str">
        <f>IF(COUNTIF(市町村一覧!$K$2:$K$404,$P147),"a）基本講座・応用講座実施可能市町村",IF(COUNTIF(市町村一覧!$N$2:$N$370,$P147),"b）応用講座実施可能市町村",""))</f>
        <v/>
      </c>
      <c r="P147" s="95" t="str">
        <f t="shared" si="12"/>
        <v/>
      </c>
    </row>
    <row r="148" spans="3:16" x14ac:dyDescent="0.4">
      <c r="C148" s="108">
        <v>142</v>
      </c>
      <c r="D148" s="30"/>
      <c r="E148" s="29"/>
      <c r="F148" s="29"/>
      <c r="G148" s="29"/>
      <c r="H148" s="109" t="str">
        <f t="shared" si="13"/>
        <v/>
      </c>
      <c r="I148" s="109" t="str">
        <f t="shared" si="14"/>
        <v/>
      </c>
      <c r="J148" s="109" t="str">
        <f t="shared" si="15"/>
        <v/>
      </c>
      <c r="K148" s="29"/>
      <c r="L148" s="29"/>
      <c r="M148" s="110" t="str">
        <f>_xlfn.XLOOKUP($P148,団体コード!$F$2:$F$1789,団体コード!$A$2:$A$1789,"")</f>
        <v/>
      </c>
      <c r="N148" s="111" t="str">
        <f>IF(COUNTIF(市町村一覧!$K$2:$K$404,$P148),"a）基本講座・応用講座実施可能市町村",IF(COUNTIF(市町村一覧!$N$2:$N$370,$P148),"b）応用講座実施可能市町村",""))</f>
        <v/>
      </c>
      <c r="P148" s="95" t="str">
        <f t="shared" si="12"/>
        <v/>
      </c>
    </row>
    <row r="149" spans="3:16" x14ac:dyDescent="0.4">
      <c r="C149" s="108">
        <v>143</v>
      </c>
      <c r="D149" s="30"/>
      <c r="E149" s="29"/>
      <c r="F149" s="29"/>
      <c r="G149" s="29"/>
      <c r="H149" s="109" t="str">
        <f t="shared" si="13"/>
        <v/>
      </c>
      <c r="I149" s="109" t="str">
        <f t="shared" si="14"/>
        <v/>
      </c>
      <c r="J149" s="109" t="str">
        <f t="shared" si="15"/>
        <v/>
      </c>
      <c r="K149" s="29"/>
      <c r="L149" s="29"/>
      <c r="M149" s="110" t="str">
        <f>_xlfn.XLOOKUP($P149,団体コード!$F$2:$F$1789,団体コード!$A$2:$A$1789,"")</f>
        <v/>
      </c>
      <c r="N149" s="111" t="str">
        <f>IF(COUNTIF(市町村一覧!$K$2:$K$404,$P149),"a）基本講座・応用講座実施可能市町村",IF(COUNTIF(市町村一覧!$N$2:$N$370,$P149),"b）応用講座実施可能市町村",""))</f>
        <v/>
      </c>
      <c r="P149" s="95" t="str">
        <f t="shared" si="12"/>
        <v/>
      </c>
    </row>
    <row r="150" spans="3:16" x14ac:dyDescent="0.4">
      <c r="C150" s="108">
        <v>144</v>
      </c>
      <c r="D150" s="30"/>
      <c r="E150" s="29"/>
      <c r="F150" s="29"/>
      <c r="G150" s="29"/>
      <c r="H150" s="109" t="str">
        <f t="shared" si="13"/>
        <v/>
      </c>
      <c r="I150" s="109" t="str">
        <f t="shared" si="14"/>
        <v/>
      </c>
      <c r="J150" s="109" t="str">
        <f t="shared" si="15"/>
        <v/>
      </c>
      <c r="K150" s="29"/>
      <c r="L150" s="29"/>
      <c r="M150" s="110" t="str">
        <f>_xlfn.XLOOKUP($P150,団体コード!$F$2:$F$1789,団体コード!$A$2:$A$1789,"")</f>
        <v/>
      </c>
      <c r="N150" s="111" t="str">
        <f>IF(COUNTIF(市町村一覧!$K$2:$K$404,$P150),"a）基本講座・応用講座実施可能市町村",IF(COUNTIF(市町村一覧!$N$2:$N$370,$P150),"b）応用講座実施可能市町村",""))</f>
        <v/>
      </c>
      <c r="P150" s="95" t="str">
        <f t="shared" si="12"/>
        <v/>
      </c>
    </row>
    <row r="151" spans="3:16" x14ac:dyDescent="0.4">
      <c r="C151" s="108">
        <v>145</v>
      </c>
      <c r="D151" s="30"/>
      <c r="E151" s="29"/>
      <c r="F151" s="29"/>
      <c r="G151" s="29"/>
      <c r="H151" s="109" t="str">
        <f t="shared" si="13"/>
        <v/>
      </c>
      <c r="I151" s="109" t="str">
        <f t="shared" si="14"/>
        <v/>
      </c>
      <c r="J151" s="109" t="str">
        <f t="shared" si="15"/>
        <v/>
      </c>
      <c r="K151" s="29"/>
      <c r="L151" s="29"/>
      <c r="M151" s="110" t="str">
        <f>_xlfn.XLOOKUP($P151,団体コード!$F$2:$F$1789,団体コード!$A$2:$A$1789,"")</f>
        <v/>
      </c>
      <c r="N151" s="111" t="str">
        <f>IF(COUNTIF(市町村一覧!$K$2:$K$404,$P151),"a）基本講座・応用講座実施可能市町村",IF(COUNTIF(市町村一覧!$N$2:$N$370,$P151),"b）応用講座実施可能市町村",""))</f>
        <v/>
      </c>
      <c r="P151" s="95" t="str">
        <f t="shared" si="12"/>
        <v/>
      </c>
    </row>
    <row r="152" spans="3:16" x14ac:dyDescent="0.4">
      <c r="C152" s="108">
        <v>146</v>
      </c>
      <c r="D152" s="30"/>
      <c r="E152" s="29"/>
      <c r="F152" s="29"/>
      <c r="G152" s="29"/>
      <c r="H152" s="109" t="str">
        <f t="shared" si="13"/>
        <v/>
      </c>
      <c r="I152" s="109" t="str">
        <f t="shared" si="14"/>
        <v/>
      </c>
      <c r="J152" s="109" t="str">
        <f t="shared" si="15"/>
        <v/>
      </c>
      <c r="K152" s="29"/>
      <c r="L152" s="29"/>
      <c r="M152" s="110" t="str">
        <f>_xlfn.XLOOKUP($P152,団体コード!$F$2:$F$1789,団体コード!$A$2:$A$1789,"")</f>
        <v/>
      </c>
      <c r="N152" s="111" t="str">
        <f>IF(COUNTIF(市町村一覧!$K$2:$K$404,$P152),"a）基本講座・応用講座実施可能市町村",IF(COUNTIF(市町村一覧!$N$2:$N$370,$P152),"b）応用講座実施可能市町村",""))</f>
        <v/>
      </c>
      <c r="P152" s="95" t="str">
        <f t="shared" si="12"/>
        <v/>
      </c>
    </row>
    <row r="153" spans="3:16" x14ac:dyDescent="0.4">
      <c r="C153" s="108">
        <v>147</v>
      </c>
      <c r="D153" s="30"/>
      <c r="E153" s="29"/>
      <c r="F153" s="29"/>
      <c r="G153" s="29"/>
      <c r="H153" s="109" t="str">
        <f t="shared" si="13"/>
        <v/>
      </c>
      <c r="I153" s="109" t="str">
        <f t="shared" si="14"/>
        <v/>
      </c>
      <c r="J153" s="109" t="str">
        <f t="shared" si="15"/>
        <v/>
      </c>
      <c r="K153" s="29"/>
      <c r="L153" s="29"/>
      <c r="M153" s="110" t="str">
        <f>_xlfn.XLOOKUP($P153,団体コード!$F$2:$F$1789,団体コード!$A$2:$A$1789,"")</f>
        <v/>
      </c>
      <c r="N153" s="111" t="str">
        <f>IF(COUNTIF(市町村一覧!$K$2:$K$404,$P153),"a）基本講座・応用講座実施可能市町村",IF(COUNTIF(市町村一覧!$N$2:$N$370,$P153),"b）応用講座実施可能市町村",""))</f>
        <v/>
      </c>
      <c r="P153" s="95" t="str">
        <f t="shared" si="12"/>
        <v/>
      </c>
    </row>
    <row r="154" spans="3:16" x14ac:dyDescent="0.4">
      <c r="C154" s="108">
        <v>148</v>
      </c>
      <c r="D154" s="30"/>
      <c r="E154" s="29"/>
      <c r="F154" s="29"/>
      <c r="G154" s="29"/>
      <c r="H154" s="109" t="str">
        <f t="shared" si="13"/>
        <v/>
      </c>
      <c r="I154" s="109" t="str">
        <f t="shared" si="14"/>
        <v/>
      </c>
      <c r="J154" s="109" t="str">
        <f t="shared" si="15"/>
        <v/>
      </c>
      <c r="K154" s="29"/>
      <c r="L154" s="29"/>
      <c r="M154" s="110" t="str">
        <f>_xlfn.XLOOKUP($P154,団体コード!$F$2:$F$1789,団体コード!$A$2:$A$1789,"")</f>
        <v/>
      </c>
      <c r="N154" s="111" t="str">
        <f>IF(COUNTIF(市町村一覧!$K$2:$K$404,$P154),"a）基本講座・応用講座実施可能市町村",IF(COUNTIF(市町村一覧!$N$2:$N$370,$P154),"b）応用講座実施可能市町村",""))</f>
        <v/>
      </c>
      <c r="P154" s="95" t="str">
        <f t="shared" si="12"/>
        <v/>
      </c>
    </row>
    <row r="155" spans="3:16" x14ac:dyDescent="0.4">
      <c r="C155" s="108">
        <v>149</v>
      </c>
      <c r="D155" s="30"/>
      <c r="E155" s="29"/>
      <c r="F155" s="29"/>
      <c r="G155" s="29"/>
      <c r="H155" s="109" t="str">
        <f t="shared" si="13"/>
        <v/>
      </c>
      <c r="I155" s="109" t="str">
        <f t="shared" si="14"/>
        <v/>
      </c>
      <c r="J155" s="109" t="str">
        <f t="shared" si="15"/>
        <v/>
      </c>
      <c r="K155" s="29"/>
      <c r="L155" s="29"/>
      <c r="M155" s="110" t="str">
        <f>_xlfn.XLOOKUP($P155,団体コード!$F$2:$F$1789,団体コード!$A$2:$A$1789,"")</f>
        <v/>
      </c>
      <c r="N155" s="111" t="str">
        <f>IF(COUNTIF(市町村一覧!$K$2:$K$404,$P155),"a）基本講座・応用講座実施可能市町村",IF(COUNTIF(市町村一覧!$N$2:$N$370,$P155),"b）応用講座実施可能市町村",""))</f>
        <v/>
      </c>
      <c r="P155" s="95" t="str">
        <f t="shared" si="12"/>
        <v/>
      </c>
    </row>
    <row r="156" spans="3:16" x14ac:dyDescent="0.4">
      <c r="C156" s="108">
        <v>150</v>
      </c>
      <c r="D156" s="30"/>
      <c r="E156" s="29"/>
      <c r="F156" s="29"/>
      <c r="G156" s="29"/>
      <c r="H156" s="109" t="str">
        <f t="shared" si="13"/>
        <v/>
      </c>
      <c r="I156" s="109" t="str">
        <f t="shared" si="14"/>
        <v/>
      </c>
      <c r="J156" s="109" t="str">
        <f t="shared" si="15"/>
        <v/>
      </c>
      <c r="K156" s="29"/>
      <c r="L156" s="29"/>
      <c r="M156" s="110" t="str">
        <f>_xlfn.XLOOKUP($P156,団体コード!$F$2:$F$1789,団体コード!$A$2:$A$1789,"")</f>
        <v/>
      </c>
      <c r="N156" s="111" t="str">
        <f>IF(COUNTIF(市町村一覧!$K$2:$K$404,$P156),"a）基本講座・応用講座実施可能市町村",IF(COUNTIF(市町村一覧!$N$2:$N$370,$P156),"b）応用講座実施可能市町村",""))</f>
        <v/>
      </c>
      <c r="P156" s="95" t="str">
        <f t="shared" si="12"/>
        <v/>
      </c>
    </row>
    <row r="157" spans="3:16" x14ac:dyDescent="0.4">
      <c r="C157" s="108">
        <v>151</v>
      </c>
      <c r="D157" s="30"/>
      <c r="E157" s="29"/>
      <c r="F157" s="29"/>
      <c r="G157" s="29"/>
      <c r="H157" s="109" t="str">
        <f t="shared" si="13"/>
        <v/>
      </c>
      <c r="I157" s="109" t="str">
        <f t="shared" si="14"/>
        <v/>
      </c>
      <c r="J157" s="109" t="str">
        <f t="shared" si="15"/>
        <v/>
      </c>
      <c r="K157" s="29"/>
      <c r="L157" s="29"/>
      <c r="M157" s="110" t="str">
        <f>_xlfn.XLOOKUP($P157,団体コード!$F$2:$F$1789,団体コード!$A$2:$A$1789,"")</f>
        <v/>
      </c>
      <c r="N157" s="111" t="str">
        <f>IF(COUNTIF(市町村一覧!$K$2:$K$404,$P157),"a）基本講座・応用講座実施可能市町村",IF(COUNTIF(市町村一覧!$N$2:$N$370,$P157),"b）応用講座実施可能市町村",""))</f>
        <v/>
      </c>
      <c r="P157" s="95" t="str">
        <f t="shared" si="12"/>
        <v/>
      </c>
    </row>
    <row r="158" spans="3:16" x14ac:dyDescent="0.4">
      <c r="C158" s="108">
        <v>152</v>
      </c>
      <c r="D158" s="30"/>
      <c r="E158" s="29"/>
      <c r="F158" s="29"/>
      <c r="G158" s="29"/>
      <c r="H158" s="109" t="str">
        <f t="shared" si="13"/>
        <v/>
      </c>
      <c r="I158" s="109" t="str">
        <f t="shared" si="14"/>
        <v/>
      </c>
      <c r="J158" s="109" t="str">
        <f t="shared" si="15"/>
        <v/>
      </c>
      <c r="K158" s="29"/>
      <c r="L158" s="29"/>
      <c r="M158" s="110" t="str">
        <f>_xlfn.XLOOKUP($P158,団体コード!$F$2:$F$1789,団体コード!$A$2:$A$1789,"")</f>
        <v/>
      </c>
      <c r="N158" s="111" t="str">
        <f>IF(COUNTIF(市町村一覧!$K$2:$K$404,$P158),"a）基本講座・応用講座実施可能市町村",IF(COUNTIF(市町村一覧!$N$2:$N$370,$P158),"b）応用講座実施可能市町村",""))</f>
        <v/>
      </c>
      <c r="P158" s="95" t="str">
        <f t="shared" si="12"/>
        <v/>
      </c>
    </row>
    <row r="159" spans="3:16" x14ac:dyDescent="0.4">
      <c r="C159" s="108">
        <v>153</v>
      </c>
      <c r="D159" s="30"/>
      <c r="E159" s="29"/>
      <c r="F159" s="29"/>
      <c r="G159" s="29"/>
      <c r="H159" s="109" t="str">
        <f t="shared" si="13"/>
        <v/>
      </c>
      <c r="I159" s="109" t="str">
        <f t="shared" si="14"/>
        <v/>
      </c>
      <c r="J159" s="109" t="str">
        <f t="shared" si="15"/>
        <v/>
      </c>
      <c r="K159" s="29"/>
      <c r="L159" s="29"/>
      <c r="M159" s="110" t="str">
        <f>_xlfn.XLOOKUP($P159,団体コード!$F$2:$F$1789,団体コード!$A$2:$A$1789,"")</f>
        <v/>
      </c>
      <c r="N159" s="111" t="str">
        <f>IF(COUNTIF(市町村一覧!$K$2:$K$404,$P159),"a）基本講座・応用講座実施可能市町村",IF(COUNTIF(市町村一覧!$N$2:$N$370,$P159),"b）応用講座実施可能市町村",""))</f>
        <v/>
      </c>
      <c r="P159" s="95" t="str">
        <f t="shared" si="12"/>
        <v/>
      </c>
    </row>
    <row r="160" spans="3:16" x14ac:dyDescent="0.4">
      <c r="C160" s="108">
        <v>154</v>
      </c>
      <c r="D160" s="30"/>
      <c r="E160" s="29"/>
      <c r="F160" s="29"/>
      <c r="G160" s="29"/>
      <c r="H160" s="109" t="str">
        <f t="shared" si="13"/>
        <v/>
      </c>
      <c r="I160" s="109" t="str">
        <f t="shared" si="14"/>
        <v/>
      </c>
      <c r="J160" s="109" t="str">
        <f t="shared" si="15"/>
        <v/>
      </c>
      <c r="K160" s="29"/>
      <c r="L160" s="29"/>
      <c r="M160" s="110" t="str">
        <f>_xlfn.XLOOKUP($P160,団体コード!$F$2:$F$1789,団体コード!$A$2:$A$1789,"")</f>
        <v/>
      </c>
      <c r="N160" s="111" t="str">
        <f>IF(COUNTIF(市町村一覧!$K$2:$K$404,$P160),"a）基本講座・応用講座実施可能市町村",IF(COUNTIF(市町村一覧!$N$2:$N$370,$P160),"b）応用講座実施可能市町村",""))</f>
        <v/>
      </c>
      <c r="P160" s="95" t="str">
        <f t="shared" si="12"/>
        <v/>
      </c>
    </row>
    <row r="161" spans="3:16" x14ac:dyDescent="0.4">
      <c r="C161" s="108">
        <v>155</v>
      </c>
      <c r="D161" s="30"/>
      <c r="E161" s="29"/>
      <c r="F161" s="29"/>
      <c r="G161" s="29"/>
      <c r="H161" s="109" t="str">
        <f t="shared" si="13"/>
        <v/>
      </c>
      <c r="I161" s="109" t="str">
        <f t="shared" si="14"/>
        <v/>
      </c>
      <c r="J161" s="109" t="str">
        <f t="shared" si="15"/>
        <v/>
      </c>
      <c r="K161" s="29"/>
      <c r="L161" s="29"/>
      <c r="M161" s="110" t="str">
        <f>_xlfn.XLOOKUP($P161,団体コード!$F$2:$F$1789,団体コード!$A$2:$A$1789,"")</f>
        <v/>
      </c>
      <c r="N161" s="111" t="str">
        <f>IF(COUNTIF(市町村一覧!$K$2:$K$404,$P161),"a）基本講座・応用講座実施可能市町村",IF(COUNTIF(市町村一覧!$N$2:$N$370,$P161),"b）応用講座実施可能市町村",""))</f>
        <v/>
      </c>
      <c r="P161" s="95" t="str">
        <f t="shared" si="12"/>
        <v/>
      </c>
    </row>
    <row r="162" spans="3:16" x14ac:dyDescent="0.4">
      <c r="C162" s="108">
        <v>156</v>
      </c>
      <c r="D162" s="30"/>
      <c r="E162" s="29"/>
      <c r="F162" s="29"/>
      <c r="G162" s="29"/>
      <c r="H162" s="109" t="str">
        <f t="shared" si="13"/>
        <v/>
      </c>
      <c r="I162" s="109" t="str">
        <f t="shared" si="14"/>
        <v/>
      </c>
      <c r="J162" s="109" t="str">
        <f t="shared" si="15"/>
        <v/>
      </c>
      <c r="K162" s="29"/>
      <c r="L162" s="29"/>
      <c r="M162" s="110" t="str">
        <f>_xlfn.XLOOKUP($P162,団体コード!$F$2:$F$1789,団体コード!$A$2:$A$1789,"")</f>
        <v/>
      </c>
      <c r="N162" s="111" t="str">
        <f>IF(COUNTIF(市町村一覧!$K$2:$K$404,$P162),"a）基本講座・応用講座実施可能市町村",IF(COUNTIF(市町村一覧!$N$2:$N$370,$P162),"b）応用講座実施可能市町村",""))</f>
        <v/>
      </c>
      <c r="P162" s="95" t="str">
        <f t="shared" si="12"/>
        <v/>
      </c>
    </row>
    <row r="163" spans="3:16" x14ac:dyDescent="0.4">
      <c r="C163" s="108">
        <v>157</v>
      </c>
      <c r="D163" s="30"/>
      <c r="E163" s="29"/>
      <c r="F163" s="29"/>
      <c r="G163" s="29"/>
      <c r="H163" s="109" t="str">
        <f t="shared" si="13"/>
        <v/>
      </c>
      <c r="I163" s="109" t="str">
        <f t="shared" si="14"/>
        <v/>
      </c>
      <c r="J163" s="109" t="str">
        <f t="shared" si="15"/>
        <v/>
      </c>
      <c r="K163" s="29"/>
      <c r="L163" s="29"/>
      <c r="M163" s="110" t="str">
        <f>_xlfn.XLOOKUP($P163,団体コード!$F$2:$F$1789,団体コード!$A$2:$A$1789,"")</f>
        <v/>
      </c>
      <c r="N163" s="111" t="str">
        <f>IF(COUNTIF(市町村一覧!$K$2:$K$404,$P163),"a）基本講座・応用講座実施可能市町村",IF(COUNTIF(市町村一覧!$N$2:$N$370,$P163),"b）応用講座実施可能市町村",""))</f>
        <v/>
      </c>
      <c r="P163" s="95" t="str">
        <f t="shared" si="12"/>
        <v/>
      </c>
    </row>
    <row r="164" spans="3:16" x14ac:dyDescent="0.4">
      <c r="C164" s="108">
        <v>158</v>
      </c>
      <c r="D164" s="30"/>
      <c r="E164" s="29"/>
      <c r="F164" s="29"/>
      <c r="G164" s="29"/>
      <c r="H164" s="109" t="str">
        <f t="shared" si="13"/>
        <v/>
      </c>
      <c r="I164" s="109" t="str">
        <f t="shared" si="14"/>
        <v/>
      </c>
      <c r="J164" s="109" t="str">
        <f t="shared" si="15"/>
        <v/>
      </c>
      <c r="K164" s="29"/>
      <c r="L164" s="29"/>
      <c r="M164" s="110" t="str">
        <f>_xlfn.XLOOKUP($P164,団体コード!$F$2:$F$1789,団体コード!$A$2:$A$1789,"")</f>
        <v/>
      </c>
      <c r="N164" s="111" t="str">
        <f>IF(COUNTIF(市町村一覧!$K$2:$K$404,$P164),"a）基本講座・応用講座実施可能市町村",IF(COUNTIF(市町村一覧!$N$2:$N$370,$P164),"b）応用講座実施可能市町村",""))</f>
        <v/>
      </c>
      <c r="P164" s="95" t="str">
        <f t="shared" si="12"/>
        <v/>
      </c>
    </row>
    <row r="165" spans="3:16" x14ac:dyDescent="0.4">
      <c r="C165" s="108">
        <v>159</v>
      </c>
      <c r="D165" s="30"/>
      <c r="E165" s="29"/>
      <c r="F165" s="29"/>
      <c r="G165" s="29"/>
      <c r="H165" s="109" t="str">
        <f t="shared" si="13"/>
        <v/>
      </c>
      <c r="I165" s="109" t="str">
        <f t="shared" si="14"/>
        <v/>
      </c>
      <c r="J165" s="109" t="str">
        <f t="shared" si="15"/>
        <v/>
      </c>
      <c r="K165" s="29"/>
      <c r="L165" s="29"/>
      <c r="M165" s="110" t="str">
        <f>_xlfn.XLOOKUP($P165,団体コード!$F$2:$F$1789,団体コード!$A$2:$A$1789,"")</f>
        <v/>
      </c>
      <c r="N165" s="111" t="str">
        <f>IF(COUNTIF(市町村一覧!$K$2:$K$404,$P165),"a）基本講座・応用講座実施可能市町村",IF(COUNTIF(市町村一覧!$N$2:$N$370,$P165),"b）応用講座実施可能市町村",""))</f>
        <v/>
      </c>
      <c r="P165" s="95" t="str">
        <f t="shared" si="12"/>
        <v/>
      </c>
    </row>
    <row r="166" spans="3:16" x14ac:dyDescent="0.4">
      <c r="C166" s="108">
        <v>160</v>
      </c>
      <c r="D166" s="30"/>
      <c r="E166" s="29"/>
      <c r="F166" s="29"/>
      <c r="G166" s="29"/>
      <c r="H166" s="109" t="str">
        <f t="shared" si="13"/>
        <v/>
      </c>
      <c r="I166" s="109" t="str">
        <f t="shared" si="14"/>
        <v/>
      </c>
      <c r="J166" s="109" t="str">
        <f t="shared" si="15"/>
        <v/>
      </c>
      <c r="K166" s="29"/>
      <c r="L166" s="29"/>
      <c r="M166" s="110" t="str">
        <f>_xlfn.XLOOKUP($P166,団体コード!$F$2:$F$1789,団体コード!$A$2:$A$1789,"")</f>
        <v/>
      </c>
      <c r="N166" s="111" t="str">
        <f>IF(COUNTIF(市町村一覧!$K$2:$K$404,$P166),"a）基本講座・応用講座実施可能市町村",IF(COUNTIF(市町村一覧!$N$2:$N$370,$P166),"b）応用講座実施可能市町村",""))</f>
        <v/>
      </c>
      <c r="P166" s="95" t="str">
        <f t="shared" si="12"/>
        <v/>
      </c>
    </row>
    <row r="167" spans="3:16" x14ac:dyDescent="0.4">
      <c r="C167" s="108">
        <v>161</v>
      </c>
      <c r="D167" s="30"/>
      <c r="E167" s="29"/>
      <c r="F167" s="29"/>
      <c r="G167" s="29"/>
      <c r="H167" s="109" t="str">
        <f t="shared" si="13"/>
        <v/>
      </c>
      <c r="I167" s="109" t="str">
        <f t="shared" si="14"/>
        <v/>
      </c>
      <c r="J167" s="109" t="str">
        <f t="shared" si="15"/>
        <v/>
      </c>
      <c r="K167" s="29"/>
      <c r="L167" s="29"/>
      <c r="M167" s="110" t="str">
        <f>_xlfn.XLOOKUP($P167,団体コード!$F$2:$F$1789,団体コード!$A$2:$A$1789,"")</f>
        <v/>
      </c>
      <c r="N167" s="111" t="str">
        <f>IF(COUNTIF(市町村一覧!$K$2:$K$404,$P167),"a）基本講座・応用講座実施可能市町村",IF(COUNTIF(市町村一覧!$N$2:$N$370,$P167),"b）応用講座実施可能市町村",""))</f>
        <v/>
      </c>
      <c r="P167" s="95" t="str">
        <f t="shared" si="12"/>
        <v/>
      </c>
    </row>
    <row r="168" spans="3:16" x14ac:dyDescent="0.4">
      <c r="C168" s="108">
        <v>162</v>
      </c>
      <c r="D168" s="30"/>
      <c r="E168" s="29"/>
      <c r="F168" s="29"/>
      <c r="G168" s="29"/>
      <c r="H168" s="109" t="str">
        <f t="shared" si="13"/>
        <v/>
      </c>
      <c r="I168" s="109" t="str">
        <f t="shared" si="14"/>
        <v/>
      </c>
      <c r="J168" s="109" t="str">
        <f t="shared" si="15"/>
        <v/>
      </c>
      <c r="K168" s="29"/>
      <c r="L168" s="29"/>
      <c r="M168" s="110" t="str">
        <f>_xlfn.XLOOKUP($P168,団体コード!$F$2:$F$1789,団体コード!$A$2:$A$1789,"")</f>
        <v/>
      </c>
      <c r="N168" s="111" t="str">
        <f>IF(COUNTIF(市町村一覧!$K$2:$K$404,$P168),"a）基本講座・応用講座実施可能市町村",IF(COUNTIF(市町村一覧!$N$2:$N$370,$P168),"b）応用講座実施可能市町村",""))</f>
        <v/>
      </c>
      <c r="P168" s="95" t="str">
        <f t="shared" si="12"/>
        <v/>
      </c>
    </row>
    <row r="169" spans="3:16" x14ac:dyDescent="0.4">
      <c r="C169" s="108">
        <v>163</v>
      </c>
      <c r="D169" s="30"/>
      <c r="E169" s="29"/>
      <c r="F169" s="29"/>
      <c r="G169" s="29"/>
      <c r="H169" s="109" t="str">
        <f t="shared" si="13"/>
        <v/>
      </c>
      <c r="I169" s="109" t="str">
        <f t="shared" si="14"/>
        <v/>
      </c>
      <c r="J169" s="109" t="str">
        <f t="shared" si="15"/>
        <v/>
      </c>
      <c r="K169" s="29"/>
      <c r="L169" s="29"/>
      <c r="M169" s="110" t="str">
        <f>_xlfn.XLOOKUP($P169,団体コード!$F$2:$F$1789,団体コード!$A$2:$A$1789,"")</f>
        <v/>
      </c>
      <c r="N169" s="111" t="str">
        <f>IF(COUNTIF(市町村一覧!$K$2:$K$404,$P169),"a）基本講座・応用講座実施可能市町村",IF(COUNTIF(市町村一覧!$N$2:$N$370,$P169),"b）応用講座実施可能市町村",""))</f>
        <v/>
      </c>
      <c r="P169" s="95" t="str">
        <f t="shared" si="12"/>
        <v/>
      </c>
    </row>
    <row r="170" spans="3:16" x14ac:dyDescent="0.4">
      <c r="C170" s="108">
        <v>164</v>
      </c>
      <c r="D170" s="30"/>
      <c r="E170" s="29"/>
      <c r="F170" s="29"/>
      <c r="G170" s="29"/>
      <c r="H170" s="109" t="str">
        <f t="shared" si="13"/>
        <v/>
      </c>
      <c r="I170" s="109" t="str">
        <f t="shared" si="14"/>
        <v/>
      </c>
      <c r="J170" s="109" t="str">
        <f t="shared" si="15"/>
        <v/>
      </c>
      <c r="K170" s="29"/>
      <c r="L170" s="29"/>
      <c r="M170" s="110" t="str">
        <f>_xlfn.XLOOKUP($P170,団体コード!$F$2:$F$1789,団体コード!$A$2:$A$1789,"")</f>
        <v/>
      </c>
      <c r="N170" s="111" t="str">
        <f>IF(COUNTIF(市町村一覧!$K$2:$K$404,$P170),"a）基本講座・応用講座実施可能市町村",IF(COUNTIF(市町村一覧!$N$2:$N$370,$P170),"b）応用講座実施可能市町村",""))</f>
        <v/>
      </c>
      <c r="P170" s="95" t="str">
        <f t="shared" si="12"/>
        <v/>
      </c>
    </row>
    <row r="171" spans="3:16" x14ac:dyDescent="0.4">
      <c r="C171" s="108">
        <v>165</v>
      </c>
      <c r="D171" s="30"/>
      <c r="E171" s="29"/>
      <c r="F171" s="29"/>
      <c r="G171" s="29"/>
      <c r="H171" s="109" t="str">
        <f t="shared" si="13"/>
        <v/>
      </c>
      <c r="I171" s="109" t="str">
        <f t="shared" si="14"/>
        <v/>
      </c>
      <c r="J171" s="109" t="str">
        <f t="shared" si="15"/>
        <v/>
      </c>
      <c r="K171" s="29"/>
      <c r="L171" s="29"/>
      <c r="M171" s="110" t="str">
        <f>_xlfn.XLOOKUP($P171,団体コード!$F$2:$F$1789,団体コード!$A$2:$A$1789,"")</f>
        <v/>
      </c>
      <c r="N171" s="111" t="str">
        <f>IF(COUNTIF(市町村一覧!$K$2:$K$404,$P171),"a）基本講座・応用講座実施可能市町村",IF(COUNTIF(市町村一覧!$N$2:$N$370,$P171),"b）応用講座実施可能市町村",""))</f>
        <v/>
      </c>
      <c r="P171" s="95" t="str">
        <f t="shared" si="12"/>
        <v/>
      </c>
    </row>
    <row r="172" spans="3:16" x14ac:dyDescent="0.4">
      <c r="C172" s="108">
        <v>166</v>
      </c>
      <c r="D172" s="30"/>
      <c r="E172" s="29"/>
      <c r="F172" s="29"/>
      <c r="G172" s="29"/>
      <c r="H172" s="109" t="str">
        <f t="shared" si="13"/>
        <v/>
      </c>
      <c r="I172" s="109" t="str">
        <f t="shared" si="14"/>
        <v/>
      </c>
      <c r="J172" s="109" t="str">
        <f t="shared" si="15"/>
        <v/>
      </c>
      <c r="K172" s="29"/>
      <c r="L172" s="29"/>
      <c r="M172" s="110" t="str">
        <f>_xlfn.XLOOKUP($P172,団体コード!$F$2:$F$1789,団体コード!$A$2:$A$1789,"")</f>
        <v/>
      </c>
      <c r="N172" s="111" t="str">
        <f>IF(COUNTIF(市町村一覧!$K$2:$K$404,$P172),"a）基本講座・応用講座実施可能市町村",IF(COUNTIF(市町村一覧!$N$2:$N$370,$P172),"b）応用講座実施可能市町村",""))</f>
        <v/>
      </c>
      <c r="P172" s="95" t="str">
        <f t="shared" si="12"/>
        <v/>
      </c>
    </row>
    <row r="173" spans="3:16" x14ac:dyDescent="0.4">
      <c r="C173" s="108">
        <v>167</v>
      </c>
      <c r="D173" s="30"/>
      <c r="E173" s="29"/>
      <c r="F173" s="29"/>
      <c r="G173" s="29"/>
      <c r="H173" s="109" t="str">
        <f t="shared" si="13"/>
        <v/>
      </c>
      <c r="I173" s="109" t="str">
        <f t="shared" si="14"/>
        <v/>
      </c>
      <c r="J173" s="109" t="str">
        <f t="shared" si="15"/>
        <v/>
      </c>
      <c r="K173" s="29"/>
      <c r="L173" s="29"/>
      <c r="M173" s="110" t="str">
        <f>_xlfn.XLOOKUP($P173,団体コード!$F$2:$F$1789,団体コード!$A$2:$A$1789,"")</f>
        <v/>
      </c>
      <c r="N173" s="111" t="str">
        <f>IF(COUNTIF(市町村一覧!$K$2:$K$404,$P173),"a）基本講座・応用講座実施可能市町村",IF(COUNTIF(市町村一覧!$N$2:$N$370,$P173),"b）応用講座実施可能市町村",""))</f>
        <v/>
      </c>
      <c r="P173" s="95" t="str">
        <f t="shared" si="12"/>
        <v/>
      </c>
    </row>
    <row r="174" spans="3:16" x14ac:dyDescent="0.4">
      <c r="C174" s="108">
        <v>168</v>
      </c>
      <c r="D174" s="30"/>
      <c r="E174" s="29"/>
      <c r="F174" s="29"/>
      <c r="G174" s="29"/>
      <c r="H174" s="109" t="str">
        <f t="shared" si="13"/>
        <v/>
      </c>
      <c r="I174" s="109" t="str">
        <f t="shared" si="14"/>
        <v/>
      </c>
      <c r="J174" s="109" t="str">
        <f t="shared" si="15"/>
        <v/>
      </c>
      <c r="K174" s="29"/>
      <c r="L174" s="29"/>
      <c r="M174" s="110" t="str">
        <f>_xlfn.XLOOKUP($P174,団体コード!$F$2:$F$1789,団体コード!$A$2:$A$1789,"")</f>
        <v/>
      </c>
      <c r="N174" s="111" t="str">
        <f>IF(COUNTIF(市町村一覧!$K$2:$K$404,$P174),"a）基本講座・応用講座実施可能市町村",IF(COUNTIF(市町村一覧!$N$2:$N$370,$P174),"b）応用講座実施可能市町村",""))</f>
        <v/>
      </c>
      <c r="P174" s="95" t="str">
        <f t="shared" si="12"/>
        <v/>
      </c>
    </row>
    <row r="175" spans="3:16" x14ac:dyDescent="0.4">
      <c r="C175" s="108">
        <v>169</v>
      </c>
      <c r="D175" s="30"/>
      <c r="E175" s="29"/>
      <c r="F175" s="29"/>
      <c r="G175" s="29"/>
      <c r="H175" s="109" t="str">
        <f t="shared" si="13"/>
        <v/>
      </c>
      <c r="I175" s="109" t="str">
        <f t="shared" si="14"/>
        <v/>
      </c>
      <c r="J175" s="109" t="str">
        <f t="shared" si="15"/>
        <v/>
      </c>
      <c r="K175" s="29"/>
      <c r="L175" s="29"/>
      <c r="M175" s="110" t="str">
        <f>_xlfn.XLOOKUP($P175,団体コード!$F$2:$F$1789,団体コード!$A$2:$A$1789,"")</f>
        <v/>
      </c>
      <c r="N175" s="111" t="str">
        <f>IF(COUNTIF(市町村一覧!$K$2:$K$404,$P175),"a）基本講座・応用講座実施可能市町村",IF(COUNTIF(市町村一覧!$N$2:$N$370,$P175),"b）応用講座実施可能市町村",""))</f>
        <v/>
      </c>
      <c r="P175" s="95" t="str">
        <f t="shared" si="12"/>
        <v/>
      </c>
    </row>
    <row r="176" spans="3:16" x14ac:dyDescent="0.4">
      <c r="C176" s="108">
        <v>170</v>
      </c>
      <c r="D176" s="30"/>
      <c r="E176" s="29"/>
      <c r="F176" s="29"/>
      <c r="G176" s="29"/>
      <c r="H176" s="109" t="str">
        <f t="shared" si="13"/>
        <v/>
      </c>
      <c r="I176" s="109" t="str">
        <f t="shared" si="14"/>
        <v/>
      </c>
      <c r="J176" s="109" t="str">
        <f t="shared" si="15"/>
        <v/>
      </c>
      <c r="K176" s="29"/>
      <c r="L176" s="29"/>
      <c r="M176" s="110" t="str">
        <f>_xlfn.XLOOKUP($P176,団体コード!$F$2:$F$1789,団体コード!$A$2:$A$1789,"")</f>
        <v/>
      </c>
      <c r="N176" s="111" t="str">
        <f>IF(COUNTIF(市町村一覧!$K$2:$K$404,$P176),"a）基本講座・応用講座実施可能市町村",IF(COUNTIF(市町村一覧!$N$2:$N$370,$P176),"b）応用講座実施可能市町村",""))</f>
        <v/>
      </c>
      <c r="P176" s="95" t="str">
        <f t="shared" si="12"/>
        <v/>
      </c>
    </row>
    <row r="177" spans="3:16" x14ac:dyDescent="0.4">
      <c r="C177" s="108">
        <v>171</v>
      </c>
      <c r="D177" s="30"/>
      <c r="E177" s="29"/>
      <c r="F177" s="29"/>
      <c r="G177" s="29"/>
      <c r="H177" s="109" t="str">
        <f t="shared" si="13"/>
        <v/>
      </c>
      <c r="I177" s="109" t="str">
        <f t="shared" si="14"/>
        <v/>
      </c>
      <c r="J177" s="109" t="str">
        <f t="shared" si="15"/>
        <v/>
      </c>
      <c r="K177" s="29"/>
      <c r="L177" s="29"/>
      <c r="M177" s="110" t="str">
        <f>_xlfn.XLOOKUP($P177,団体コード!$F$2:$F$1789,団体コード!$A$2:$A$1789,"")</f>
        <v/>
      </c>
      <c r="N177" s="111" t="str">
        <f>IF(COUNTIF(市町村一覧!$K$2:$K$404,$P177),"a）基本講座・応用講座実施可能市町村",IF(COUNTIF(市町村一覧!$N$2:$N$370,$P177),"b）応用講座実施可能市町村",""))</f>
        <v/>
      </c>
      <c r="P177" s="95" t="str">
        <f t="shared" si="12"/>
        <v/>
      </c>
    </row>
    <row r="178" spans="3:16" x14ac:dyDescent="0.4">
      <c r="C178" s="108">
        <v>172</v>
      </c>
      <c r="D178" s="30"/>
      <c r="E178" s="29"/>
      <c r="F178" s="29"/>
      <c r="G178" s="29"/>
      <c r="H178" s="109" t="str">
        <f t="shared" si="13"/>
        <v/>
      </c>
      <c r="I178" s="109" t="str">
        <f t="shared" si="14"/>
        <v/>
      </c>
      <c r="J178" s="109" t="str">
        <f t="shared" si="15"/>
        <v/>
      </c>
      <c r="K178" s="29"/>
      <c r="L178" s="29"/>
      <c r="M178" s="110" t="str">
        <f>_xlfn.XLOOKUP($P178,団体コード!$F$2:$F$1789,団体コード!$A$2:$A$1789,"")</f>
        <v/>
      </c>
      <c r="N178" s="111" t="str">
        <f>IF(COUNTIF(市町村一覧!$K$2:$K$404,$P178),"a）基本講座・応用講座実施可能市町村",IF(COUNTIF(市町村一覧!$N$2:$N$370,$P178),"b）応用講座実施可能市町村",""))</f>
        <v/>
      </c>
      <c r="P178" s="95" t="str">
        <f t="shared" si="12"/>
        <v/>
      </c>
    </row>
    <row r="179" spans="3:16" x14ac:dyDescent="0.4">
      <c r="C179" s="108">
        <v>173</v>
      </c>
      <c r="D179" s="30"/>
      <c r="E179" s="29"/>
      <c r="F179" s="29"/>
      <c r="G179" s="29"/>
      <c r="H179" s="109" t="str">
        <f t="shared" si="13"/>
        <v/>
      </c>
      <c r="I179" s="109" t="str">
        <f t="shared" si="14"/>
        <v/>
      </c>
      <c r="J179" s="109" t="str">
        <f t="shared" si="15"/>
        <v/>
      </c>
      <c r="K179" s="29"/>
      <c r="L179" s="29"/>
      <c r="M179" s="110" t="str">
        <f>_xlfn.XLOOKUP($P179,団体コード!$F$2:$F$1789,団体コード!$A$2:$A$1789,"")</f>
        <v/>
      </c>
      <c r="N179" s="111" t="str">
        <f>IF(COUNTIF(市町村一覧!$K$2:$K$404,$P179),"a）基本講座・応用講座実施可能市町村",IF(COUNTIF(市町村一覧!$N$2:$N$370,$P179),"b）応用講座実施可能市町村",""))</f>
        <v/>
      </c>
      <c r="P179" s="95" t="str">
        <f t="shared" si="12"/>
        <v/>
      </c>
    </row>
    <row r="180" spans="3:16" x14ac:dyDescent="0.4">
      <c r="C180" s="108">
        <v>174</v>
      </c>
      <c r="D180" s="30"/>
      <c r="E180" s="29"/>
      <c r="F180" s="29"/>
      <c r="G180" s="29"/>
      <c r="H180" s="109" t="str">
        <f t="shared" si="13"/>
        <v/>
      </c>
      <c r="I180" s="109" t="str">
        <f t="shared" si="14"/>
        <v/>
      </c>
      <c r="J180" s="109" t="str">
        <f t="shared" si="15"/>
        <v/>
      </c>
      <c r="K180" s="29"/>
      <c r="L180" s="29"/>
      <c r="M180" s="110" t="str">
        <f>_xlfn.XLOOKUP($P180,団体コード!$F$2:$F$1789,団体コード!$A$2:$A$1789,"")</f>
        <v/>
      </c>
      <c r="N180" s="111" t="str">
        <f>IF(COUNTIF(市町村一覧!$K$2:$K$404,$P180),"a）基本講座・応用講座実施可能市町村",IF(COUNTIF(市町村一覧!$N$2:$N$370,$P180),"b）応用講座実施可能市町村",""))</f>
        <v/>
      </c>
      <c r="P180" s="95" t="str">
        <f t="shared" si="12"/>
        <v/>
      </c>
    </row>
    <row r="181" spans="3:16" x14ac:dyDescent="0.4">
      <c r="C181" s="108">
        <v>175</v>
      </c>
      <c r="D181" s="30"/>
      <c r="E181" s="29"/>
      <c r="F181" s="29"/>
      <c r="G181" s="29"/>
      <c r="H181" s="109" t="str">
        <f t="shared" si="13"/>
        <v/>
      </c>
      <c r="I181" s="109" t="str">
        <f t="shared" si="14"/>
        <v/>
      </c>
      <c r="J181" s="109" t="str">
        <f t="shared" si="15"/>
        <v/>
      </c>
      <c r="K181" s="29"/>
      <c r="L181" s="29"/>
      <c r="M181" s="110" t="str">
        <f>_xlfn.XLOOKUP($P181,団体コード!$F$2:$F$1789,団体コード!$A$2:$A$1789,"")</f>
        <v/>
      </c>
      <c r="N181" s="111" t="str">
        <f>IF(COUNTIF(市町村一覧!$K$2:$K$404,$P181),"a）基本講座・応用講座実施可能市町村",IF(COUNTIF(市町村一覧!$N$2:$N$370,$P181),"b）応用講座実施可能市町村",""))</f>
        <v/>
      </c>
      <c r="P181" s="95" t="str">
        <f t="shared" si="12"/>
        <v/>
      </c>
    </row>
    <row r="182" spans="3:16" x14ac:dyDescent="0.4">
      <c r="C182" s="108">
        <v>176</v>
      </c>
      <c r="D182" s="30"/>
      <c r="E182" s="29"/>
      <c r="F182" s="29"/>
      <c r="G182" s="29"/>
      <c r="H182" s="109" t="str">
        <f t="shared" si="13"/>
        <v/>
      </c>
      <c r="I182" s="109" t="str">
        <f t="shared" si="14"/>
        <v/>
      </c>
      <c r="J182" s="109" t="str">
        <f t="shared" si="15"/>
        <v/>
      </c>
      <c r="K182" s="29"/>
      <c r="L182" s="29"/>
      <c r="M182" s="110" t="str">
        <f>_xlfn.XLOOKUP($P182,団体コード!$F$2:$F$1789,団体コード!$A$2:$A$1789,"")</f>
        <v/>
      </c>
      <c r="N182" s="111" t="str">
        <f>IF(COUNTIF(市町村一覧!$K$2:$K$404,$P182),"a）基本講座・応用講座実施可能市町村",IF(COUNTIF(市町村一覧!$N$2:$N$370,$P182),"b）応用講座実施可能市町村",""))</f>
        <v/>
      </c>
      <c r="P182" s="95" t="str">
        <f t="shared" si="12"/>
        <v/>
      </c>
    </row>
    <row r="183" spans="3:16" x14ac:dyDescent="0.4">
      <c r="C183" s="108">
        <v>177</v>
      </c>
      <c r="D183" s="30"/>
      <c r="E183" s="29"/>
      <c r="F183" s="29"/>
      <c r="G183" s="29"/>
      <c r="H183" s="109" t="str">
        <f t="shared" si="13"/>
        <v/>
      </c>
      <c r="I183" s="109" t="str">
        <f t="shared" si="14"/>
        <v/>
      </c>
      <c r="J183" s="109" t="str">
        <f t="shared" si="15"/>
        <v/>
      </c>
      <c r="K183" s="29"/>
      <c r="L183" s="29"/>
      <c r="M183" s="110" t="str">
        <f>_xlfn.XLOOKUP($P183,団体コード!$F$2:$F$1789,団体コード!$A$2:$A$1789,"")</f>
        <v/>
      </c>
      <c r="N183" s="111" t="str">
        <f>IF(COUNTIF(市町村一覧!$K$2:$K$404,$P183),"a）基本講座・応用講座実施可能市町村",IF(COUNTIF(市町村一覧!$N$2:$N$370,$P183),"b）応用講座実施可能市町村",""))</f>
        <v/>
      </c>
      <c r="P183" s="95" t="str">
        <f t="shared" si="12"/>
        <v/>
      </c>
    </row>
    <row r="184" spans="3:16" x14ac:dyDescent="0.4">
      <c r="C184" s="108">
        <v>178</v>
      </c>
      <c r="D184" s="30"/>
      <c r="E184" s="29"/>
      <c r="F184" s="29"/>
      <c r="G184" s="29"/>
      <c r="H184" s="109" t="str">
        <f t="shared" si="13"/>
        <v/>
      </c>
      <c r="I184" s="109" t="str">
        <f t="shared" si="14"/>
        <v/>
      </c>
      <c r="J184" s="109" t="str">
        <f t="shared" si="15"/>
        <v/>
      </c>
      <c r="K184" s="29"/>
      <c r="L184" s="29"/>
      <c r="M184" s="110" t="str">
        <f>_xlfn.XLOOKUP($P184,団体コード!$F$2:$F$1789,団体コード!$A$2:$A$1789,"")</f>
        <v/>
      </c>
      <c r="N184" s="111" t="str">
        <f>IF(COUNTIF(市町村一覧!$K$2:$K$404,$P184),"a）基本講座・応用講座実施可能市町村",IF(COUNTIF(市町村一覧!$N$2:$N$370,$P184),"b）応用講座実施可能市町村",""))</f>
        <v/>
      </c>
      <c r="P184" s="95" t="str">
        <f t="shared" si="12"/>
        <v/>
      </c>
    </row>
    <row r="185" spans="3:16" x14ac:dyDescent="0.4">
      <c r="C185" s="108">
        <v>179</v>
      </c>
      <c r="D185" s="30"/>
      <c r="E185" s="29"/>
      <c r="F185" s="29"/>
      <c r="G185" s="29"/>
      <c r="H185" s="109" t="str">
        <f t="shared" si="13"/>
        <v/>
      </c>
      <c r="I185" s="109" t="str">
        <f t="shared" si="14"/>
        <v/>
      </c>
      <c r="J185" s="109" t="str">
        <f t="shared" si="15"/>
        <v/>
      </c>
      <c r="K185" s="29"/>
      <c r="L185" s="29"/>
      <c r="M185" s="110" t="str">
        <f>_xlfn.XLOOKUP($P185,団体コード!$F$2:$F$1789,団体コード!$A$2:$A$1789,"")</f>
        <v/>
      </c>
      <c r="N185" s="111" t="str">
        <f>IF(COUNTIF(市町村一覧!$K$2:$K$404,$P185),"a）基本講座・応用講座実施可能市町村",IF(COUNTIF(市町村一覧!$N$2:$N$370,$P185),"b）応用講座実施可能市町村",""))</f>
        <v/>
      </c>
      <c r="P185" s="95" t="str">
        <f t="shared" si="12"/>
        <v/>
      </c>
    </row>
    <row r="186" spans="3:16" x14ac:dyDescent="0.4">
      <c r="C186" s="108">
        <v>180</v>
      </c>
      <c r="D186" s="30"/>
      <c r="E186" s="29"/>
      <c r="F186" s="29"/>
      <c r="G186" s="29"/>
      <c r="H186" s="109" t="str">
        <f t="shared" si="13"/>
        <v/>
      </c>
      <c r="I186" s="109" t="str">
        <f t="shared" si="14"/>
        <v/>
      </c>
      <c r="J186" s="109" t="str">
        <f t="shared" si="15"/>
        <v/>
      </c>
      <c r="K186" s="29"/>
      <c r="L186" s="29"/>
      <c r="M186" s="110" t="str">
        <f>_xlfn.XLOOKUP($P186,団体コード!$F$2:$F$1789,団体コード!$A$2:$A$1789,"")</f>
        <v/>
      </c>
      <c r="N186" s="111" t="str">
        <f>IF(COUNTIF(市町村一覧!$K$2:$K$404,$P186),"a）基本講座・応用講座実施可能市町村",IF(COUNTIF(市町村一覧!$N$2:$N$370,$P186),"b）応用講座実施可能市町村",""))</f>
        <v/>
      </c>
      <c r="P186" s="95" t="str">
        <f t="shared" si="12"/>
        <v/>
      </c>
    </row>
    <row r="187" spans="3:16" x14ac:dyDescent="0.4">
      <c r="C187" s="108">
        <v>181</v>
      </c>
      <c r="D187" s="30"/>
      <c r="E187" s="29"/>
      <c r="F187" s="29"/>
      <c r="G187" s="29"/>
      <c r="H187" s="109" t="str">
        <f t="shared" si="13"/>
        <v/>
      </c>
      <c r="I187" s="109" t="str">
        <f t="shared" si="14"/>
        <v/>
      </c>
      <c r="J187" s="109" t="str">
        <f t="shared" si="15"/>
        <v/>
      </c>
      <c r="K187" s="29"/>
      <c r="L187" s="29"/>
      <c r="M187" s="110" t="str">
        <f>_xlfn.XLOOKUP($P187,団体コード!$F$2:$F$1789,団体コード!$A$2:$A$1789,"")</f>
        <v/>
      </c>
      <c r="N187" s="111" t="str">
        <f>IF(COUNTIF(市町村一覧!$K$2:$K$404,$P187),"a）基本講座・応用講座実施可能市町村",IF(COUNTIF(市町村一覧!$N$2:$N$370,$P187),"b）応用講座実施可能市町村",""))</f>
        <v/>
      </c>
      <c r="P187" s="95" t="str">
        <f t="shared" si="12"/>
        <v/>
      </c>
    </row>
    <row r="188" spans="3:16" x14ac:dyDescent="0.4">
      <c r="C188" s="108">
        <v>182</v>
      </c>
      <c r="D188" s="30"/>
      <c r="E188" s="29"/>
      <c r="F188" s="29"/>
      <c r="G188" s="29"/>
      <c r="H188" s="109" t="str">
        <f t="shared" si="13"/>
        <v/>
      </c>
      <c r="I188" s="109" t="str">
        <f t="shared" si="14"/>
        <v/>
      </c>
      <c r="J188" s="109" t="str">
        <f t="shared" si="15"/>
        <v/>
      </c>
      <c r="K188" s="29"/>
      <c r="L188" s="29"/>
      <c r="M188" s="110" t="str">
        <f>_xlfn.XLOOKUP($P188,団体コード!$F$2:$F$1789,団体コード!$A$2:$A$1789,"")</f>
        <v/>
      </c>
      <c r="N188" s="111" t="str">
        <f>IF(COUNTIF(市町村一覧!$K$2:$K$404,$P188),"a）基本講座・応用講座実施可能市町村",IF(COUNTIF(市町村一覧!$N$2:$N$370,$P188),"b）応用講座実施可能市町村",""))</f>
        <v/>
      </c>
      <c r="P188" s="95" t="str">
        <f t="shared" si="12"/>
        <v/>
      </c>
    </row>
    <row r="189" spans="3:16" x14ac:dyDescent="0.4">
      <c r="C189" s="108">
        <v>183</v>
      </c>
      <c r="D189" s="30"/>
      <c r="E189" s="29"/>
      <c r="F189" s="29"/>
      <c r="G189" s="29"/>
      <c r="H189" s="109" t="str">
        <f t="shared" si="13"/>
        <v/>
      </c>
      <c r="I189" s="109" t="str">
        <f t="shared" si="14"/>
        <v/>
      </c>
      <c r="J189" s="109" t="str">
        <f t="shared" si="15"/>
        <v/>
      </c>
      <c r="K189" s="29"/>
      <c r="L189" s="29"/>
      <c r="M189" s="110" t="str">
        <f>_xlfn.XLOOKUP($P189,団体コード!$F$2:$F$1789,団体コード!$A$2:$A$1789,"")</f>
        <v/>
      </c>
      <c r="N189" s="111" t="str">
        <f>IF(COUNTIF(市町村一覧!$K$2:$K$404,$P189),"a）基本講座・応用講座実施可能市町村",IF(COUNTIF(市町村一覧!$N$2:$N$370,$P189),"b）応用講座実施可能市町村",""))</f>
        <v/>
      </c>
      <c r="P189" s="95" t="str">
        <f t="shared" si="12"/>
        <v/>
      </c>
    </row>
    <row r="190" spans="3:16" x14ac:dyDescent="0.4">
      <c r="C190" s="108">
        <v>184</v>
      </c>
      <c r="D190" s="30"/>
      <c r="E190" s="29"/>
      <c r="F190" s="29"/>
      <c r="G190" s="29"/>
      <c r="H190" s="109" t="str">
        <f t="shared" si="13"/>
        <v/>
      </c>
      <c r="I190" s="109" t="str">
        <f t="shared" si="14"/>
        <v/>
      </c>
      <c r="J190" s="109" t="str">
        <f t="shared" si="15"/>
        <v/>
      </c>
      <c r="K190" s="29"/>
      <c r="L190" s="29"/>
      <c r="M190" s="110" t="str">
        <f>_xlfn.XLOOKUP($P190,団体コード!$F$2:$F$1789,団体コード!$A$2:$A$1789,"")</f>
        <v/>
      </c>
      <c r="N190" s="111" t="str">
        <f>IF(COUNTIF(市町村一覧!$K$2:$K$404,$P190),"a）基本講座・応用講座実施可能市町村",IF(COUNTIF(市町村一覧!$N$2:$N$370,$P190),"b）応用講座実施可能市町村",""))</f>
        <v/>
      </c>
      <c r="P190" s="95" t="str">
        <f t="shared" si="12"/>
        <v/>
      </c>
    </row>
    <row r="191" spans="3:16" x14ac:dyDescent="0.4">
      <c r="C191" s="108">
        <v>185</v>
      </c>
      <c r="D191" s="30"/>
      <c r="E191" s="29"/>
      <c r="F191" s="29"/>
      <c r="G191" s="29"/>
      <c r="H191" s="109" t="str">
        <f t="shared" si="13"/>
        <v/>
      </c>
      <c r="I191" s="109" t="str">
        <f t="shared" si="14"/>
        <v/>
      </c>
      <c r="J191" s="109" t="str">
        <f t="shared" si="15"/>
        <v/>
      </c>
      <c r="K191" s="29"/>
      <c r="L191" s="29"/>
      <c r="M191" s="110" t="str">
        <f>_xlfn.XLOOKUP($P191,団体コード!$F$2:$F$1789,団体コード!$A$2:$A$1789,"")</f>
        <v/>
      </c>
      <c r="N191" s="111" t="str">
        <f>IF(COUNTIF(市町村一覧!$K$2:$K$404,$P191),"a）基本講座・応用講座実施可能市町村",IF(COUNTIF(市町村一覧!$N$2:$N$370,$P191),"b）応用講座実施可能市町村",""))</f>
        <v/>
      </c>
      <c r="P191" s="95" t="str">
        <f t="shared" si="12"/>
        <v/>
      </c>
    </row>
    <row r="192" spans="3:16" x14ac:dyDescent="0.4">
      <c r="C192" s="108">
        <v>186</v>
      </c>
      <c r="D192" s="30"/>
      <c r="E192" s="29"/>
      <c r="F192" s="29"/>
      <c r="G192" s="29"/>
      <c r="H192" s="109" t="str">
        <f t="shared" si="13"/>
        <v/>
      </c>
      <c r="I192" s="109" t="str">
        <f t="shared" si="14"/>
        <v/>
      </c>
      <c r="J192" s="109" t="str">
        <f t="shared" si="15"/>
        <v/>
      </c>
      <c r="K192" s="29"/>
      <c r="L192" s="29"/>
      <c r="M192" s="110" t="str">
        <f>_xlfn.XLOOKUP($P192,団体コード!$F$2:$F$1789,団体コード!$A$2:$A$1789,"")</f>
        <v/>
      </c>
      <c r="N192" s="111" t="str">
        <f>IF(COUNTIF(市町村一覧!$K$2:$K$404,$P192),"a）基本講座・応用講座実施可能市町村",IF(COUNTIF(市町村一覧!$N$2:$N$370,$P192),"b）応用講座実施可能市町村",""))</f>
        <v/>
      </c>
      <c r="P192" s="95" t="str">
        <f t="shared" si="12"/>
        <v/>
      </c>
    </row>
    <row r="193" spans="3:16" x14ac:dyDescent="0.4">
      <c r="C193" s="108">
        <v>187</v>
      </c>
      <c r="D193" s="30"/>
      <c r="E193" s="29"/>
      <c r="F193" s="29"/>
      <c r="G193" s="29"/>
      <c r="H193" s="109" t="str">
        <f t="shared" si="13"/>
        <v/>
      </c>
      <c r="I193" s="109" t="str">
        <f t="shared" si="14"/>
        <v/>
      </c>
      <c r="J193" s="109" t="str">
        <f t="shared" si="15"/>
        <v/>
      </c>
      <c r="K193" s="29"/>
      <c r="L193" s="29"/>
      <c r="M193" s="110" t="str">
        <f>_xlfn.XLOOKUP($P193,団体コード!$F$2:$F$1789,団体コード!$A$2:$A$1789,"")</f>
        <v/>
      </c>
      <c r="N193" s="111" t="str">
        <f>IF(COUNTIF(市町村一覧!$K$2:$K$404,$P193),"a）基本講座・応用講座実施可能市町村",IF(COUNTIF(市町村一覧!$N$2:$N$370,$P193),"b）応用講座実施可能市町村",""))</f>
        <v/>
      </c>
      <c r="P193" s="95" t="str">
        <f t="shared" si="12"/>
        <v/>
      </c>
    </row>
    <row r="194" spans="3:16" x14ac:dyDescent="0.4">
      <c r="C194" s="108">
        <v>188</v>
      </c>
      <c r="D194" s="30"/>
      <c r="E194" s="29"/>
      <c r="F194" s="29"/>
      <c r="G194" s="29"/>
      <c r="H194" s="109" t="str">
        <f t="shared" si="13"/>
        <v/>
      </c>
      <c r="I194" s="109" t="str">
        <f t="shared" si="14"/>
        <v/>
      </c>
      <c r="J194" s="109" t="str">
        <f t="shared" si="15"/>
        <v/>
      </c>
      <c r="K194" s="29"/>
      <c r="L194" s="29"/>
      <c r="M194" s="110" t="str">
        <f>_xlfn.XLOOKUP($P194,団体コード!$F$2:$F$1789,団体コード!$A$2:$A$1789,"")</f>
        <v/>
      </c>
      <c r="N194" s="111" t="str">
        <f>IF(COUNTIF(市町村一覧!$K$2:$K$404,$P194),"a）基本講座・応用講座実施可能市町村",IF(COUNTIF(市町村一覧!$N$2:$N$370,$P194),"b）応用講座実施可能市町村",""))</f>
        <v/>
      </c>
      <c r="P194" s="95" t="str">
        <f t="shared" si="12"/>
        <v/>
      </c>
    </row>
    <row r="195" spans="3:16" x14ac:dyDescent="0.4">
      <c r="C195" s="108">
        <v>189</v>
      </c>
      <c r="D195" s="30"/>
      <c r="E195" s="29"/>
      <c r="F195" s="29"/>
      <c r="G195" s="29"/>
      <c r="H195" s="109" t="str">
        <f t="shared" si="13"/>
        <v/>
      </c>
      <c r="I195" s="109" t="str">
        <f t="shared" si="14"/>
        <v/>
      </c>
      <c r="J195" s="109" t="str">
        <f t="shared" si="15"/>
        <v/>
      </c>
      <c r="K195" s="29"/>
      <c r="L195" s="29"/>
      <c r="M195" s="110" t="str">
        <f>_xlfn.XLOOKUP($P195,団体コード!$F$2:$F$1789,団体コード!$A$2:$A$1789,"")</f>
        <v/>
      </c>
      <c r="N195" s="111" t="str">
        <f>IF(COUNTIF(市町村一覧!$K$2:$K$404,$P195),"a）基本講座・応用講座実施可能市町村",IF(COUNTIF(市町村一覧!$N$2:$N$370,$P195),"b）応用講座実施可能市町村",""))</f>
        <v/>
      </c>
      <c r="P195" s="95" t="str">
        <f t="shared" si="12"/>
        <v/>
      </c>
    </row>
    <row r="196" spans="3:16" x14ac:dyDescent="0.4">
      <c r="C196" s="108">
        <v>190</v>
      </c>
      <c r="D196" s="30"/>
      <c r="E196" s="29"/>
      <c r="F196" s="29"/>
      <c r="G196" s="29"/>
      <c r="H196" s="109" t="str">
        <f t="shared" si="13"/>
        <v/>
      </c>
      <c r="I196" s="109" t="str">
        <f t="shared" si="14"/>
        <v/>
      </c>
      <c r="J196" s="109" t="str">
        <f t="shared" si="15"/>
        <v/>
      </c>
      <c r="K196" s="29"/>
      <c r="L196" s="29"/>
      <c r="M196" s="110" t="str">
        <f>_xlfn.XLOOKUP($P196,団体コード!$F$2:$F$1789,団体コード!$A$2:$A$1789,"")</f>
        <v/>
      </c>
      <c r="N196" s="111" t="str">
        <f>IF(COUNTIF(市町村一覧!$K$2:$K$404,$P196),"a）基本講座・応用講座実施可能市町村",IF(COUNTIF(市町村一覧!$N$2:$N$370,$P196),"b）応用講座実施可能市町村",""))</f>
        <v/>
      </c>
      <c r="P196" s="95" t="str">
        <f t="shared" si="12"/>
        <v/>
      </c>
    </row>
    <row r="197" spans="3:16" x14ac:dyDescent="0.4">
      <c r="C197" s="108">
        <v>191</v>
      </c>
      <c r="D197" s="30"/>
      <c r="E197" s="29"/>
      <c r="F197" s="29"/>
      <c r="G197" s="29"/>
      <c r="H197" s="109" t="str">
        <f t="shared" si="13"/>
        <v/>
      </c>
      <c r="I197" s="109" t="str">
        <f t="shared" si="14"/>
        <v/>
      </c>
      <c r="J197" s="109" t="str">
        <f t="shared" si="15"/>
        <v/>
      </c>
      <c r="K197" s="29"/>
      <c r="L197" s="29"/>
      <c r="M197" s="110" t="str">
        <f>_xlfn.XLOOKUP($P197,団体コード!$F$2:$F$1789,団体コード!$A$2:$A$1789,"")</f>
        <v/>
      </c>
      <c r="N197" s="111" t="str">
        <f>IF(COUNTIF(市町村一覧!$K$2:$K$404,$P197),"a）基本講座・応用講座実施可能市町村",IF(COUNTIF(市町村一覧!$N$2:$N$370,$P197),"b）応用講座実施可能市町村",""))</f>
        <v/>
      </c>
      <c r="P197" s="95" t="str">
        <f t="shared" si="12"/>
        <v/>
      </c>
    </row>
    <row r="198" spans="3:16" x14ac:dyDescent="0.4">
      <c r="C198" s="108">
        <v>192</v>
      </c>
      <c r="D198" s="30"/>
      <c r="E198" s="29"/>
      <c r="F198" s="29"/>
      <c r="G198" s="29"/>
      <c r="H198" s="109" t="str">
        <f t="shared" si="13"/>
        <v/>
      </c>
      <c r="I198" s="109" t="str">
        <f t="shared" si="14"/>
        <v/>
      </c>
      <c r="J198" s="109" t="str">
        <f t="shared" si="15"/>
        <v/>
      </c>
      <c r="K198" s="29"/>
      <c r="L198" s="29"/>
      <c r="M198" s="110" t="str">
        <f>_xlfn.XLOOKUP($P198,団体コード!$F$2:$F$1789,団体コード!$A$2:$A$1789,"")</f>
        <v/>
      </c>
      <c r="N198" s="111" t="str">
        <f>IF(COUNTIF(市町村一覧!$K$2:$K$404,$P198),"a）基本講座・応用講座実施可能市町村",IF(COUNTIF(市町村一覧!$N$2:$N$370,$P198),"b）応用講座実施可能市町村",""))</f>
        <v/>
      </c>
      <c r="P198" s="95" t="str">
        <f t="shared" si="12"/>
        <v/>
      </c>
    </row>
    <row r="199" spans="3:16" x14ac:dyDescent="0.4">
      <c r="C199" s="108">
        <v>193</v>
      </c>
      <c r="D199" s="30"/>
      <c r="E199" s="29"/>
      <c r="F199" s="29"/>
      <c r="G199" s="29"/>
      <c r="H199" s="109" t="str">
        <f t="shared" si="13"/>
        <v/>
      </c>
      <c r="I199" s="109" t="str">
        <f t="shared" si="14"/>
        <v/>
      </c>
      <c r="J199" s="109" t="str">
        <f t="shared" si="15"/>
        <v/>
      </c>
      <c r="K199" s="29"/>
      <c r="L199" s="29"/>
      <c r="M199" s="110" t="str">
        <f>_xlfn.XLOOKUP($P199,団体コード!$F$2:$F$1789,団体コード!$A$2:$A$1789,"")</f>
        <v/>
      </c>
      <c r="N199" s="111" t="str">
        <f>IF(COUNTIF(市町村一覧!$K$2:$K$404,$P199),"a）基本講座・応用講座実施可能市町村",IF(COUNTIF(市町村一覧!$N$2:$N$370,$P199),"b）応用講座実施可能市町村",""))</f>
        <v/>
      </c>
      <c r="P199" s="95" t="str">
        <f t="shared" ref="P199:P262" si="16">E199&amp;F199</f>
        <v/>
      </c>
    </row>
    <row r="200" spans="3:16" x14ac:dyDescent="0.4">
      <c r="C200" s="108">
        <v>194</v>
      </c>
      <c r="D200" s="30"/>
      <c r="E200" s="29"/>
      <c r="F200" s="29"/>
      <c r="G200" s="29"/>
      <c r="H200" s="109" t="str">
        <f t="shared" ref="H200:H263" si="17">IF(D200&lt;&gt;"",D200,"")</f>
        <v/>
      </c>
      <c r="I200" s="109" t="str">
        <f t="shared" ref="I200:I263" si="18">IF(E200&lt;&gt;"",E200,"")</f>
        <v/>
      </c>
      <c r="J200" s="109" t="str">
        <f t="shared" ref="J200:J263" si="19">IF(F200&lt;&gt;"",F200,"")</f>
        <v/>
      </c>
      <c r="K200" s="29"/>
      <c r="L200" s="29"/>
      <c r="M200" s="110" t="str">
        <f>_xlfn.XLOOKUP($P200,団体コード!$F$2:$F$1789,団体コード!$A$2:$A$1789,"")</f>
        <v/>
      </c>
      <c r="N200" s="111" t="str">
        <f>IF(COUNTIF(市町村一覧!$K$2:$K$404,$P200),"a）基本講座・応用講座実施可能市町村",IF(COUNTIF(市町村一覧!$N$2:$N$370,$P200),"b）応用講座実施可能市町村",""))</f>
        <v/>
      </c>
      <c r="P200" s="95" t="str">
        <f t="shared" si="16"/>
        <v/>
      </c>
    </row>
    <row r="201" spans="3:16" x14ac:dyDescent="0.4">
      <c r="C201" s="108">
        <v>195</v>
      </c>
      <c r="D201" s="30"/>
      <c r="E201" s="29"/>
      <c r="F201" s="29"/>
      <c r="G201" s="29"/>
      <c r="H201" s="109" t="str">
        <f t="shared" si="17"/>
        <v/>
      </c>
      <c r="I201" s="109" t="str">
        <f t="shared" si="18"/>
        <v/>
      </c>
      <c r="J201" s="109" t="str">
        <f t="shared" si="19"/>
        <v/>
      </c>
      <c r="K201" s="29"/>
      <c r="L201" s="29"/>
      <c r="M201" s="110" t="str">
        <f>_xlfn.XLOOKUP($P201,団体コード!$F$2:$F$1789,団体コード!$A$2:$A$1789,"")</f>
        <v/>
      </c>
      <c r="N201" s="111" t="str">
        <f>IF(COUNTIF(市町村一覧!$K$2:$K$404,$P201),"a）基本講座・応用講座実施可能市町村",IF(COUNTIF(市町村一覧!$N$2:$N$370,$P201),"b）応用講座実施可能市町村",""))</f>
        <v/>
      </c>
      <c r="P201" s="95" t="str">
        <f t="shared" si="16"/>
        <v/>
      </c>
    </row>
    <row r="202" spans="3:16" x14ac:dyDescent="0.4">
      <c r="C202" s="108">
        <v>196</v>
      </c>
      <c r="D202" s="30"/>
      <c r="E202" s="29"/>
      <c r="F202" s="29"/>
      <c r="G202" s="29"/>
      <c r="H202" s="109" t="str">
        <f t="shared" si="17"/>
        <v/>
      </c>
      <c r="I202" s="109" t="str">
        <f t="shared" si="18"/>
        <v/>
      </c>
      <c r="J202" s="109" t="str">
        <f t="shared" si="19"/>
        <v/>
      </c>
      <c r="K202" s="29"/>
      <c r="L202" s="29"/>
      <c r="M202" s="110" t="str">
        <f>_xlfn.XLOOKUP($P202,団体コード!$F$2:$F$1789,団体コード!$A$2:$A$1789,"")</f>
        <v/>
      </c>
      <c r="N202" s="111" t="str">
        <f>IF(COUNTIF(市町村一覧!$K$2:$K$404,$P202),"a）基本講座・応用講座実施可能市町村",IF(COUNTIF(市町村一覧!$N$2:$N$370,$P202),"b）応用講座実施可能市町村",""))</f>
        <v/>
      </c>
      <c r="P202" s="95" t="str">
        <f t="shared" si="16"/>
        <v/>
      </c>
    </row>
    <row r="203" spans="3:16" x14ac:dyDescent="0.4">
      <c r="C203" s="108">
        <v>197</v>
      </c>
      <c r="D203" s="30"/>
      <c r="E203" s="29"/>
      <c r="F203" s="29"/>
      <c r="G203" s="29"/>
      <c r="H203" s="109" t="str">
        <f t="shared" si="17"/>
        <v/>
      </c>
      <c r="I203" s="109" t="str">
        <f t="shared" si="18"/>
        <v/>
      </c>
      <c r="J203" s="109" t="str">
        <f t="shared" si="19"/>
        <v/>
      </c>
      <c r="K203" s="29"/>
      <c r="L203" s="29"/>
      <c r="M203" s="110" t="str">
        <f>_xlfn.XLOOKUP($P203,団体コード!$F$2:$F$1789,団体コード!$A$2:$A$1789,"")</f>
        <v/>
      </c>
      <c r="N203" s="111" t="str">
        <f>IF(COUNTIF(市町村一覧!$K$2:$K$404,$P203),"a）基本講座・応用講座実施可能市町村",IF(COUNTIF(市町村一覧!$N$2:$N$370,$P203),"b）応用講座実施可能市町村",""))</f>
        <v/>
      </c>
      <c r="P203" s="95" t="str">
        <f t="shared" si="16"/>
        <v/>
      </c>
    </row>
    <row r="204" spans="3:16" x14ac:dyDescent="0.4">
      <c r="C204" s="108">
        <v>198</v>
      </c>
      <c r="D204" s="30"/>
      <c r="E204" s="29"/>
      <c r="F204" s="29"/>
      <c r="G204" s="29"/>
      <c r="H204" s="109" t="str">
        <f t="shared" si="17"/>
        <v/>
      </c>
      <c r="I204" s="109" t="str">
        <f t="shared" si="18"/>
        <v/>
      </c>
      <c r="J204" s="109" t="str">
        <f t="shared" si="19"/>
        <v/>
      </c>
      <c r="K204" s="29"/>
      <c r="L204" s="29"/>
      <c r="M204" s="110" t="str">
        <f>_xlfn.XLOOKUP($P204,団体コード!$F$2:$F$1789,団体コード!$A$2:$A$1789,"")</f>
        <v/>
      </c>
      <c r="N204" s="111" t="str">
        <f>IF(COUNTIF(市町村一覧!$K$2:$K$404,$P204),"a）基本講座・応用講座実施可能市町村",IF(COUNTIF(市町村一覧!$N$2:$N$370,$P204),"b）応用講座実施可能市町村",""))</f>
        <v/>
      </c>
      <c r="P204" s="95" t="str">
        <f t="shared" si="16"/>
        <v/>
      </c>
    </row>
    <row r="205" spans="3:16" x14ac:dyDescent="0.4">
      <c r="C205" s="108">
        <v>199</v>
      </c>
      <c r="D205" s="30"/>
      <c r="E205" s="29"/>
      <c r="F205" s="29"/>
      <c r="G205" s="29"/>
      <c r="H205" s="109" t="str">
        <f t="shared" si="17"/>
        <v/>
      </c>
      <c r="I205" s="109" t="str">
        <f t="shared" si="18"/>
        <v/>
      </c>
      <c r="J205" s="109" t="str">
        <f t="shared" si="19"/>
        <v/>
      </c>
      <c r="K205" s="29"/>
      <c r="L205" s="29"/>
      <c r="M205" s="110" t="str">
        <f>_xlfn.XLOOKUP($P205,団体コード!$F$2:$F$1789,団体コード!$A$2:$A$1789,"")</f>
        <v/>
      </c>
      <c r="N205" s="111" t="str">
        <f>IF(COUNTIF(市町村一覧!$K$2:$K$404,$P205),"a）基本講座・応用講座実施可能市町村",IF(COUNTIF(市町村一覧!$N$2:$N$370,$P205),"b）応用講座実施可能市町村",""))</f>
        <v/>
      </c>
      <c r="P205" s="95" t="str">
        <f t="shared" si="16"/>
        <v/>
      </c>
    </row>
    <row r="206" spans="3:16" x14ac:dyDescent="0.4">
      <c r="C206" s="108">
        <v>200</v>
      </c>
      <c r="D206" s="30"/>
      <c r="E206" s="29"/>
      <c r="F206" s="29"/>
      <c r="G206" s="29"/>
      <c r="H206" s="109" t="str">
        <f t="shared" si="17"/>
        <v/>
      </c>
      <c r="I206" s="109" t="str">
        <f t="shared" si="18"/>
        <v/>
      </c>
      <c r="J206" s="109" t="str">
        <f t="shared" si="19"/>
        <v/>
      </c>
      <c r="K206" s="29"/>
      <c r="L206" s="29"/>
      <c r="M206" s="110" t="str">
        <f>_xlfn.XLOOKUP($P206,団体コード!$F$2:$F$1789,団体コード!$A$2:$A$1789,"")</f>
        <v/>
      </c>
      <c r="N206" s="111" t="str">
        <f>IF(COUNTIF(市町村一覧!$K$2:$K$404,$P206),"a）基本講座・応用講座実施可能市町村",IF(COUNTIF(市町村一覧!$N$2:$N$370,$P206),"b）応用講座実施可能市町村",""))</f>
        <v/>
      </c>
      <c r="P206" s="95" t="str">
        <f t="shared" si="16"/>
        <v/>
      </c>
    </row>
    <row r="207" spans="3:16" x14ac:dyDescent="0.4">
      <c r="C207" s="108">
        <v>201</v>
      </c>
      <c r="D207" s="30"/>
      <c r="E207" s="29"/>
      <c r="F207" s="29"/>
      <c r="G207" s="29"/>
      <c r="H207" s="109" t="str">
        <f t="shared" si="17"/>
        <v/>
      </c>
      <c r="I207" s="109" t="str">
        <f t="shared" si="18"/>
        <v/>
      </c>
      <c r="J207" s="109" t="str">
        <f t="shared" si="19"/>
        <v/>
      </c>
      <c r="K207" s="29"/>
      <c r="L207" s="29"/>
      <c r="M207" s="110" t="str">
        <f>_xlfn.XLOOKUP($P207,団体コード!$F$2:$F$1789,団体コード!$A$2:$A$1789,"")</f>
        <v/>
      </c>
      <c r="N207" s="111" t="str">
        <f>IF(COUNTIF(市町村一覧!$K$2:$K$404,$P207),"a）基本講座・応用講座実施可能市町村",IF(COUNTIF(市町村一覧!$N$2:$N$370,$P207),"b）応用講座実施可能市町村",""))</f>
        <v/>
      </c>
      <c r="P207" s="95" t="str">
        <f t="shared" si="16"/>
        <v/>
      </c>
    </row>
    <row r="208" spans="3:16" x14ac:dyDescent="0.4">
      <c r="C208" s="108">
        <v>202</v>
      </c>
      <c r="D208" s="30"/>
      <c r="E208" s="29"/>
      <c r="F208" s="29"/>
      <c r="G208" s="29"/>
      <c r="H208" s="109" t="str">
        <f t="shared" si="17"/>
        <v/>
      </c>
      <c r="I208" s="109" t="str">
        <f t="shared" si="18"/>
        <v/>
      </c>
      <c r="J208" s="109" t="str">
        <f t="shared" si="19"/>
        <v/>
      </c>
      <c r="K208" s="29"/>
      <c r="L208" s="29"/>
      <c r="M208" s="110" t="str">
        <f>_xlfn.XLOOKUP($P208,団体コード!$F$2:$F$1789,団体コード!$A$2:$A$1789,"")</f>
        <v/>
      </c>
      <c r="N208" s="111" t="str">
        <f>IF(COUNTIF(市町村一覧!$K$2:$K$404,$P208),"a）基本講座・応用講座実施可能市町村",IF(COUNTIF(市町村一覧!$N$2:$N$370,$P208),"b）応用講座実施可能市町村",""))</f>
        <v/>
      </c>
      <c r="P208" s="95" t="str">
        <f t="shared" si="16"/>
        <v/>
      </c>
    </row>
    <row r="209" spans="3:16" x14ac:dyDescent="0.4">
      <c r="C209" s="108">
        <v>203</v>
      </c>
      <c r="D209" s="30"/>
      <c r="E209" s="29"/>
      <c r="F209" s="29"/>
      <c r="G209" s="29"/>
      <c r="H209" s="109" t="str">
        <f t="shared" si="17"/>
        <v/>
      </c>
      <c r="I209" s="109" t="str">
        <f t="shared" si="18"/>
        <v/>
      </c>
      <c r="J209" s="109" t="str">
        <f t="shared" si="19"/>
        <v/>
      </c>
      <c r="K209" s="29"/>
      <c r="L209" s="29"/>
      <c r="M209" s="110" t="str">
        <f>_xlfn.XLOOKUP($P209,団体コード!$F$2:$F$1789,団体コード!$A$2:$A$1789,"")</f>
        <v/>
      </c>
      <c r="N209" s="111" t="str">
        <f>IF(COUNTIF(市町村一覧!$K$2:$K$404,$P209),"a）基本講座・応用講座実施可能市町村",IF(COUNTIF(市町村一覧!$N$2:$N$370,$P209),"b）応用講座実施可能市町村",""))</f>
        <v/>
      </c>
      <c r="P209" s="95" t="str">
        <f t="shared" si="16"/>
        <v/>
      </c>
    </row>
    <row r="210" spans="3:16" x14ac:dyDescent="0.4">
      <c r="C210" s="108">
        <v>204</v>
      </c>
      <c r="D210" s="30"/>
      <c r="E210" s="29"/>
      <c r="F210" s="29"/>
      <c r="G210" s="29"/>
      <c r="H210" s="109" t="str">
        <f t="shared" si="17"/>
        <v/>
      </c>
      <c r="I210" s="109" t="str">
        <f t="shared" si="18"/>
        <v/>
      </c>
      <c r="J210" s="109" t="str">
        <f t="shared" si="19"/>
        <v/>
      </c>
      <c r="K210" s="29"/>
      <c r="L210" s="29"/>
      <c r="M210" s="110" t="str">
        <f>_xlfn.XLOOKUP($P210,団体コード!$F$2:$F$1789,団体コード!$A$2:$A$1789,"")</f>
        <v/>
      </c>
      <c r="N210" s="111" t="str">
        <f>IF(COUNTIF(市町村一覧!$K$2:$K$404,$P210),"a）基本講座・応用講座実施可能市町村",IF(COUNTIF(市町村一覧!$N$2:$N$370,$P210),"b）応用講座実施可能市町村",""))</f>
        <v/>
      </c>
      <c r="P210" s="95" t="str">
        <f t="shared" si="16"/>
        <v/>
      </c>
    </row>
    <row r="211" spans="3:16" x14ac:dyDescent="0.4">
      <c r="C211" s="108">
        <v>205</v>
      </c>
      <c r="D211" s="30"/>
      <c r="E211" s="29"/>
      <c r="F211" s="29"/>
      <c r="G211" s="29"/>
      <c r="H211" s="109" t="str">
        <f t="shared" si="17"/>
        <v/>
      </c>
      <c r="I211" s="109" t="str">
        <f t="shared" si="18"/>
        <v/>
      </c>
      <c r="J211" s="109" t="str">
        <f t="shared" si="19"/>
        <v/>
      </c>
      <c r="K211" s="29"/>
      <c r="L211" s="29"/>
      <c r="M211" s="110" t="str">
        <f>_xlfn.XLOOKUP($P211,団体コード!$F$2:$F$1789,団体コード!$A$2:$A$1789,"")</f>
        <v/>
      </c>
      <c r="N211" s="111" t="str">
        <f>IF(COUNTIF(市町村一覧!$K$2:$K$404,$P211),"a）基本講座・応用講座実施可能市町村",IF(COUNTIF(市町村一覧!$N$2:$N$370,$P211),"b）応用講座実施可能市町村",""))</f>
        <v/>
      </c>
      <c r="P211" s="95" t="str">
        <f t="shared" si="16"/>
        <v/>
      </c>
    </row>
    <row r="212" spans="3:16" x14ac:dyDescent="0.4">
      <c r="C212" s="108">
        <v>206</v>
      </c>
      <c r="D212" s="30"/>
      <c r="E212" s="29"/>
      <c r="F212" s="29"/>
      <c r="G212" s="29"/>
      <c r="H212" s="109" t="str">
        <f t="shared" si="17"/>
        <v/>
      </c>
      <c r="I212" s="109" t="str">
        <f t="shared" si="18"/>
        <v/>
      </c>
      <c r="J212" s="109" t="str">
        <f t="shared" si="19"/>
        <v/>
      </c>
      <c r="K212" s="29"/>
      <c r="L212" s="29"/>
      <c r="M212" s="110" t="str">
        <f>_xlfn.XLOOKUP($P212,団体コード!$F$2:$F$1789,団体コード!$A$2:$A$1789,"")</f>
        <v/>
      </c>
      <c r="N212" s="111" t="str">
        <f>IF(COUNTIF(市町村一覧!$K$2:$K$404,$P212),"a）基本講座・応用講座実施可能市町村",IF(COUNTIF(市町村一覧!$N$2:$N$370,$P212),"b）応用講座実施可能市町村",""))</f>
        <v/>
      </c>
      <c r="P212" s="95" t="str">
        <f t="shared" si="16"/>
        <v/>
      </c>
    </row>
    <row r="213" spans="3:16" x14ac:dyDescent="0.4">
      <c r="C213" s="108">
        <v>207</v>
      </c>
      <c r="D213" s="30"/>
      <c r="E213" s="29"/>
      <c r="F213" s="29"/>
      <c r="G213" s="29"/>
      <c r="H213" s="109" t="str">
        <f t="shared" si="17"/>
        <v/>
      </c>
      <c r="I213" s="109" t="str">
        <f t="shared" si="18"/>
        <v/>
      </c>
      <c r="J213" s="109" t="str">
        <f t="shared" si="19"/>
        <v/>
      </c>
      <c r="K213" s="29"/>
      <c r="L213" s="29"/>
      <c r="M213" s="110" t="str">
        <f>_xlfn.XLOOKUP($P213,団体コード!$F$2:$F$1789,団体コード!$A$2:$A$1789,"")</f>
        <v/>
      </c>
      <c r="N213" s="111" t="str">
        <f>IF(COUNTIF(市町村一覧!$K$2:$K$404,$P213),"a）基本講座・応用講座実施可能市町村",IF(COUNTIF(市町村一覧!$N$2:$N$370,$P213),"b）応用講座実施可能市町村",""))</f>
        <v/>
      </c>
      <c r="P213" s="95" t="str">
        <f t="shared" si="16"/>
        <v/>
      </c>
    </row>
    <row r="214" spans="3:16" x14ac:dyDescent="0.4">
      <c r="C214" s="108">
        <v>208</v>
      </c>
      <c r="D214" s="30"/>
      <c r="E214" s="29"/>
      <c r="F214" s="29"/>
      <c r="G214" s="29"/>
      <c r="H214" s="109" t="str">
        <f t="shared" si="17"/>
        <v/>
      </c>
      <c r="I214" s="109" t="str">
        <f t="shared" si="18"/>
        <v/>
      </c>
      <c r="J214" s="109" t="str">
        <f t="shared" si="19"/>
        <v/>
      </c>
      <c r="K214" s="29"/>
      <c r="L214" s="29"/>
      <c r="M214" s="110" t="str">
        <f>_xlfn.XLOOKUP($P214,団体コード!$F$2:$F$1789,団体コード!$A$2:$A$1789,"")</f>
        <v/>
      </c>
      <c r="N214" s="111" t="str">
        <f>IF(COUNTIF(市町村一覧!$K$2:$K$404,$P214),"a）基本講座・応用講座実施可能市町村",IF(COUNTIF(市町村一覧!$N$2:$N$370,$P214),"b）応用講座実施可能市町村",""))</f>
        <v/>
      </c>
      <c r="P214" s="95" t="str">
        <f t="shared" si="16"/>
        <v/>
      </c>
    </row>
    <row r="215" spans="3:16" x14ac:dyDescent="0.4">
      <c r="C215" s="108">
        <v>209</v>
      </c>
      <c r="D215" s="30"/>
      <c r="E215" s="29"/>
      <c r="F215" s="29"/>
      <c r="G215" s="29"/>
      <c r="H215" s="109" t="str">
        <f t="shared" si="17"/>
        <v/>
      </c>
      <c r="I215" s="109" t="str">
        <f t="shared" si="18"/>
        <v/>
      </c>
      <c r="J215" s="109" t="str">
        <f t="shared" si="19"/>
        <v/>
      </c>
      <c r="K215" s="29"/>
      <c r="L215" s="29"/>
      <c r="M215" s="110" t="str">
        <f>_xlfn.XLOOKUP($P215,団体コード!$F$2:$F$1789,団体コード!$A$2:$A$1789,"")</f>
        <v/>
      </c>
      <c r="N215" s="111" t="str">
        <f>IF(COUNTIF(市町村一覧!$K$2:$K$404,$P215),"a）基本講座・応用講座実施可能市町村",IF(COUNTIF(市町村一覧!$N$2:$N$370,$P215),"b）応用講座実施可能市町村",""))</f>
        <v/>
      </c>
      <c r="P215" s="95" t="str">
        <f t="shared" si="16"/>
        <v/>
      </c>
    </row>
    <row r="216" spans="3:16" x14ac:dyDescent="0.4">
      <c r="C216" s="108">
        <v>210</v>
      </c>
      <c r="D216" s="30"/>
      <c r="E216" s="29"/>
      <c r="F216" s="29"/>
      <c r="G216" s="29"/>
      <c r="H216" s="109" t="str">
        <f t="shared" si="17"/>
        <v/>
      </c>
      <c r="I216" s="109" t="str">
        <f t="shared" si="18"/>
        <v/>
      </c>
      <c r="J216" s="109" t="str">
        <f t="shared" si="19"/>
        <v/>
      </c>
      <c r="K216" s="29"/>
      <c r="L216" s="29"/>
      <c r="M216" s="110" t="str">
        <f>_xlfn.XLOOKUP($P216,団体コード!$F$2:$F$1789,団体コード!$A$2:$A$1789,"")</f>
        <v/>
      </c>
      <c r="N216" s="111" t="str">
        <f>IF(COUNTIF(市町村一覧!$K$2:$K$404,$P216),"a）基本講座・応用講座実施可能市町村",IF(COUNTIF(市町村一覧!$N$2:$N$370,$P216),"b）応用講座実施可能市町村",""))</f>
        <v/>
      </c>
      <c r="P216" s="95" t="str">
        <f t="shared" si="16"/>
        <v/>
      </c>
    </row>
    <row r="217" spans="3:16" x14ac:dyDescent="0.4">
      <c r="C217" s="108">
        <v>211</v>
      </c>
      <c r="D217" s="30"/>
      <c r="E217" s="29"/>
      <c r="F217" s="29"/>
      <c r="G217" s="29"/>
      <c r="H217" s="109" t="str">
        <f t="shared" si="17"/>
        <v/>
      </c>
      <c r="I217" s="109" t="str">
        <f t="shared" si="18"/>
        <v/>
      </c>
      <c r="J217" s="109" t="str">
        <f t="shared" si="19"/>
        <v/>
      </c>
      <c r="K217" s="29"/>
      <c r="L217" s="29"/>
      <c r="M217" s="110" t="str">
        <f>_xlfn.XLOOKUP($P217,団体コード!$F$2:$F$1789,団体コード!$A$2:$A$1789,"")</f>
        <v/>
      </c>
      <c r="N217" s="111" t="str">
        <f>IF(COUNTIF(市町村一覧!$K$2:$K$404,$P217),"a）基本講座・応用講座実施可能市町村",IF(COUNTIF(市町村一覧!$N$2:$N$370,$P217),"b）応用講座実施可能市町村",""))</f>
        <v/>
      </c>
      <c r="P217" s="95" t="str">
        <f t="shared" si="16"/>
        <v/>
      </c>
    </row>
    <row r="218" spans="3:16" x14ac:dyDescent="0.4">
      <c r="C218" s="108">
        <v>212</v>
      </c>
      <c r="D218" s="30"/>
      <c r="E218" s="29"/>
      <c r="F218" s="29"/>
      <c r="G218" s="29"/>
      <c r="H218" s="109" t="str">
        <f t="shared" si="17"/>
        <v/>
      </c>
      <c r="I218" s="109" t="str">
        <f t="shared" si="18"/>
        <v/>
      </c>
      <c r="J218" s="109" t="str">
        <f t="shared" si="19"/>
        <v/>
      </c>
      <c r="K218" s="29"/>
      <c r="L218" s="29"/>
      <c r="M218" s="110" t="str">
        <f>_xlfn.XLOOKUP($P218,団体コード!$F$2:$F$1789,団体コード!$A$2:$A$1789,"")</f>
        <v/>
      </c>
      <c r="N218" s="111" t="str">
        <f>IF(COUNTIF(市町村一覧!$K$2:$K$404,$P218),"a）基本講座・応用講座実施可能市町村",IF(COUNTIF(市町村一覧!$N$2:$N$370,$P218),"b）応用講座実施可能市町村",""))</f>
        <v/>
      </c>
      <c r="P218" s="95" t="str">
        <f t="shared" si="16"/>
        <v/>
      </c>
    </row>
    <row r="219" spans="3:16" x14ac:dyDescent="0.4">
      <c r="C219" s="108">
        <v>213</v>
      </c>
      <c r="D219" s="30"/>
      <c r="E219" s="29"/>
      <c r="F219" s="29"/>
      <c r="G219" s="29"/>
      <c r="H219" s="109" t="str">
        <f t="shared" si="17"/>
        <v/>
      </c>
      <c r="I219" s="109" t="str">
        <f t="shared" si="18"/>
        <v/>
      </c>
      <c r="J219" s="109" t="str">
        <f t="shared" si="19"/>
        <v/>
      </c>
      <c r="K219" s="29"/>
      <c r="L219" s="29"/>
      <c r="M219" s="110" t="str">
        <f>_xlfn.XLOOKUP($P219,団体コード!$F$2:$F$1789,団体コード!$A$2:$A$1789,"")</f>
        <v/>
      </c>
      <c r="N219" s="111" t="str">
        <f>IF(COUNTIF(市町村一覧!$K$2:$K$404,$P219),"a）基本講座・応用講座実施可能市町村",IF(COUNTIF(市町村一覧!$N$2:$N$370,$P219),"b）応用講座実施可能市町村",""))</f>
        <v/>
      </c>
      <c r="P219" s="95" t="str">
        <f t="shared" si="16"/>
        <v/>
      </c>
    </row>
    <row r="220" spans="3:16" x14ac:dyDescent="0.4">
      <c r="C220" s="108">
        <v>214</v>
      </c>
      <c r="D220" s="30"/>
      <c r="E220" s="29"/>
      <c r="F220" s="29"/>
      <c r="G220" s="29"/>
      <c r="H220" s="109" t="str">
        <f t="shared" si="17"/>
        <v/>
      </c>
      <c r="I220" s="109" t="str">
        <f t="shared" si="18"/>
        <v/>
      </c>
      <c r="J220" s="109" t="str">
        <f t="shared" si="19"/>
        <v/>
      </c>
      <c r="K220" s="29"/>
      <c r="L220" s="29"/>
      <c r="M220" s="110" t="str">
        <f>_xlfn.XLOOKUP($P220,団体コード!$F$2:$F$1789,団体コード!$A$2:$A$1789,"")</f>
        <v/>
      </c>
      <c r="N220" s="111" t="str">
        <f>IF(COUNTIF(市町村一覧!$K$2:$K$404,$P220),"a）基本講座・応用講座実施可能市町村",IF(COUNTIF(市町村一覧!$N$2:$N$370,$P220),"b）応用講座実施可能市町村",""))</f>
        <v/>
      </c>
      <c r="P220" s="95" t="str">
        <f t="shared" si="16"/>
        <v/>
      </c>
    </row>
    <row r="221" spans="3:16" x14ac:dyDescent="0.4">
      <c r="C221" s="108">
        <v>215</v>
      </c>
      <c r="D221" s="30"/>
      <c r="E221" s="29"/>
      <c r="F221" s="29"/>
      <c r="G221" s="29"/>
      <c r="H221" s="109" t="str">
        <f t="shared" si="17"/>
        <v/>
      </c>
      <c r="I221" s="109" t="str">
        <f t="shared" si="18"/>
        <v/>
      </c>
      <c r="J221" s="109" t="str">
        <f t="shared" si="19"/>
        <v/>
      </c>
      <c r="K221" s="29"/>
      <c r="L221" s="29"/>
      <c r="M221" s="110" t="str">
        <f>_xlfn.XLOOKUP($P221,団体コード!$F$2:$F$1789,団体コード!$A$2:$A$1789,"")</f>
        <v/>
      </c>
      <c r="N221" s="111" t="str">
        <f>IF(COUNTIF(市町村一覧!$K$2:$K$404,$P221),"a）基本講座・応用講座実施可能市町村",IF(COUNTIF(市町村一覧!$N$2:$N$370,$P221),"b）応用講座実施可能市町村",""))</f>
        <v/>
      </c>
      <c r="P221" s="95" t="str">
        <f t="shared" si="16"/>
        <v/>
      </c>
    </row>
    <row r="222" spans="3:16" x14ac:dyDescent="0.4">
      <c r="C222" s="108">
        <v>216</v>
      </c>
      <c r="D222" s="30"/>
      <c r="E222" s="29"/>
      <c r="F222" s="29"/>
      <c r="G222" s="29"/>
      <c r="H222" s="109" t="str">
        <f t="shared" si="17"/>
        <v/>
      </c>
      <c r="I222" s="109" t="str">
        <f t="shared" si="18"/>
        <v/>
      </c>
      <c r="J222" s="109" t="str">
        <f t="shared" si="19"/>
        <v/>
      </c>
      <c r="K222" s="29"/>
      <c r="L222" s="29"/>
      <c r="M222" s="110" t="str">
        <f>_xlfn.XLOOKUP($P222,団体コード!$F$2:$F$1789,団体コード!$A$2:$A$1789,"")</f>
        <v/>
      </c>
      <c r="N222" s="111" t="str">
        <f>IF(COUNTIF(市町村一覧!$K$2:$K$404,$P222),"a）基本講座・応用講座実施可能市町村",IF(COUNTIF(市町村一覧!$N$2:$N$370,$P222),"b）応用講座実施可能市町村",""))</f>
        <v/>
      </c>
      <c r="P222" s="95" t="str">
        <f t="shared" si="16"/>
        <v/>
      </c>
    </row>
    <row r="223" spans="3:16" x14ac:dyDescent="0.4">
      <c r="C223" s="108">
        <v>217</v>
      </c>
      <c r="D223" s="30"/>
      <c r="E223" s="29"/>
      <c r="F223" s="29"/>
      <c r="G223" s="29"/>
      <c r="H223" s="109" t="str">
        <f t="shared" si="17"/>
        <v/>
      </c>
      <c r="I223" s="109" t="str">
        <f t="shared" si="18"/>
        <v/>
      </c>
      <c r="J223" s="109" t="str">
        <f t="shared" si="19"/>
        <v/>
      </c>
      <c r="K223" s="29"/>
      <c r="L223" s="29"/>
      <c r="M223" s="110" t="str">
        <f>_xlfn.XLOOKUP($P223,団体コード!$F$2:$F$1789,団体コード!$A$2:$A$1789,"")</f>
        <v/>
      </c>
      <c r="N223" s="111" t="str">
        <f>IF(COUNTIF(市町村一覧!$K$2:$K$404,$P223),"a）基本講座・応用講座実施可能市町村",IF(COUNTIF(市町村一覧!$N$2:$N$370,$P223),"b）応用講座実施可能市町村",""))</f>
        <v/>
      </c>
      <c r="P223" s="95" t="str">
        <f t="shared" si="16"/>
        <v/>
      </c>
    </row>
    <row r="224" spans="3:16" x14ac:dyDescent="0.4">
      <c r="C224" s="108">
        <v>218</v>
      </c>
      <c r="D224" s="30"/>
      <c r="E224" s="29"/>
      <c r="F224" s="29"/>
      <c r="G224" s="29"/>
      <c r="H224" s="109" t="str">
        <f t="shared" si="17"/>
        <v/>
      </c>
      <c r="I224" s="109" t="str">
        <f t="shared" si="18"/>
        <v/>
      </c>
      <c r="J224" s="109" t="str">
        <f t="shared" si="19"/>
        <v/>
      </c>
      <c r="K224" s="29"/>
      <c r="L224" s="29"/>
      <c r="M224" s="110" t="str">
        <f>_xlfn.XLOOKUP($P224,団体コード!$F$2:$F$1789,団体コード!$A$2:$A$1789,"")</f>
        <v/>
      </c>
      <c r="N224" s="111" t="str">
        <f>IF(COUNTIF(市町村一覧!$K$2:$K$404,$P224),"a）基本講座・応用講座実施可能市町村",IF(COUNTIF(市町村一覧!$N$2:$N$370,$P224),"b）応用講座実施可能市町村",""))</f>
        <v/>
      </c>
      <c r="P224" s="95" t="str">
        <f t="shared" si="16"/>
        <v/>
      </c>
    </row>
    <row r="225" spans="3:16" x14ac:dyDescent="0.4">
      <c r="C225" s="108">
        <v>219</v>
      </c>
      <c r="D225" s="30"/>
      <c r="E225" s="29"/>
      <c r="F225" s="29"/>
      <c r="G225" s="29"/>
      <c r="H225" s="109" t="str">
        <f t="shared" si="17"/>
        <v/>
      </c>
      <c r="I225" s="109" t="str">
        <f t="shared" si="18"/>
        <v/>
      </c>
      <c r="J225" s="109" t="str">
        <f t="shared" si="19"/>
        <v/>
      </c>
      <c r="K225" s="29"/>
      <c r="L225" s="29"/>
      <c r="M225" s="110" t="str">
        <f>_xlfn.XLOOKUP($P225,団体コード!$F$2:$F$1789,団体コード!$A$2:$A$1789,"")</f>
        <v/>
      </c>
      <c r="N225" s="111" t="str">
        <f>IF(COUNTIF(市町村一覧!$K$2:$K$404,$P225),"a）基本講座・応用講座実施可能市町村",IF(COUNTIF(市町村一覧!$N$2:$N$370,$P225),"b）応用講座実施可能市町村",""))</f>
        <v/>
      </c>
      <c r="P225" s="95" t="str">
        <f t="shared" si="16"/>
        <v/>
      </c>
    </row>
    <row r="226" spans="3:16" x14ac:dyDescent="0.4">
      <c r="C226" s="108">
        <v>220</v>
      </c>
      <c r="D226" s="30"/>
      <c r="E226" s="29"/>
      <c r="F226" s="29"/>
      <c r="G226" s="29"/>
      <c r="H226" s="109" t="str">
        <f t="shared" si="17"/>
        <v/>
      </c>
      <c r="I226" s="109" t="str">
        <f t="shared" si="18"/>
        <v/>
      </c>
      <c r="J226" s="109" t="str">
        <f t="shared" si="19"/>
        <v/>
      </c>
      <c r="K226" s="29"/>
      <c r="L226" s="29"/>
      <c r="M226" s="110" t="str">
        <f>_xlfn.XLOOKUP($P226,団体コード!$F$2:$F$1789,団体コード!$A$2:$A$1789,"")</f>
        <v/>
      </c>
      <c r="N226" s="111" t="str">
        <f>IF(COUNTIF(市町村一覧!$K$2:$K$404,$P226),"a）基本講座・応用講座実施可能市町村",IF(COUNTIF(市町村一覧!$N$2:$N$370,$P226),"b）応用講座実施可能市町村",""))</f>
        <v/>
      </c>
      <c r="P226" s="95" t="str">
        <f t="shared" si="16"/>
        <v/>
      </c>
    </row>
    <row r="227" spans="3:16" x14ac:dyDescent="0.4">
      <c r="C227" s="108">
        <v>221</v>
      </c>
      <c r="D227" s="30"/>
      <c r="E227" s="29"/>
      <c r="F227" s="29"/>
      <c r="G227" s="29"/>
      <c r="H227" s="109" t="str">
        <f t="shared" si="17"/>
        <v/>
      </c>
      <c r="I227" s="109" t="str">
        <f t="shared" si="18"/>
        <v/>
      </c>
      <c r="J227" s="109" t="str">
        <f t="shared" si="19"/>
        <v/>
      </c>
      <c r="K227" s="29"/>
      <c r="L227" s="29"/>
      <c r="M227" s="110" t="str">
        <f>_xlfn.XLOOKUP($P227,団体コード!$F$2:$F$1789,団体コード!$A$2:$A$1789,"")</f>
        <v/>
      </c>
      <c r="N227" s="111" t="str">
        <f>IF(COUNTIF(市町村一覧!$K$2:$K$404,$P227),"a）基本講座・応用講座実施可能市町村",IF(COUNTIF(市町村一覧!$N$2:$N$370,$P227),"b）応用講座実施可能市町村",""))</f>
        <v/>
      </c>
      <c r="P227" s="95" t="str">
        <f t="shared" si="16"/>
        <v/>
      </c>
    </row>
    <row r="228" spans="3:16" x14ac:dyDescent="0.4">
      <c r="C228" s="108">
        <v>222</v>
      </c>
      <c r="D228" s="30"/>
      <c r="E228" s="29"/>
      <c r="F228" s="29"/>
      <c r="G228" s="29"/>
      <c r="H228" s="109" t="str">
        <f t="shared" si="17"/>
        <v/>
      </c>
      <c r="I228" s="109" t="str">
        <f t="shared" si="18"/>
        <v/>
      </c>
      <c r="J228" s="109" t="str">
        <f t="shared" si="19"/>
        <v/>
      </c>
      <c r="K228" s="29"/>
      <c r="L228" s="29"/>
      <c r="M228" s="110" t="str">
        <f>_xlfn.XLOOKUP($P228,団体コード!$F$2:$F$1789,団体コード!$A$2:$A$1789,"")</f>
        <v/>
      </c>
      <c r="N228" s="111" t="str">
        <f>IF(COUNTIF(市町村一覧!$K$2:$K$404,$P228),"a）基本講座・応用講座実施可能市町村",IF(COUNTIF(市町村一覧!$N$2:$N$370,$P228),"b）応用講座実施可能市町村",""))</f>
        <v/>
      </c>
      <c r="P228" s="95" t="str">
        <f t="shared" si="16"/>
        <v/>
      </c>
    </row>
    <row r="229" spans="3:16" x14ac:dyDescent="0.4">
      <c r="C229" s="108">
        <v>223</v>
      </c>
      <c r="D229" s="30"/>
      <c r="E229" s="29"/>
      <c r="F229" s="29"/>
      <c r="G229" s="29"/>
      <c r="H229" s="109" t="str">
        <f t="shared" si="17"/>
        <v/>
      </c>
      <c r="I229" s="109" t="str">
        <f t="shared" si="18"/>
        <v/>
      </c>
      <c r="J229" s="109" t="str">
        <f t="shared" si="19"/>
        <v/>
      </c>
      <c r="K229" s="29"/>
      <c r="L229" s="29"/>
      <c r="M229" s="110" t="str">
        <f>_xlfn.XLOOKUP($P229,団体コード!$F$2:$F$1789,団体コード!$A$2:$A$1789,"")</f>
        <v/>
      </c>
      <c r="N229" s="111" t="str">
        <f>IF(COUNTIF(市町村一覧!$K$2:$K$404,$P229),"a）基本講座・応用講座実施可能市町村",IF(COUNTIF(市町村一覧!$N$2:$N$370,$P229),"b）応用講座実施可能市町村",""))</f>
        <v/>
      </c>
      <c r="P229" s="95" t="str">
        <f t="shared" si="16"/>
        <v/>
      </c>
    </row>
    <row r="230" spans="3:16" x14ac:dyDescent="0.4">
      <c r="C230" s="108">
        <v>224</v>
      </c>
      <c r="D230" s="30"/>
      <c r="E230" s="29"/>
      <c r="F230" s="29"/>
      <c r="G230" s="29"/>
      <c r="H230" s="109" t="str">
        <f t="shared" si="17"/>
        <v/>
      </c>
      <c r="I230" s="109" t="str">
        <f t="shared" si="18"/>
        <v/>
      </c>
      <c r="J230" s="109" t="str">
        <f t="shared" si="19"/>
        <v/>
      </c>
      <c r="K230" s="29"/>
      <c r="L230" s="29"/>
      <c r="M230" s="110" t="str">
        <f>_xlfn.XLOOKUP($P230,団体コード!$F$2:$F$1789,団体コード!$A$2:$A$1789,"")</f>
        <v/>
      </c>
      <c r="N230" s="111" t="str">
        <f>IF(COUNTIF(市町村一覧!$K$2:$K$404,$P230),"a）基本講座・応用講座実施可能市町村",IF(COUNTIF(市町村一覧!$N$2:$N$370,$P230),"b）応用講座実施可能市町村",""))</f>
        <v/>
      </c>
      <c r="P230" s="95" t="str">
        <f t="shared" si="16"/>
        <v/>
      </c>
    </row>
    <row r="231" spans="3:16" x14ac:dyDescent="0.4">
      <c r="C231" s="108">
        <v>225</v>
      </c>
      <c r="D231" s="30"/>
      <c r="E231" s="29"/>
      <c r="F231" s="29"/>
      <c r="G231" s="29"/>
      <c r="H231" s="109" t="str">
        <f t="shared" si="17"/>
        <v/>
      </c>
      <c r="I231" s="109" t="str">
        <f t="shared" si="18"/>
        <v/>
      </c>
      <c r="J231" s="109" t="str">
        <f t="shared" si="19"/>
        <v/>
      </c>
      <c r="K231" s="29"/>
      <c r="L231" s="29"/>
      <c r="M231" s="110" t="str">
        <f>_xlfn.XLOOKUP($P231,団体コード!$F$2:$F$1789,団体コード!$A$2:$A$1789,"")</f>
        <v/>
      </c>
      <c r="N231" s="111" t="str">
        <f>IF(COUNTIF(市町村一覧!$K$2:$K$404,$P231),"a）基本講座・応用講座実施可能市町村",IF(COUNTIF(市町村一覧!$N$2:$N$370,$P231),"b）応用講座実施可能市町村",""))</f>
        <v/>
      </c>
      <c r="P231" s="95" t="str">
        <f t="shared" si="16"/>
        <v/>
      </c>
    </row>
    <row r="232" spans="3:16" x14ac:dyDescent="0.4">
      <c r="C232" s="108">
        <v>226</v>
      </c>
      <c r="D232" s="30"/>
      <c r="E232" s="29"/>
      <c r="F232" s="29"/>
      <c r="G232" s="29"/>
      <c r="H232" s="109" t="str">
        <f t="shared" si="17"/>
        <v/>
      </c>
      <c r="I232" s="109" t="str">
        <f t="shared" si="18"/>
        <v/>
      </c>
      <c r="J232" s="109" t="str">
        <f t="shared" si="19"/>
        <v/>
      </c>
      <c r="K232" s="29"/>
      <c r="L232" s="29"/>
      <c r="M232" s="110" t="str">
        <f>_xlfn.XLOOKUP($P232,団体コード!$F$2:$F$1789,団体コード!$A$2:$A$1789,"")</f>
        <v/>
      </c>
      <c r="N232" s="111" t="str">
        <f>IF(COUNTIF(市町村一覧!$K$2:$K$404,$P232),"a）基本講座・応用講座実施可能市町村",IF(COUNTIF(市町村一覧!$N$2:$N$370,$P232),"b）応用講座実施可能市町村",""))</f>
        <v/>
      </c>
      <c r="P232" s="95" t="str">
        <f t="shared" si="16"/>
        <v/>
      </c>
    </row>
    <row r="233" spans="3:16" x14ac:dyDescent="0.4">
      <c r="C233" s="108">
        <v>227</v>
      </c>
      <c r="D233" s="30"/>
      <c r="E233" s="29"/>
      <c r="F233" s="29"/>
      <c r="G233" s="29"/>
      <c r="H233" s="109" t="str">
        <f t="shared" si="17"/>
        <v/>
      </c>
      <c r="I233" s="109" t="str">
        <f t="shared" si="18"/>
        <v/>
      </c>
      <c r="J233" s="109" t="str">
        <f t="shared" si="19"/>
        <v/>
      </c>
      <c r="K233" s="29"/>
      <c r="L233" s="29"/>
      <c r="M233" s="110" t="str">
        <f>_xlfn.XLOOKUP($P233,団体コード!$F$2:$F$1789,団体コード!$A$2:$A$1789,"")</f>
        <v/>
      </c>
      <c r="N233" s="111" t="str">
        <f>IF(COUNTIF(市町村一覧!$K$2:$K$404,$P233),"a）基本講座・応用講座実施可能市町村",IF(COUNTIF(市町村一覧!$N$2:$N$370,$P233),"b）応用講座実施可能市町村",""))</f>
        <v/>
      </c>
      <c r="P233" s="95" t="str">
        <f t="shared" si="16"/>
        <v/>
      </c>
    </row>
    <row r="234" spans="3:16" x14ac:dyDescent="0.4">
      <c r="C234" s="108">
        <v>228</v>
      </c>
      <c r="D234" s="30"/>
      <c r="E234" s="29"/>
      <c r="F234" s="29"/>
      <c r="G234" s="29"/>
      <c r="H234" s="109" t="str">
        <f t="shared" si="17"/>
        <v/>
      </c>
      <c r="I234" s="109" t="str">
        <f t="shared" si="18"/>
        <v/>
      </c>
      <c r="J234" s="109" t="str">
        <f t="shared" si="19"/>
        <v/>
      </c>
      <c r="K234" s="29"/>
      <c r="L234" s="29"/>
      <c r="M234" s="110" t="str">
        <f>_xlfn.XLOOKUP($P234,団体コード!$F$2:$F$1789,団体コード!$A$2:$A$1789,"")</f>
        <v/>
      </c>
      <c r="N234" s="111" t="str">
        <f>IF(COUNTIF(市町村一覧!$K$2:$K$404,$P234),"a）基本講座・応用講座実施可能市町村",IF(COUNTIF(市町村一覧!$N$2:$N$370,$P234),"b）応用講座実施可能市町村",""))</f>
        <v/>
      </c>
      <c r="P234" s="95" t="str">
        <f t="shared" si="16"/>
        <v/>
      </c>
    </row>
    <row r="235" spans="3:16" x14ac:dyDescent="0.4">
      <c r="C235" s="108">
        <v>229</v>
      </c>
      <c r="D235" s="30"/>
      <c r="E235" s="29"/>
      <c r="F235" s="29"/>
      <c r="G235" s="29"/>
      <c r="H235" s="109" t="str">
        <f t="shared" si="17"/>
        <v/>
      </c>
      <c r="I235" s="109" t="str">
        <f t="shared" si="18"/>
        <v/>
      </c>
      <c r="J235" s="109" t="str">
        <f t="shared" si="19"/>
        <v/>
      </c>
      <c r="K235" s="29"/>
      <c r="L235" s="29"/>
      <c r="M235" s="110" t="str">
        <f>_xlfn.XLOOKUP($P235,団体コード!$F$2:$F$1789,団体コード!$A$2:$A$1789,"")</f>
        <v/>
      </c>
      <c r="N235" s="111" t="str">
        <f>IF(COUNTIF(市町村一覧!$K$2:$K$404,$P235),"a）基本講座・応用講座実施可能市町村",IF(COUNTIF(市町村一覧!$N$2:$N$370,$P235),"b）応用講座実施可能市町村",""))</f>
        <v/>
      </c>
      <c r="P235" s="95" t="str">
        <f t="shared" si="16"/>
        <v/>
      </c>
    </row>
    <row r="236" spans="3:16" x14ac:dyDescent="0.4">
      <c r="C236" s="108">
        <v>230</v>
      </c>
      <c r="D236" s="30"/>
      <c r="E236" s="29"/>
      <c r="F236" s="29"/>
      <c r="G236" s="29"/>
      <c r="H236" s="109" t="str">
        <f t="shared" si="17"/>
        <v/>
      </c>
      <c r="I236" s="109" t="str">
        <f t="shared" si="18"/>
        <v/>
      </c>
      <c r="J236" s="109" t="str">
        <f t="shared" si="19"/>
        <v/>
      </c>
      <c r="K236" s="29"/>
      <c r="L236" s="29"/>
      <c r="M236" s="110" t="str">
        <f>_xlfn.XLOOKUP($P236,団体コード!$F$2:$F$1789,団体コード!$A$2:$A$1789,"")</f>
        <v/>
      </c>
      <c r="N236" s="111" t="str">
        <f>IF(COUNTIF(市町村一覧!$K$2:$K$404,$P236),"a）基本講座・応用講座実施可能市町村",IF(COUNTIF(市町村一覧!$N$2:$N$370,$P236),"b）応用講座実施可能市町村",""))</f>
        <v/>
      </c>
      <c r="P236" s="95" t="str">
        <f t="shared" si="16"/>
        <v/>
      </c>
    </row>
    <row r="237" spans="3:16" x14ac:dyDescent="0.4">
      <c r="C237" s="108">
        <v>231</v>
      </c>
      <c r="D237" s="30"/>
      <c r="E237" s="29"/>
      <c r="F237" s="29"/>
      <c r="G237" s="29"/>
      <c r="H237" s="109" t="str">
        <f t="shared" si="17"/>
        <v/>
      </c>
      <c r="I237" s="109" t="str">
        <f t="shared" si="18"/>
        <v/>
      </c>
      <c r="J237" s="109" t="str">
        <f t="shared" si="19"/>
        <v/>
      </c>
      <c r="K237" s="29"/>
      <c r="L237" s="29"/>
      <c r="M237" s="110" t="str">
        <f>_xlfn.XLOOKUP($P237,団体コード!$F$2:$F$1789,団体コード!$A$2:$A$1789,"")</f>
        <v/>
      </c>
      <c r="N237" s="111" t="str">
        <f>IF(COUNTIF(市町村一覧!$K$2:$K$404,$P237),"a）基本講座・応用講座実施可能市町村",IF(COUNTIF(市町村一覧!$N$2:$N$370,$P237),"b）応用講座実施可能市町村",""))</f>
        <v/>
      </c>
      <c r="P237" s="95" t="str">
        <f t="shared" si="16"/>
        <v/>
      </c>
    </row>
    <row r="238" spans="3:16" x14ac:dyDescent="0.4">
      <c r="C238" s="108">
        <v>232</v>
      </c>
      <c r="D238" s="30"/>
      <c r="E238" s="29"/>
      <c r="F238" s="29"/>
      <c r="G238" s="29"/>
      <c r="H238" s="109" t="str">
        <f t="shared" si="17"/>
        <v/>
      </c>
      <c r="I238" s="109" t="str">
        <f t="shared" si="18"/>
        <v/>
      </c>
      <c r="J238" s="109" t="str">
        <f t="shared" si="19"/>
        <v/>
      </c>
      <c r="K238" s="29"/>
      <c r="L238" s="29"/>
      <c r="M238" s="110" t="str">
        <f>_xlfn.XLOOKUP($P238,団体コード!$F$2:$F$1789,団体コード!$A$2:$A$1789,"")</f>
        <v/>
      </c>
      <c r="N238" s="111" t="str">
        <f>IF(COUNTIF(市町村一覧!$K$2:$K$404,$P238),"a）基本講座・応用講座実施可能市町村",IF(COUNTIF(市町村一覧!$N$2:$N$370,$P238),"b）応用講座実施可能市町村",""))</f>
        <v/>
      </c>
      <c r="P238" s="95" t="str">
        <f t="shared" si="16"/>
        <v/>
      </c>
    </row>
    <row r="239" spans="3:16" x14ac:dyDescent="0.4">
      <c r="C239" s="108">
        <v>233</v>
      </c>
      <c r="D239" s="30"/>
      <c r="E239" s="29"/>
      <c r="F239" s="29"/>
      <c r="G239" s="29"/>
      <c r="H239" s="109" t="str">
        <f t="shared" si="17"/>
        <v/>
      </c>
      <c r="I239" s="109" t="str">
        <f t="shared" si="18"/>
        <v/>
      </c>
      <c r="J239" s="109" t="str">
        <f t="shared" si="19"/>
        <v/>
      </c>
      <c r="K239" s="29"/>
      <c r="L239" s="29"/>
      <c r="M239" s="110" t="str">
        <f>_xlfn.XLOOKUP($P239,団体コード!$F$2:$F$1789,団体コード!$A$2:$A$1789,"")</f>
        <v/>
      </c>
      <c r="N239" s="111" t="str">
        <f>IF(COUNTIF(市町村一覧!$K$2:$K$404,$P239),"a）基本講座・応用講座実施可能市町村",IF(COUNTIF(市町村一覧!$N$2:$N$370,$P239),"b）応用講座実施可能市町村",""))</f>
        <v/>
      </c>
      <c r="P239" s="95" t="str">
        <f t="shared" si="16"/>
        <v/>
      </c>
    </row>
    <row r="240" spans="3:16" x14ac:dyDescent="0.4">
      <c r="C240" s="108">
        <v>234</v>
      </c>
      <c r="D240" s="30"/>
      <c r="E240" s="29"/>
      <c r="F240" s="29"/>
      <c r="G240" s="29"/>
      <c r="H240" s="109" t="str">
        <f t="shared" si="17"/>
        <v/>
      </c>
      <c r="I240" s="109" t="str">
        <f t="shared" si="18"/>
        <v/>
      </c>
      <c r="J240" s="109" t="str">
        <f t="shared" si="19"/>
        <v/>
      </c>
      <c r="K240" s="29"/>
      <c r="L240" s="29"/>
      <c r="M240" s="110" t="str">
        <f>_xlfn.XLOOKUP($P240,団体コード!$F$2:$F$1789,団体コード!$A$2:$A$1789,"")</f>
        <v/>
      </c>
      <c r="N240" s="111" t="str">
        <f>IF(COUNTIF(市町村一覧!$K$2:$K$404,$P240),"a）基本講座・応用講座実施可能市町村",IF(COUNTIF(市町村一覧!$N$2:$N$370,$P240),"b）応用講座実施可能市町村",""))</f>
        <v/>
      </c>
      <c r="P240" s="95" t="str">
        <f t="shared" si="16"/>
        <v/>
      </c>
    </row>
    <row r="241" spans="3:16" x14ac:dyDescent="0.4">
      <c r="C241" s="108">
        <v>235</v>
      </c>
      <c r="D241" s="30"/>
      <c r="E241" s="29"/>
      <c r="F241" s="29"/>
      <c r="G241" s="29"/>
      <c r="H241" s="109" t="str">
        <f t="shared" si="17"/>
        <v/>
      </c>
      <c r="I241" s="109" t="str">
        <f t="shared" si="18"/>
        <v/>
      </c>
      <c r="J241" s="109" t="str">
        <f t="shared" si="19"/>
        <v/>
      </c>
      <c r="K241" s="29"/>
      <c r="L241" s="29"/>
      <c r="M241" s="110" t="str">
        <f>_xlfn.XLOOKUP($P241,団体コード!$F$2:$F$1789,団体コード!$A$2:$A$1789,"")</f>
        <v/>
      </c>
      <c r="N241" s="111" t="str">
        <f>IF(COUNTIF(市町村一覧!$K$2:$K$404,$P241),"a）基本講座・応用講座実施可能市町村",IF(COUNTIF(市町村一覧!$N$2:$N$370,$P241),"b）応用講座実施可能市町村",""))</f>
        <v/>
      </c>
      <c r="P241" s="95" t="str">
        <f t="shared" si="16"/>
        <v/>
      </c>
    </row>
    <row r="242" spans="3:16" x14ac:dyDescent="0.4">
      <c r="C242" s="108">
        <v>236</v>
      </c>
      <c r="D242" s="30"/>
      <c r="E242" s="29"/>
      <c r="F242" s="29"/>
      <c r="G242" s="29"/>
      <c r="H242" s="109" t="str">
        <f t="shared" si="17"/>
        <v/>
      </c>
      <c r="I242" s="109" t="str">
        <f t="shared" si="18"/>
        <v/>
      </c>
      <c r="J242" s="109" t="str">
        <f t="shared" si="19"/>
        <v/>
      </c>
      <c r="K242" s="29"/>
      <c r="L242" s="29"/>
      <c r="M242" s="110" t="str">
        <f>_xlfn.XLOOKUP($P242,団体コード!$F$2:$F$1789,団体コード!$A$2:$A$1789,"")</f>
        <v/>
      </c>
      <c r="N242" s="111" t="str">
        <f>IF(COUNTIF(市町村一覧!$K$2:$K$404,$P242),"a）基本講座・応用講座実施可能市町村",IF(COUNTIF(市町村一覧!$N$2:$N$370,$P242),"b）応用講座実施可能市町村",""))</f>
        <v/>
      </c>
      <c r="P242" s="95" t="str">
        <f t="shared" si="16"/>
        <v/>
      </c>
    </row>
    <row r="243" spans="3:16" x14ac:dyDescent="0.4">
      <c r="C243" s="108">
        <v>237</v>
      </c>
      <c r="D243" s="30"/>
      <c r="E243" s="29"/>
      <c r="F243" s="29"/>
      <c r="G243" s="29"/>
      <c r="H243" s="109" t="str">
        <f t="shared" si="17"/>
        <v/>
      </c>
      <c r="I243" s="109" t="str">
        <f t="shared" si="18"/>
        <v/>
      </c>
      <c r="J243" s="109" t="str">
        <f t="shared" si="19"/>
        <v/>
      </c>
      <c r="K243" s="29"/>
      <c r="L243" s="29"/>
      <c r="M243" s="110" t="str">
        <f>_xlfn.XLOOKUP($P243,団体コード!$F$2:$F$1789,団体コード!$A$2:$A$1789,"")</f>
        <v/>
      </c>
      <c r="N243" s="111" t="str">
        <f>IF(COUNTIF(市町村一覧!$K$2:$K$404,$P243),"a）基本講座・応用講座実施可能市町村",IF(COUNTIF(市町村一覧!$N$2:$N$370,$P243),"b）応用講座実施可能市町村",""))</f>
        <v/>
      </c>
      <c r="P243" s="95" t="str">
        <f t="shared" si="16"/>
        <v/>
      </c>
    </row>
    <row r="244" spans="3:16" x14ac:dyDescent="0.4">
      <c r="C244" s="108">
        <v>238</v>
      </c>
      <c r="D244" s="30"/>
      <c r="E244" s="29"/>
      <c r="F244" s="29"/>
      <c r="G244" s="29"/>
      <c r="H244" s="109" t="str">
        <f t="shared" si="17"/>
        <v/>
      </c>
      <c r="I244" s="109" t="str">
        <f t="shared" si="18"/>
        <v/>
      </c>
      <c r="J244" s="109" t="str">
        <f t="shared" si="19"/>
        <v/>
      </c>
      <c r="K244" s="29"/>
      <c r="L244" s="29"/>
      <c r="M244" s="110" t="str">
        <f>_xlfn.XLOOKUP($P244,団体コード!$F$2:$F$1789,団体コード!$A$2:$A$1789,"")</f>
        <v/>
      </c>
      <c r="N244" s="111" t="str">
        <f>IF(COUNTIF(市町村一覧!$K$2:$K$404,$P244),"a）基本講座・応用講座実施可能市町村",IF(COUNTIF(市町村一覧!$N$2:$N$370,$P244),"b）応用講座実施可能市町村",""))</f>
        <v/>
      </c>
      <c r="P244" s="95" t="str">
        <f t="shared" si="16"/>
        <v/>
      </c>
    </row>
    <row r="245" spans="3:16" x14ac:dyDescent="0.4">
      <c r="C245" s="108">
        <v>239</v>
      </c>
      <c r="D245" s="30"/>
      <c r="E245" s="29"/>
      <c r="F245" s="29"/>
      <c r="G245" s="29"/>
      <c r="H245" s="109" t="str">
        <f t="shared" si="17"/>
        <v/>
      </c>
      <c r="I245" s="109" t="str">
        <f t="shared" si="18"/>
        <v/>
      </c>
      <c r="J245" s="109" t="str">
        <f t="shared" si="19"/>
        <v/>
      </c>
      <c r="K245" s="29"/>
      <c r="L245" s="29"/>
      <c r="M245" s="110" t="str">
        <f>_xlfn.XLOOKUP($P245,団体コード!$F$2:$F$1789,団体コード!$A$2:$A$1789,"")</f>
        <v/>
      </c>
      <c r="N245" s="111" t="str">
        <f>IF(COUNTIF(市町村一覧!$K$2:$K$404,$P245),"a）基本講座・応用講座実施可能市町村",IF(COUNTIF(市町村一覧!$N$2:$N$370,$P245),"b）応用講座実施可能市町村",""))</f>
        <v/>
      </c>
      <c r="P245" s="95" t="str">
        <f t="shared" si="16"/>
        <v/>
      </c>
    </row>
    <row r="246" spans="3:16" x14ac:dyDescent="0.4">
      <c r="C246" s="108">
        <v>240</v>
      </c>
      <c r="D246" s="30"/>
      <c r="E246" s="29"/>
      <c r="F246" s="29"/>
      <c r="G246" s="29"/>
      <c r="H246" s="109" t="str">
        <f t="shared" si="17"/>
        <v/>
      </c>
      <c r="I246" s="109" t="str">
        <f t="shared" si="18"/>
        <v/>
      </c>
      <c r="J246" s="109" t="str">
        <f t="shared" si="19"/>
        <v/>
      </c>
      <c r="K246" s="29"/>
      <c r="L246" s="29"/>
      <c r="M246" s="110" t="str">
        <f>_xlfn.XLOOKUP($P246,団体コード!$F$2:$F$1789,団体コード!$A$2:$A$1789,"")</f>
        <v/>
      </c>
      <c r="N246" s="111" t="str">
        <f>IF(COUNTIF(市町村一覧!$K$2:$K$404,$P246),"a）基本講座・応用講座実施可能市町村",IF(COUNTIF(市町村一覧!$N$2:$N$370,$P246),"b）応用講座実施可能市町村",""))</f>
        <v/>
      </c>
      <c r="P246" s="95" t="str">
        <f t="shared" si="16"/>
        <v/>
      </c>
    </row>
    <row r="247" spans="3:16" x14ac:dyDescent="0.4">
      <c r="C247" s="108">
        <v>241</v>
      </c>
      <c r="D247" s="30"/>
      <c r="E247" s="29"/>
      <c r="F247" s="29"/>
      <c r="G247" s="29"/>
      <c r="H247" s="109" t="str">
        <f t="shared" si="17"/>
        <v/>
      </c>
      <c r="I247" s="109" t="str">
        <f t="shared" si="18"/>
        <v/>
      </c>
      <c r="J247" s="109" t="str">
        <f t="shared" si="19"/>
        <v/>
      </c>
      <c r="K247" s="29"/>
      <c r="L247" s="29"/>
      <c r="M247" s="110" t="str">
        <f>_xlfn.XLOOKUP($P247,団体コード!$F$2:$F$1789,団体コード!$A$2:$A$1789,"")</f>
        <v/>
      </c>
      <c r="N247" s="111" t="str">
        <f>IF(COUNTIF(市町村一覧!$K$2:$K$404,$P247),"a）基本講座・応用講座実施可能市町村",IF(COUNTIF(市町村一覧!$N$2:$N$370,$P247),"b）応用講座実施可能市町村",""))</f>
        <v/>
      </c>
      <c r="P247" s="95" t="str">
        <f t="shared" si="16"/>
        <v/>
      </c>
    </row>
    <row r="248" spans="3:16" x14ac:dyDescent="0.4">
      <c r="C248" s="108">
        <v>242</v>
      </c>
      <c r="D248" s="30"/>
      <c r="E248" s="29"/>
      <c r="F248" s="29"/>
      <c r="G248" s="29"/>
      <c r="H248" s="109" t="str">
        <f t="shared" si="17"/>
        <v/>
      </c>
      <c r="I248" s="109" t="str">
        <f t="shared" si="18"/>
        <v/>
      </c>
      <c r="J248" s="109" t="str">
        <f t="shared" si="19"/>
        <v/>
      </c>
      <c r="K248" s="29"/>
      <c r="L248" s="29"/>
      <c r="M248" s="110" t="str">
        <f>_xlfn.XLOOKUP($P248,団体コード!$F$2:$F$1789,団体コード!$A$2:$A$1789,"")</f>
        <v/>
      </c>
      <c r="N248" s="111" t="str">
        <f>IF(COUNTIF(市町村一覧!$K$2:$K$404,$P248),"a）基本講座・応用講座実施可能市町村",IF(COUNTIF(市町村一覧!$N$2:$N$370,$P248),"b）応用講座実施可能市町村",""))</f>
        <v/>
      </c>
      <c r="P248" s="95" t="str">
        <f t="shared" si="16"/>
        <v/>
      </c>
    </row>
    <row r="249" spans="3:16" x14ac:dyDescent="0.4">
      <c r="C249" s="108">
        <v>243</v>
      </c>
      <c r="D249" s="30"/>
      <c r="E249" s="29"/>
      <c r="F249" s="29"/>
      <c r="G249" s="29"/>
      <c r="H249" s="109" t="str">
        <f t="shared" si="17"/>
        <v/>
      </c>
      <c r="I249" s="109" t="str">
        <f t="shared" si="18"/>
        <v/>
      </c>
      <c r="J249" s="109" t="str">
        <f t="shared" si="19"/>
        <v/>
      </c>
      <c r="K249" s="29"/>
      <c r="L249" s="29"/>
      <c r="M249" s="110" t="str">
        <f>_xlfn.XLOOKUP($P249,団体コード!$F$2:$F$1789,団体コード!$A$2:$A$1789,"")</f>
        <v/>
      </c>
      <c r="N249" s="111" t="str">
        <f>IF(COUNTIF(市町村一覧!$K$2:$K$404,$P249),"a）基本講座・応用講座実施可能市町村",IF(COUNTIF(市町村一覧!$N$2:$N$370,$P249),"b）応用講座実施可能市町村",""))</f>
        <v/>
      </c>
      <c r="P249" s="95" t="str">
        <f t="shared" si="16"/>
        <v/>
      </c>
    </row>
    <row r="250" spans="3:16" x14ac:dyDescent="0.4">
      <c r="C250" s="108">
        <v>244</v>
      </c>
      <c r="D250" s="30"/>
      <c r="E250" s="29"/>
      <c r="F250" s="29"/>
      <c r="G250" s="29"/>
      <c r="H250" s="109" t="str">
        <f t="shared" si="17"/>
        <v/>
      </c>
      <c r="I250" s="109" t="str">
        <f t="shared" si="18"/>
        <v/>
      </c>
      <c r="J250" s="109" t="str">
        <f t="shared" si="19"/>
        <v/>
      </c>
      <c r="K250" s="29"/>
      <c r="L250" s="29"/>
      <c r="M250" s="110" t="str">
        <f>_xlfn.XLOOKUP($P250,団体コード!$F$2:$F$1789,団体コード!$A$2:$A$1789,"")</f>
        <v/>
      </c>
      <c r="N250" s="111" t="str">
        <f>IF(COUNTIF(市町村一覧!$K$2:$K$404,$P250),"a）基本講座・応用講座実施可能市町村",IF(COUNTIF(市町村一覧!$N$2:$N$370,$P250),"b）応用講座実施可能市町村",""))</f>
        <v/>
      </c>
      <c r="P250" s="95" t="str">
        <f t="shared" si="16"/>
        <v/>
      </c>
    </row>
    <row r="251" spans="3:16" x14ac:dyDescent="0.4">
      <c r="C251" s="108">
        <v>245</v>
      </c>
      <c r="D251" s="30"/>
      <c r="E251" s="29"/>
      <c r="F251" s="29"/>
      <c r="G251" s="29"/>
      <c r="H251" s="109" t="str">
        <f t="shared" si="17"/>
        <v/>
      </c>
      <c r="I251" s="109" t="str">
        <f t="shared" si="18"/>
        <v/>
      </c>
      <c r="J251" s="109" t="str">
        <f t="shared" si="19"/>
        <v/>
      </c>
      <c r="K251" s="29"/>
      <c r="L251" s="29"/>
      <c r="M251" s="110" t="str">
        <f>_xlfn.XLOOKUP($P251,団体コード!$F$2:$F$1789,団体コード!$A$2:$A$1789,"")</f>
        <v/>
      </c>
      <c r="N251" s="111" t="str">
        <f>IF(COUNTIF(市町村一覧!$K$2:$K$404,$P251),"a）基本講座・応用講座実施可能市町村",IF(COUNTIF(市町村一覧!$N$2:$N$370,$P251),"b）応用講座実施可能市町村",""))</f>
        <v/>
      </c>
      <c r="P251" s="95" t="str">
        <f t="shared" si="16"/>
        <v/>
      </c>
    </row>
    <row r="252" spans="3:16" x14ac:dyDescent="0.4">
      <c r="C252" s="108">
        <v>246</v>
      </c>
      <c r="D252" s="30"/>
      <c r="E252" s="29"/>
      <c r="F252" s="29"/>
      <c r="G252" s="29"/>
      <c r="H252" s="109" t="str">
        <f t="shared" si="17"/>
        <v/>
      </c>
      <c r="I252" s="109" t="str">
        <f t="shared" si="18"/>
        <v/>
      </c>
      <c r="J252" s="109" t="str">
        <f t="shared" si="19"/>
        <v/>
      </c>
      <c r="K252" s="29"/>
      <c r="L252" s="29"/>
      <c r="M252" s="110" t="str">
        <f>_xlfn.XLOOKUP($P252,団体コード!$F$2:$F$1789,団体コード!$A$2:$A$1789,"")</f>
        <v/>
      </c>
      <c r="N252" s="111" t="str">
        <f>IF(COUNTIF(市町村一覧!$K$2:$K$404,$P252),"a）基本講座・応用講座実施可能市町村",IF(COUNTIF(市町村一覧!$N$2:$N$370,$P252),"b）応用講座実施可能市町村",""))</f>
        <v/>
      </c>
      <c r="P252" s="95" t="str">
        <f t="shared" si="16"/>
        <v/>
      </c>
    </row>
    <row r="253" spans="3:16" x14ac:dyDescent="0.4">
      <c r="C253" s="108">
        <v>247</v>
      </c>
      <c r="D253" s="30"/>
      <c r="E253" s="29"/>
      <c r="F253" s="29"/>
      <c r="G253" s="29"/>
      <c r="H253" s="109" t="str">
        <f t="shared" si="17"/>
        <v/>
      </c>
      <c r="I253" s="109" t="str">
        <f t="shared" si="18"/>
        <v/>
      </c>
      <c r="J253" s="109" t="str">
        <f t="shared" si="19"/>
        <v/>
      </c>
      <c r="K253" s="29"/>
      <c r="L253" s="29"/>
      <c r="M253" s="110" t="str">
        <f>_xlfn.XLOOKUP($P253,団体コード!$F$2:$F$1789,団体コード!$A$2:$A$1789,"")</f>
        <v/>
      </c>
      <c r="N253" s="111" t="str">
        <f>IF(COUNTIF(市町村一覧!$K$2:$K$404,$P253),"a）基本講座・応用講座実施可能市町村",IF(COUNTIF(市町村一覧!$N$2:$N$370,$P253),"b）応用講座実施可能市町村",""))</f>
        <v/>
      </c>
      <c r="P253" s="95" t="str">
        <f t="shared" si="16"/>
        <v/>
      </c>
    </row>
    <row r="254" spans="3:16" x14ac:dyDescent="0.4">
      <c r="C254" s="108">
        <v>248</v>
      </c>
      <c r="D254" s="30"/>
      <c r="E254" s="29"/>
      <c r="F254" s="29"/>
      <c r="G254" s="29"/>
      <c r="H254" s="109" t="str">
        <f t="shared" si="17"/>
        <v/>
      </c>
      <c r="I254" s="109" t="str">
        <f t="shared" si="18"/>
        <v/>
      </c>
      <c r="J254" s="109" t="str">
        <f t="shared" si="19"/>
        <v/>
      </c>
      <c r="K254" s="29"/>
      <c r="L254" s="29"/>
      <c r="M254" s="110" t="str">
        <f>_xlfn.XLOOKUP($P254,団体コード!$F$2:$F$1789,団体コード!$A$2:$A$1789,"")</f>
        <v/>
      </c>
      <c r="N254" s="111" t="str">
        <f>IF(COUNTIF(市町村一覧!$K$2:$K$404,$P254),"a）基本講座・応用講座実施可能市町村",IF(COUNTIF(市町村一覧!$N$2:$N$370,$P254),"b）応用講座実施可能市町村",""))</f>
        <v/>
      </c>
      <c r="P254" s="95" t="str">
        <f t="shared" si="16"/>
        <v/>
      </c>
    </row>
    <row r="255" spans="3:16" x14ac:dyDescent="0.4">
      <c r="C255" s="108">
        <v>249</v>
      </c>
      <c r="D255" s="30"/>
      <c r="E255" s="29"/>
      <c r="F255" s="29"/>
      <c r="G255" s="29"/>
      <c r="H255" s="109" t="str">
        <f t="shared" si="17"/>
        <v/>
      </c>
      <c r="I255" s="109" t="str">
        <f t="shared" si="18"/>
        <v/>
      </c>
      <c r="J255" s="109" t="str">
        <f t="shared" si="19"/>
        <v/>
      </c>
      <c r="K255" s="29"/>
      <c r="L255" s="29"/>
      <c r="M255" s="110" t="str">
        <f>_xlfn.XLOOKUP($P255,団体コード!$F$2:$F$1789,団体コード!$A$2:$A$1789,"")</f>
        <v/>
      </c>
      <c r="N255" s="111" t="str">
        <f>IF(COUNTIF(市町村一覧!$K$2:$K$404,$P255),"a）基本講座・応用講座実施可能市町村",IF(COUNTIF(市町村一覧!$N$2:$N$370,$P255),"b）応用講座実施可能市町村",""))</f>
        <v/>
      </c>
      <c r="P255" s="95" t="str">
        <f t="shared" si="16"/>
        <v/>
      </c>
    </row>
    <row r="256" spans="3:16" x14ac:dyDescent="0.4">
      <c r="C256" s="108">
        <v>250</v>
      </c>
      <c r="D256" s="30"/>
      <c r="E256" s="29"/>
      <c r="F256" s="29"/>
      <c r="G256" s="29"/>
      <c r="H256" s="109" t="str">
        <f t="shared" si="17"/>
        <v/>
      </c>
      <c r="I256" s="109" t="str">
        <f t="shared" si="18"/>
        <v/>
      </c>
      <c r="J256" s="109" t="str">
        <f t="shared" si="19"/>
        <v/>
      </c>
      <c r="K256" s="29"/>
      <c r="L256" s="29"/>
      <c r="M256" s="110" t="str">
        <f>_xlfn.XLOOKUP($P256,団体コード!$F$2:$F$1789,団体コード!$A$2:$A$1789,"")</f>
        <v/>
      </c>
      <c r="N256" s="111" t="str">
        <f>IF(COUNTIF(市町村一覧!$K$2:$K$404,$P256),"a）基本講座・応用講座実施可能市町村",IF(COUNTIF(市町村一覧!$N$2:$N$370,$P256),"b）応用講座実施可能市町村",""))</f>
        <v/>
      </c>
      <c r="P256" s="95" t="str">
        <f t="shared" si="16"/>
        <v/>
      </c>
    </row>
    <row r="257" spans="3:16" x14ac:dyDescent="0.4">
      <c r="C257" s="108">
        <v>251</v>
      </c>
      <c r="D257" s="30"/>
      <c r="E257" s="29"/>
      <c r="F257" s="29"/>
      <c r="G257" s="29"/>
      <c r="H257" s="109" t="str">
        <f t="shared" si="17"/>
        <v/>
      </c>
      <c r="I257" s="109" t="str">
        <f t="shared" si="18"/>
        <v/>
      </c>
      <c r="J257" s="109" t="str">
        <f t="shared" si="19"/>
        <v/>
      </c>
      <c r="K257" s="29"/>
      <c r="L257" s="29"/>
      <c r="M257" s="110" t="str">
        <f>_xlfn.XLOOKUP($P257,団体コード!$F$2:$F$1789,団体コード!$A$2:$A$1789,"")</f>
        <v/>
      </c>
      <c r="N257" s="111" t="str">
        <f>IF(COUNTIF(市町村一覧!$K$2:$K$404,$P257),"a）基本講座・応用講座実施可能市町村",IF(COUNTIF(市町村一覧!$N$2:$N$370,$P257),"b）応用講座実施可能市町村",""))</f>
        <v/>
      </c>
      <c r="P257" s="95" t="str">
        <f t="shared" si="16"/>
        <v/>
      </c>
    </row>
    <row r="258" spans="3:16" x14ac:dyDescent="0.4">
      <c r="C258" s="108">
        <v>252</v>
      </c>
      <c r="D258" s="30"/>
      <c r="E258" s="29"/>
      <c r="F258" s="29"/>
      <c r="G258" s="29"/>
      <c r="H258" s="109" t="str">
        <f t="shared" si="17"/>
        <v/>
      </c>
      <c r="I258" s="109" t="str">
        <f t="shared" si="18"/>
        <v/>
      </c>
      <c r="J258" s="109" t="str">
        <f t="shared" si="19"/>
        <v/>
      </c>
      <c r="K258" s="29"/>
      <c r="L258" s="29"/>
      <c r="M258" s="110" t="str">
        <f>_xlfn.XLOOKUP($P258,団体コード!$F$2:$F$1789,団体コード!$A$2:$A$1789,"")</f>
        <v/>
      </c>
      <c r="N258" s="111" t="str">
        <f>IF(COUNTIF(市町村一覧!$K$2:$K$404,$P258),"a）基本講座・応用講座実施可能市町村",IF(COUNTIF(市町村一覧!$N$2:$N$370,$P258),"b）応用講座実施可能市町村",""))</f>
        <v/>
      </c>
      <c r="P258" s="95" t="str">
        <f t="shared" si="16"/>
        <v/>
      </c>
    </row>
    <row r="259" spans="3:16" x14ac:dyDescent="0.4">
      <c r="C259" s="108">
        <v>253</v>
      </c>
      <c r="D259" s="30"/>
      <c r="E259" s="29"/>
      <c r="F259" s="29"/>
      <c r="G259" s="29"/>
      <c r="H259" s="109" t="str">
        <f t="shared" si="17"/>
        <v/>
      </c>
      <c r="I259" s="109" t="str">
        <f t="shared" si="18"/>
        <v/>
      </c>
      <c r="J259" s="109" t="str">
        <f t="shared" si="19"/>
        <v/>
      </c>
      <c r="K259" s="29"/>
      <c r="L259" s="29"/>
      <c r="M259" s="110" t="str">
        <f>_xlfn.XLOOKUP($P259,団体コード!$F$2:$F$1789,団体コード!$A$2:$A$1789,"")</f>
        <v/>
      </c>
      <c r="N259" s="111" t="str">
        <f>IF(COUNTIF(市町村一覧!$K$2:$K$404,$P259),"a）基本講座・応用講座実施可能市町村",IF(COUNTIF(市町村一覧!$N$2:$N$370,$P259),"b）応用講座実施可能市町村",""))</f>
        <v/>
      </c>
      <c r="P259" s="95" t="str">
        <f t="shared" si="16"/>
        <v/>
      </c>
    </row>
    <row r="260" spans="3:16" x14ac:dyDescent="0.4">
      <c r="C260" s="108">
        <v>254</v>
      </c>
      <c r="D260" s="30"/>
      <c r="E260" s="29"/>
      <c r="F260" s="29"/>
      <c r="G260" s="29"/>
      <c r="H260" s="109" t="str">
        <f t="shared" si="17"/>
        <v/>
      </c>
      <c r="I260" s="109" t="str">
        <f t="shared" si="18"/>
        <v/>
      </c>
      <c r="J260" s="109" t="str">
        <f t="shared" si="19"/>
        <v/>
      </c>
      <c r="K260" s="29"/>
      <c r="L260" s="29"/>
      <c r="M260" s="110" t="str">
        <f>_xlfn.XLOOKUP($P260,団体コード!$F$2:$F$1789,団体コード!$A$2:$A$1789,"")</f>
        <v/>
      </c>
      <c r="N260" s="111" t="str">
        <f>IF(COUNTIF(市町村一覧!$K$2:$K$404,$P260),"a）基本講座・応用講座実施可能市町村",IF(COUNTIF(市町村一覧!$N$2:$N$370,$P260),"b）応用講座実施可能市町村",""))</f>
        <v/>
      </c>
      <c r="P260" s="95" t="str">
        <f t="shared" si="16"/>
        <v/>
      </c>
    </row>
    <row r="261" spans="3:16" x14ac:dyDescent="0.4">
      <c r="C261" s="108">
        <v>255</v>
      </c>
      <c r="D261" s="30"/>
      <c r="E261" s="29"/>
      <c r="F261" s="29"/>
      <c r="G261" s="29"/>
      <c r="H261" s="109" t="str">
        <f t="shared" si="17"/>
        <v/>
      </c>
      <c r="I261" s="109" t="str">
        <f t="shared" si="18"/>
        <v/>
      </c>
      <c r="J261" s="109" t="str">
        <f t="shared" si="19"/>
        <v/>
      </c>
      <c r="K261" s="29"/>
      <c r="L261" s="29"/>
      <c r="M261" s="110" t="str">
        <f>_xlfn.XLOOKUP($P261,団体コード!$F$2:$F$1789,団体コード!$A$2:$A$1789,"")</f>
        <v/>
      </c>
      <c r="N261" s="111" t="str">
        <f>IF(COUNTIF(市町村一覧!$K$2:$K$404,$P261),"a）基本講座・応用講座実施可能市町村",IF(COUNTIF(市町村一覧!$N$2:$N$370,$P261),"b）応用講座実施可能市町村",""))</f>
        <v/>
      </c>
      <c r="P261" s="95" t="str">
        <f t="shared" si="16"/>
        <v/>
      </c>
    </row>
    <row r="262" spans="3:16" x14ac:dyDescent="0.4">
      <c r="C262" s="108">
        <v>256</v>
      </c>
      <c r="D262" s="30"/>
      <c r="E262" s="29"/>
      <c r="F262" s="29"/>
      <c r="G262" s="29"/>
      <c r="H262" s="109" t="str">
        <f t="shared" si="17"/>
        <v/>
      </c>
      <c r="I262" s="109" t="str">
        <f t="shared" si="18"/>
        <v/>
      </c>
      <c r="J262" s="109" t="str">
        <f t="shared" si="19"/>
        <v/>
      </c>
      <c r="K262" s="29"/>
      <c r="L262" s="29"/>
      <c r="M262" s="110" t="str">
        <f>_xlfn.XLOOKUP($P262,団体コード!$F$2:$F$1789,団体コード!$A$2:$A$1789,"")</f>
        <v/>
      </c>
      <c r="N262" s="111" t="str">
        <f>IF(COUNTIF(市町村一覧!$K$2:$K$404,$P262),"a）基本講座・応用講座実施可能市町村",IF(COUNTIF(市町村一覧!$N$2:$N$370,$P262),"b）応用講座実施可能市町村",""))</f>
        <v/>
      </c>
      <c r="P262" s="95" t="str">
        <f t="shared" si="16"/>
        <v/>
      </c>
    </row>
    <row r="263" spans="3:16" x14ac:dyDescent="0.4">
      <c r="C263" s="108">
        <v>257</v>
      </c>
      <c r="D263" s="30"/>
      <c r="E263" s="29"/>
      <c r="F263" s="29"/>
      <c r="G263" s="29"/>
      <c r="H263" s="109" t="str">
        <f t="shared" si="17"/>
        <v/>
      </c>
      <c r="I263" s="109" t="str">
        <f t="shared" si="18"/>
        <v/>
      </c>
      <c r="J263" s="109" t="str">
        <f t="shared" si="19"/>
        <v/>
      </c>
      <c r="K263" s="29"/>
      <c r="L263" s="29"/>
      <c r="M263" s="110" t="str">
        <f>_xlfn.XLOOKUP($P263,団体コード!$F$2:$F$1789,団体コード!$A$2:$A$1789,"")</f>
        <v/>
      </c>
      <c r="N263" s="111" t="str">
        <f>IF(COUNTIF(市町村一覧!$K$2:$K$404,$P263),"a）基本講座・応用講座実施可能市町村",IF(COUNTIF(市町村一覧!$N$2:$N$370,$P263),"b）応用講座実施可能市町村",""))</f>
        <v/>
      </c>
      <c r="P263" s="95" t="str">
        <f t="shared" ref="P263:P326" si="20">E263&amp;F263</f>
        <v/>
      </c>
    </row>
    <row r="264" spans="3:16" x14ac:dyDescent="0.4">
      <c r="C264" s="108">
        <v>258</v>
      </c>
      <c r="D264" s="30"/>
      <c r="E264" s="29"/>
      <c r="F264" s="29"/>
      <c r="G264" s="29"/>
      <c r="H264" s="109" t="str">
        <f t="shared" ref="H264:H327" si="21">IF(D264&lt;&gt;"",D264,"")</f>
        <v/>
      </c>
      <c r="I264" s="109" t="str">
        <f t="shared" ref="I264:I327" si="22">IF(E264&lt;&gt;"",E264,"")</f>
        <v/>
      </c>
      <c r="J264" s="109" t="str">
        <f t="shared" ref="J264:J327" si="23">IF(F264&lt;&gt;"",F264,"")</f>
        <v/>
      </c>
      <c r="K264" s="29"/>
      <c r="L264" s="29"/>
      <c r="M264" s="110" t="str">
        <f>_xlfn.XLOOKUP($P264,団体コード!$F$2:$F$1789,団体コード!$A$2:$A$1789,"")</f>
        <v/>
      </c>
      <c r="N264" s="111" t="str">
        <f>IF(COUNTIF(市町村一覧!$K$2:$K$404,$P264),"a）基本講座・応用講座実施可能市町村",IF(COUNTIF(市町村一覧!$N$2:$N$370,$P264),"b）応用講座実施可能市町村",""))</f>
        <v/>
      </c>
      <c r="P264" s="95" t="str">
        <f t="shared" si="20"/>
        <v/>
      </c>
    </row>
    <row r="265" spans="3:16" x14ac:dyDescent="0.4">
      <c r="C265" s="108">
        <v>259</v>
      </c>
      <c r="D265" s="30"/>
      <c r="E265" s="29"/>
      <c r="F265" s="29"/>
      <c r="G265" s="29"/>
      <c r="H265" s="109" t="str">
        <f t="shared" si="21"/>
        <v/>
      </c>
      <c r="I265" s="109" t="str">
        <f t="shared" si="22"/>
        <v/>
      </c>
      <c r="J265" s="109" t="str">
        <f t="shared" si="23"/>
        <v/>
      </c>
      <c r="K265" s="29"/>
      <c r="L265" s="29"/>
      <c r="M265" s="110" t="str">
        <f>_xlfn.XLOOKUP($P265,団体コード!$F$2:$F$1789,団体コード!$A$2:$A$1789,"")</f>
        <v/>
      </c>
      <c r="N265" s="111" t="str">
        <f>IF(COUNTIF(市町村一覧!$K$2:$K$404,$P265),"a）基本講座・応用講座実施可能市町村",IF(COUNTIF(市町村一覧!$N$2:$N$370,$P265),"b）応用講座実施可能市町村",""))</f>
        <v/>
      </c>
      <c r="P265" s="95" t="str">
        <f t="shared" si="20"/>
        <v/>
      </c>
    </row>
    <row r="266" spans="3:16" x14ac:dyDescent="0.4">
      <c r="C266" s="108">
        <v>260</v>
      </c>
      <c r="D266" s="30"/>
      <c r="E266" s="29"/>
      <c r="F266" s="29"/>
      <c r="G266" s="29"/>
      <c r="H266" s="109" t="str">
        <f t="shared" si="21"/>
        <v/>
      </c>
      <c r="I266" s="109" t="str">
        <f t="shared" si="22"/>
        <v/>
      </c>
      <c r="J266" s="109" t="str">
        <f t="shared" si="23"/>
        <v/>
      </c>
      <c r="K266" s="29"/>
      <c r="L266" s="29"/>
      <c r="M266" s="110" t="str">
        <f>_xlfn.XLOOKUP($P266,団体コード!$F$2:$F$1789,団体コード!$A$2:$A$1789,"")</f>
        <v/>
      </c>
      <c r="N266" s="111" t="str">
        <f>IF(COUNTIF(市町村一覧!$K$2:$K$404,$P266),"a）基本講座・応用講座実施可能市町村",IF(COUNTIF(市町村一覧!$N$2:$N$370,$P266),"b）応用講座実施可能市町村",""))</f>
        <v/>
      </c>
      <c r="P266" s="95" t="str">
        <f t="shared" si="20"/>
        <v/>
      </c>
    </row>
    <row r="267" spans="3:16" x14ac:dyDescent="0.4">
      <c r="C267" s="108">
        <v>261</v>
      </c>
      <c r="D267" s="30"/>
      <c r="E267" s="29"/>
      <c r="F267" s="29"/>
      <c r="G267" s="29"/>
      <c r="H267" s="109" t="str">
        <f t="shared" si="21"/>
        <v/>
      </c>
      <c r="I267" s="109" t="str">
        <f t="shared" si="22"/>
        <v/>
      </c>
      <c r="J267" s="109" t="str">
        <f t="shared" si="23"/>
        <v/>
      </c>
      <c r="K267" s="29"/>
      <c r="L267" s="29"/>
      <c r="M267" s="110" t="str">
        <f>_xlfn.XLOOKUP($P267,団体コード!$F$2:$F$1789,団体コード!$A$2:$A$1789,"")</f>
        <v/>
      </c>
      <c r="N267" s="111" t="str">
        <f>IF(COUNTIF(市町村一覧!$K$2:$K$404,$P267),"a）基本講座・応用講座実施可能市町村",IF(COUNTIF(市町村一覧!$N$2:$N$370,$P267),"b）応用講座実施可能市町村",""))</f>
        <v/>
      </c>
      <c r="P267" s="95" t="str">
        <f t="shared" si="20"/>
        <v/>
      </c>
    </row>
    <row r="268" spans="3:16" x14ac:dyDescent="0.4">
      <c r="C268" s="108">
        <v>262</v>
      </c>
      <c r="D268" s="30"/>
      <c r="E268" s="29"/>
      <c r="F268" s="29"/>
      <c r="G268" s="29"/>
      <c r="H268" s="109" t="str">
        <f t="shared" si="21"/>
        <v/>
      </c>
      <c r="I268" s="109" t="str">
        <f t="shared" si="22"/>
        <v/>
      </c>
      <c r="J268" s="109" t="str">
        <f t="shared" si="23"/>
        <v/>
      </c>
      <c r="K268" s="29"/>
      <c r="L268" s="29"/>
      <c r="M268" s="110" t="str">
        <f>_xlfn.XLOOKUP($P268,団体コード!$F$2:$F$1789,団体コード!$A$2:$A$1789,"")</f>
        <v/>
      </c>
      <c r="N268" s="111" t="str">
        <f>IF(COUNTIF(市町村一覧!$K$2:$K$404,$P268),"a）基本講座・応用講座実施可能市町村",IF(COUNTIF(市町村一覧!$N$2:$N$370,$P268),"b）応用講座実施可能市町村",""))</f>
        <v/>
      </c>
      <c r="P268" s="95" t="str">
        <f t="shared" si="20"/>
        <v/>
      </c>
    </row>
    <row r="269" spans="3:16" x14ac:dyDescent="0.4">
      <c r="C269" s="108">
        <v>263</v>
      </c>
      <c r="D269" s="30"/>
      <c r="E269" s="29"/>
      <c r="F269" s="29"/>
      <c r="G269" s="29"/>
      <c r="H269" s="109" t="str">
        <f t="shared" si="21"/>
        <v/>
      </c>
      <c r="I269" s="109" t="str">
        <f t="shared" si="22"/>
        <v/>
      </c>
      <c r="J269" s="109" t="str">
        <f t="shared" si="23"/>
        <v/>
      </c>
      <c r="K269" s="29"/>
      <c r="L269" s="29"/>
      <c r="M269" s="110" t="str">
        <f>_xlfn.XLOOKUP($P269,団体コード!$F$2:$F$1789,団体コード!$A$2:$A$1789,"")</f>
        <v/>
      </c>
      <c r="N269" s="111" t="str">
        <f>IF(COUNTIF(市町村一覧!$K$2:$K$404,$P269),"a）基本講座・応用講座実施可能市町村",IF(COUNTIF(市町村一覧!$N$2:$N$370,$P269),"b）応用講座実施可能市町村",""))</f>
        <v/>
      </c>
      <c r="P269" s="95" t="str">
        <f t="shared" si="20"/>
        <v/>
      </c>
    </row>
    <row r="270" spans="3:16" x14ac:dyDescent="0.4">
      <c r="C270" s="108">
        <v>264</v>
      </c>
      <c r="D270" s="30"/>
      <c r="E270" s="29"/>
      <c r="F270" s="29"/>
      <c r="G270" s="29"/>
      <c r="H270" s="109" t="str">
        <f t="shared" si="21"/>
        <v/>
      </c>
      <c r="I270" s="109" t="str">
        <f t="shared" si="22"/>
        <v/>
      </c>
      <c r="J270" s="109" t="str">
        <f t="shared" si="23"/>
        <v/>
      </c>
      <c r="K270" s="29"/>
      <c r="L270" s="29"/>
      <c r="M270" s="110" t="str">
        <f>_xlfn.XLOOKUP($P270,団体コード!$F$2:$F$1789,団体コード!$A$2:$A$1789,"")</f>
        <v/>
      </c>
      <c r="N270" s="111" t="str">
        <f>IF(COUNTIF(市町村一覧!$K$2:$K$404,$P270),"a）基本講座・応用講座実施可能市町村",IF(COUNTIF(市町村一覧!$N$2:$N$370,$P270),"b）応用講座実施可能市町村",""))</f>
        <v/>
      </c>
      <c r="P270" s="95" t="str">
        <f t="shared" si="20"/>
        <v/>
      </c>
    </row>
    <row r="271" spans="3:16" x14ac:dyDescent="0.4">
      <c r="C271" s="108">
        <v>265</v>
      </c>
      <c r="D271" s="30"/>
      <c r="E271" s="29"/>
      <c r="F271" s="29"/>
      <c r="G271" s="29"/>
      <c r="H271" s="109" t="str">
        <f t="shared" si="21"/>
        <v/>
      </c>
      <c r="I271" s="109" t="str">
        <f t="shared" si="22"/>
        <v/>
      </c>
      <c r="J271" s="109" t="str">
        <f t="shared" si="23"/>
        <v/>
      </c>
      <c r="K271" s="29"/>
      <c r="L271" s="29"/>
      <c r="M271" s="110" t="str">
        <f>_xlfn.XLOOKUP($P271,団体コード!$F$2:$F$1789,団体コード!$A$2:$A$1789,"")</f>
        <v/>
      </c>
      <c r="N271" s="111" t="str">
        <f>IF(COUNTIF(市町村一覧!$K$2:$K$404,$P271),"a）基本講座・応用講座実施可能市町村",IF(COUNTIF(市町村一覧!$N$2:$N$370,$P271),"b）応用講座実施可能市町村",""))</f>
        <v/>
      </c>
      <c r="P271" s="95" t="str">
        <f t="shared" si="20"/>
        <v/>
      </c>
    </row>
    <row r="272" spans="3:16" x14ac:dyDescent="0.4">
      <c r="C272" s="108">
        <v>266</v>
      </c>
      <c r="D272" s="30"/>
      <c r="E272" s="29"/>
      <c r="F272" s="29"/>
      <c r="G272" s="29"/>
      <c r="H272" s="109" t="str">
        <f t="shared" si="21"/>
        <v/>
      </c>
      <c r="I272" s="109" t="str">
        <f t="shared" si="22"/>
        <v/>
      </c>
      <c r="J272" s="109" t="str">
        <f t="shared" si="23"/>
        <v/>
      </c>
      <c r="K272" s="29"/>
      <c r="L272" s="29"/>
      <c r="M272" s="110" t="str">
        <f>_xlfn.XLOOKUP($P272,団体コード!$F$2:$F$1789,団体コード!$A$2:$A$1789,"")</f>
        <v/>
      </c>
      <c r="N272" s="111" t="str">
        <f>IF(COUNTIF(市町村一覧!$K$2:$K$404,$P272),"a）基本講座・応用講座実施可能市町村",IF(COUNTIF(市町村一覧!$N$2:$N$370,$P272),"b）応用講座実施可能市町村",""))</f>
        <v/>
      </c>
      <c r="P272" s="95" t="str">
        <f t="shared" si="20"/>
        <v/>
      </c>
    </row>
    <row r="273" spans="3:16" x14ac:dyDescent="0.4">
      <c r="C273" s="108">
        <v>267</v>
      </c>
      <c r="D273" s="30"/>
      <c r="E273" s="29"/>
      <c r="F273" s="29"/>
      <c r="G273" s="29"/>
      <c r="H273" s="109" t="str">
        <f t="shared" si="21"/>
        <v/>
      </c>
      <c r="I273" s="109" t="str">
        <f t="shared" si="22"/>
        <v/>
      </c>
      <c r="J273" s="109" t="str">
        <f t="shared" si="23"/>
        <v/>
      </c>
      <c r="K273" s="29"/>
      <c r="L273" s="29"/>
      <c r="M273" s="110" t="str">
        <f>_xlfn.XLOOKUP($P273,団体コード!$F$2:$F$1789,団体コード!$A$2:$A$1789,"")</f>
        <v/>
      </c>
      <c r="N273" s="111" t="str">
        <f>IF(COUNTIF(市町村一覧!$K$2:$K$404,$P273),"a）基本講座・応用講座実施可能市町村",IF(COUNTIF(市町村一覧!$N$2:$N$370,$P273),"b）応用講座実施可能市町村",""))</f>
        <v/>
      </c>
      <c r="P273" s="95" t="str">
        <f t="shared" si="20"/>
        <v/>
      </c>
    </row>
    <row r="274" spans="3:16" x14ac:dyDescent="0.4">
      <c r="C274" s="108">
        <v>268</v>
      </c>
      <c r="D274" s="30"/>
      <c r="E274" s="29"/>
      <c r="F274" s="29"/>
      <c r="G274" s="29"/>
      <c r="H274" s="109" t="str">
        <f t="shared" si="21"/>
        <v/>
      </c>
      <c r="I274" s="109" t="str">
        <f t="shared" si="22"/>
        <v/>
      </c>
      <c r="J274" s="109" t="str">
        <f t="shared" si="23"/>
        <v/>
      </c>
      <c r="K274" s="29"/>
      <c r="L274" s="29"/>
      <c r="M274" s="110" t="str">
        <f>_xlfn.XLOOKUP($P274,団体コード!$F$2:$F$1789,団体コード!$A$2:$A$1789,"")</f>
        <v/>
      </c>
      <c r="N274" s="111" t="str">
        <f>IF(COUNTIF(市町村一覧!$K$2:$K$404,$P274),"a）基本講座・応用講座実施可能市町村",IF(COUNTIF(市町村一覧!$N$2:$N$370,$P274),"b）応用講座実施可能市町村",""))</f>
        <v/>
      </c>
      <c r="P274" s="95" t="str">
        <f t="shared" si="20"/>
        <v/>
      </c>
    </row>
    <row r="275" spans="3:16" x14ac:dyDescent="0.4">
      <c r="C275" s="108">
        <v>269</v>
      </c>
      <c r="D275" s="30"/>
      <c r="E275" s="29"/>
      <c r="F275" s="29"/>
      <c r="G275" s="29"/>
      <c r="H275" s="109" t="str">
        <f t="shared" si="21"/>
        <v/>
      </c>
      <c r="I275" s="109" t="str">
        <f t="shared" si="22"/>
        <v/>
      </c>
      <c r="J275" s="109" t="str">
        <f t="shared" si="23"/>
        <v/>
      </c>
      <c r="K275" s="29"/>
      <c r="L275" s="29"/>
      <c r="M275" s="110" t="str">
        <f>_xlfn.XLOOKUP($P275,団体コード!$F$2:$F$1789,団体コード!$A$2:$A$1789,"")</f>
        <v/>
      </c>
      <c r="N275" s="111" t="str">
        <f>IF(COUNTIF(市町村一覧!$K$2:$K$404,$P275),"a）基本講座・応用講座実施可能市町村",IF(COUNTIF(市町村一覧!$N$2:$N$370,$P275),"b）応用講座実施可能市町村",""))</f>
        <v/>
      </c>
      <c r="P275" s="95" t="str">
        <f t="shared" si="20"/>
        <v/>
      </c>
    </row>
    <row r="276" spans="3:16" x14ac:dyDescent="0.4">
      <c r="C276" s="108">
        <v>270</v>
      </c>
      <c r="D276" s="30"/>
      <c r="E276" s="29"/>
      <c r="F276" s="29"/>
      <c r="G276" s="29"/>
      <c r="H276" s="109" t="str">
        <f t="shared" si="21"/>
        <v/>
      </c>
      <c r="I276" s="109" t="str">
        <f t="shared" si="22"/>
        <v/>
      </c>
      <c r="J276" s="109" t="str">
        <f t="shared" si="23"/>
        <v/>
      </c>
      <c r="K276" s="29"/>
      <c r="L276" s="29"/>
      <c r="M276" s="110" t="str">
        <f>_xlfn.XLOOKUP($P276,団体コード!$F$2:$F$1789,団体コード!$A$2:$A$1789,"")</f>
        <v/>
      </c>
      <c r="N276" s="111" t="str">
        <f>IF(COUNTIF(市町村一覧!$K$2:$K$404,$P276),"a）基本講座・応用講座実施可能市町村",IF(COUNTIF(市町村一覧!$N$2:$N$370,$P276),"b）応用講座実施可能市町村",""))</f>
        <v/>
      </c>
      <c r="P276" s="95" t="str">
        <f t="shared" si="20"/>
        <v/>
      </c>
    </row>
    <row r="277" spans="3:16" x14ac:dyDescent="0.4">
      <c r="C277" s="108">
        <v>271</v>
      </c>
      <c r="D277" s="30"/>
      <c r="E277" s="29"/>
      <c r="F277" s="29"/>
      <c r="G277" s="29"/>
      <c r="H277" s="109" t="str">
        <f t="shared" si="21"/>
        <v/>
      </c>
      <c r="I277" s="109" t="str">
        <f t="shared" si="22"/>
        <v/>
      </c>
      <c r="J277" s="109" t="str">
        <f t="shared" si="23"/>
        <v/>
      </c>
      <c r="K277" s="29"/>
      <c r="L277" s="29"/>
      <c r="M277" s="110" t="str">
        <f>_xlfn.XLOOKUP($P277,団体コード!$F$2:$F$1789,団体コード!$A$2:$A$1789,"")</f>
        <v/>
      </c>
      <c r="N277" s="111" t="str">
        <f>IF(COUNTIF(市町村一覧!$K$2:$K$404,$P277),"a）基本講座・応用講座実施可能市町村",IF(COUNTIF(市町村一覧!$N$2:$N$370,$P277),"b）応用講座実施可能市町村",""))</f>
        <v/>
      </c>
      <c r="P277" s="95" t="str">
        <f t="shared" si="20"/>
        <v/>
      </c>
    </row>
    <row r="278" spans="3:16" x14ac:dyDescent="0.4">
      <c r="C278" s="108">
        <v>272</v>
      </c>
      <c r="D278" s="30"/>
      <c r="E278" s="29"/>
      <c r="F278" s="29"/>
      <c r="G278" s="29"/>
      <c r="H278" s="109" t="str">
        <f t="shared" si="21"/>
        <v/>
      </c>
      <c r="I278" s="109" t="str">
        <f t="shared" si="22"/>
        <v/>
      </c>
      <c r="J278" s="109" t="str">
        <f t="shared" si="23"/>
        <v/>
      </c>
      <c r="K278" s="29"/>
      <c r="L278" s="29"/>
      <c r="M278" s="110" t="str">
        <f>_xlfn.XLOOKUP($P278,団体コード!$F$2:$F$1789,団体コード!$A$2:$A$1789,"")</f>
        <v/>
      </c>
      <c r="N278" s="111" t="str">
        <f>IF(COUNTIF(市町村一覧!$K$2:$K$404,$P278),"a）基本講座・応用講座実施可能市町村",IF(COUNTIF(市町村一覧!$N$2:$N$370,$P278),"b）応用講座実施可能市町村",""))</f>
        <v/>
      </c>
      <c r="P278" s="95" t="str">
        <f t="shared" si="20"/>
        <v/>
      </c>
    </row>
    <row r="279" spans="3:16" x14ac:dyDescent="0.4">
      <c r="C279" s="108">
        <v>273</v>
      </c>
      <c r="D279" s="30"/>
      <c r="E279" s="29"/>
      <c r="F279" s="29"/>
      <c r="G279" s="29"/>
      <c r="H279" s="109" t="str">
        <f t="shared" si="21"/>
        <v/>
      </c>
      <c r="I279" s="109" t="str">
        <f t="shared" si="22"/>
        <v/>
      </c>
      <c r="J279" s="109" t="str">
        <f t="shared" si="23"/>
        <v/>
      </c>
      <c r="K279" s="29"/>
      <c r="L279" s="29"/>
      <c r="M279" s="110" t="str">
        <f>_xlfn.XLOOKUP($P279,団体コード!$F$2:$F$1789,団体コード!$A$2:$A$1789,"")</f>
        <v/>
      </c>
      <c r="N279" s="111" t="str">
        <f>IF(COUNTIF(市町村一覧!$K$2:$K$404,$P279),"a）基本講座・応用講座実施可能市町村",IF(COUNTIF(市町村一覧!$N$2:$N$370,$P279),"b）応用講座実施可能市町村",""))</f>
        <v/>
      </c>
      <c r="P279" s="95" t="str">
        <f t="shared" si="20"/>
        <v/>
      </c>
    </row>
    <row r="280" spans="3:16" x14ac:dyDescent="0.4">
      <c r="C280" s="108">
        <v>274</v>
      </c>
      <c r="D280" s="30"/>
      <c r="E280" s="29"/>
      <c r="F280" s="29"/>
      <c r="G280" s="29"/>
      <c r="H280" s="109" t="str">
        <f t="shared" si="21"/>
        <v/>
      </c>
      <c r="I280" s="109" t="str">
        <f t="shared" si="22"/>
        <v/>
      </c>
      <c r="J280" s="109" t="str">
        <f t="shared" si="23"/>
        <v/>
      </c>
      <c r="K280" s="29"/>
      <c r="L280" s="29"/>
      <c r="M280" s="110" t="str">
        <f>_xlfn.XLOOKUP($P280,団体コード!$F$2:$F$1789,団体コード!$A$2:$A$1789,"")</f>
        <v/>
      </c>
      <c r="N280" s="111" t="str">
        <f>IF(COUNTIF(市町村一覧!$K$2:$K$404,$P280),"a）基本講座・応用講座実施可能市町村",IF(COUNTIF(市町村一覧!$N$2:$N$370,$P280),"b）応用講座実施可能市町村",""))</f>
        <v/>
      </c>
      <c r="P280" s="95" t="str">
        <f t="shared" si="20"/>
        <v/>
      </c>
    </row>
    <row r="281" spans="3:16" x14ac:dyDescent="0.4">
      <c r="C281" s="108">
        <v>275</v>
      </c>
      <c r="D281" s="30"/>
      <c r="E281" s="29"/>
      <c r="F281" s="29"/>
      <c r="G281" s="29"/>
      <c r="H281" s="109" t="str">
        <f t="shared" si="21"/>
        <v/>
      </c>
      <c r="I281" s="109" t="str">
        <f t="shared" si="22"/>
        <v/>
      </c>
      <c r="J281" s="109" t="str">
        <f t="shared" si="23"/>
        <v/>
      </c>
      <c r="K281" s="29"/>
      <c r="L281" s="29"/>
      <c r="M281" s="110" t="str">
        <f>_xlfn.XLOOKUP($P281,団体コード!$F$2:$F$1789,団体コード!$A$2:$A$1789,"")</f>
        <v/>
      </c>
      <c r="N281" s="111" t="str">
        <f>IF(COUNTIF(市町村一覧!$K$2:$K$404,$P281),"a）基本講座・応用講座実施可能市町村",IF(COUNTIF(市町村一覧!$N$2:$N$370,$P281),"b）応用講座実施可能市町村",""))</f>
        <v/>
      </c>
      <c r="P281" s="95" t="str">
        <f t="shared" si="20"/>
        <v/>
      </c>
    </row>
    <row r="282" spans="3:16" x14ac:dyDescent="0.4">
      <c r="C282" s="108">
        <v>276</v>
      </c>
      <c r="D282" s="30"/>
      <c r="E282" s="29"/>
      <c r="F282" s="29"/>
      <c r="G282" s="29"/>
      <c r="H282" s="109" t="str">
        <f t="shared" si="21"/>
        <v/>
      </c>
      <c r="I282" s="109" t="str">
        <f t="shared" si="22"/>
        <v/>
      </c>
      <c r="J282" s="109" t="str">
        <f t="shared" si="23"/>
        <v/>
      </c>
      <c r="K282" s="29"/>
      <c r="L282" s="29"/>
      <c r="M282" s="110" t="str">
        <f>_xlfn.XLOOKUP($P282,団体コード!$F$2:$F$1789,団体コード!$A$2:$A$1789,"")</f>
        <v/>
      </c>
      <c r="N282" s="111" t="str">
        <f>IF(COUNTIF(市町村一覧!$K$2:$K$404,$P282),"a）基本講座・応用講座実施可能市町村",IF(COUNTIF(市町村一覧!$N$2:$N$370,$P282),"b）応用講座実施可能市町村",""))</f>
        <v/>
      </c>
      <c r="P282" s="95" t="str">
        <f t="shared" si="20"/>
        <v/>
      </c>
    </row>
    <row r="283" spans="3:16" x14ac:dyDescent="0.4">
      <c r="C283" s="108">
        <v>277</v>
      </c>
      <c r="D283" s="30"/>
      <c r="E283" s="29"/>
      <c r="F283" s="29"/>
      <c r="G283" s="29"/>
      <c r="H283" s="109" t="str">
        <f t="shared" si="21"/>
        <v/>
      </c>
      <c r="I283" s="109" t="str">
        <f t="shared" si="22"/>
        <v/>
      </c>
      <c r="J283" s="109" t="str">
        <f t="shared" si="23"/>
        <v/>
      </c>
      <c r="K283" s="29"/>
      <c r="L283" s="29"/>
      <c r="M283" s="110" t="str">
        <f>_xlfn.XLOOKUP($P283,団体コード!$F$2:$F$1789,団体コード!$A$2:$A$1789,"")</f>
        <v/>
      </c>
      <c r="N283" s="111" t="str">
        <f>IF(COUNTIF(市町村一覧!$K$2:$K$404,$P283),"a）基本講座・応用講座実施可能市町村",IF(COUNTIF(市町村一覧!$N$2:$N$370,$P283),"b）応用講座実施可能市町村",""))</f>
        <v/>
      </c>
      <c r="P283" s="95" t="str">
        <f t="shared" si="20"/>
        <v/>
      </c>
    </row>
    <row r="284" spans="3:16" x14ac:dyDescent="0.4">
      <c r="C284" s="108">
        <v>278</v>
      </c>
      <c r="D284" s="30"/>
      <c r="E284" s="29"/>
      <c r="F284" s="29"/>
      <c r="G284" s="29"/>
      <c r="H284" s="109" t="str">
        <f t="shared" si="21"/>
        <v/>
      </c>
      <c r="I284" s="109" t="str">
        <f t="shared" si="22"/>
        <v/>
      </c>
      <c r="J284" s="109" t="str">
        <f t="shared" si="23"/>
        <v/>
      </c>
      <c r="K284" s="29"/>
      <c r="L284" s="29"/>
      <c r="M284" s="110" t="str">
        <f>_xlfn.XLOOKUP($P284,団体コード!$F$2:$F$1789,団体コード!$A$2:$A$1789,"")</f>
        <v/>
      </c>
      <c r="N284" s="111" t="str">
        <f>IF(COUNTIF(市町村一覧!$K$2:$K$404,$P284),"a）基本講座・応用講座実施可能市町村",IF(COUNTIF(市町村一覧!$N$2:$N$370,$P284),"b）応用講座実施可能市町村",""))</f>
        <v/>
      </c>
      <c r="P284" s="95" t="str">
        <f t="shared" si="20"/>
        <v/>
      </c>
    </row>
    <row r="285" spans="3:16" x14ac:dyDescent="0.4">
      <c r="C285" s="108">
        <v>279</v>
      </c>
      <c r="D285" s="30"/>
      <c r="E285" s="29"/>
      <c r="F285" s="29"/>
      <c r="G285" s="29"/>
      <c r="H285" s="109" t="str">
        <f t="shared" si="21"/>
        <v/>
      </c>
      <c r="I285" s="109" t="str">
        <f t="shared" si="22"/>
        <v/>
      </c>
      <c r="J285" s="109" t="str">
        <f t="shared" si="23"/>
        <v/>
      </c>
      <c r="K285" s="29"/>
      <c r="L285" s="29"/>
      <c r="M285" s="110" t="str">
        <f>_xlfn.XLOOKUP($P285,団体コード!$F$2:$F$1789,団体コード!$A$2:$A$1789,"")</f>
        <v/>
      </c>
      <c r="N285" s="111" t="str">
        <f>IF(COUNTIF(市町村一覧!$K$2:$K$404,$P285),"a）基本講座・応用講座実施可能市町村",IF(COUNTIF(市町村一覧!$N$2:$N$370,$P285),"b）応用講座実施可能市町村",""))</f>
        <v/>
      </c>
      <c r="P285" s="95" t="str">
        <f t="shared" si="20"/>
        <v/>
      </c>
    </row>
    <row r="286" spans="3:16" x14ac:dyDescent="0.4">
      <c r="C286" s="108">
        <v>280</v>
      </c>
      <c r="D286" s="30"/>
      <c r="E286" s="29"/>
      <c r="F286" s="29"/>
      <c r="G286" s="29"/>
      <c r="H286" s="109" t="str">
        <f t="shared" si="21"/>
        <v/>
      </c>
      <c r="I286" s="109" t="str">
        <f t="shared" si="22"/>
        <v/>
      </c>
      <c r="J286" s="109" t="str">
        <f t="shared" si="23"/>
        <v/>
      </c>
      <c r="K286" s="29"/>
      <c r="L286" s="29"/>
      <c r="M286" s="110" t="str">
        <f>_xlfn.XLOOKUP($P286,団体コード!$F$2:$F$1789,団体コード!$A$2:$A$1789,"")</f>
        <v/>
      </c>
      <c r="N286" s="111" t="str">
        <f>IF(COUNTIF(市町村一覧!$K$2:$K$404,$P286),"a）基本講座・応用講座実施可能市町村",IF(COUNTIF(市町村一覧!$N$2:$N$370,$P286),"b）応用講座実施可能市町村",""))</f>
        <v/>
      </c>
      <c r="P286" s="95" t="str">
        <f t="shared" si="20"/>
        <v/>
      </c>
    </row>
    <row r="287" spans="3:16" x14ac:dyDescent="0.4">
      <c r="C287" s="108">
        <v>281</v>
      </c>
      <c r="D287" s="30"/>
      <c r="E287" s="29"/>
      <c r="F287" s="29"/>
      <c r="G287" s="29"/>
      <c r="H287" s="109" t="str">
        <f t="shared" si="21"/>
        <v/>
      </c>
      <c r="I287" s="109" t="str">
        <f t="shared" si="22"/>
        <v/>
      </c>
      <c r="J287" s="109" t="str">
        <f t="shared" si="23"/>
        <v/>
      </c>
      <c r="K287" s="29"/>
      <c r="L287" s="29"/>
      <c r="M287" s="110" t="str">
        <f>_xlfn.XLOOKUP($P287,団体コード!$F$2:$F$1789,団体コード!$A$2:$A$1789,"")</f>
        <v/>
      </c>
      <c r="N287" s="111" t="str">
        <f>IF(COUNTIF(市町村一覧!$K$2:$K$404,$P287),"a）基本講座・応用講座実施可能市町村",IF(COUNTIF(市町村一覧!$N$2:$N$370,$P287),"b）応用講座実施可能市町村",""))</f>
        <v/>
      </c>
      <c r="P287" s="95" t="str">
        <f t="shared" si="20"/>
        <v/>
      </c>
    </row>
    <row r="288" spans="3:16" x14ac:dyDescent="0.4">
      <c r="C288" s="108">
        <v>282</v>
      </c>
      <c r="D288" s="30"/>
      <c r="E288" s="29"/>
      <c r="F288" s="29"/>
      <c r="G288" s="29"/>
      <c r="H288" s="109" t="str">
        <f t="shared" si="21"/>
        <v/>
      </c>
      <c r="I288" s="109" t="str">
        <f t="shared" si="22"/>
        <v/>
      </c>
      <c r="J288" s="109" t="str">
        <f t="shared" si="23"/>
        <v/>
      </c>
      <c r="K288" s="29"/>
      <c r="L288" s="29"/>
      <c r="M288" s="110" t="str">
        <f>_xlfn.XLOOKUP($P288,団体コード!$F$2:$F$1789,団体コード!$A$2:$A$1789,"")</f>
        <v/>
      </c>
      <c r="N288" s="111" t="str">
        <f>IF(COUNTIF(市町村一覧!$K$2:$K$404,$P288),"a）基本講座・応用講座実施可能市町村",IF(COUNTIF(市町村一覧!$N$2:$N$370,$P288),"b）応用講座実施可能市町村",""))</f>
        <v/>
      </c>
      <c r="P288" s="95" t="str">
        <f t="shared" si="20"/>
        <v/>
      </c>
    </row>
    <row r="289" spans="3:16" x14ac:dyDescent="0.4">
      <c r="C289" s="108">
        <v>283</v>
      </c>
      <c r="D289" s="30"/>
      <c r="E289" s="29"/>
      <c r="F289" s="29"/>
      <c r="G289" s="29"/>
      <c r="H289" s="109" t="str">
        <f t="shared" si="21"/>
        <v/>
      </c>
      <c r="I289" s="109" t="str">
        <f t="shared" si="22"/>
        <v/>
      </c>
      <c r="J289" s="109" t="str">
        <f t="shared" si="23"/>
        <v/>
      </c>
      <c r="K289" s="29"/>
      <c r="L289" s="29"/>
      <c r="M289" s="110" t="str">
        <f>_xlfn.XLOOKUP($P289,団体コード!$F$2:$F$1789,団体コード!$A$2:$A$1789,"")</f>
        <v/>
      </c>
      <c r="N289" s="111" t="str">
        <f>IF(COUNTIF(市町村一覧!$K$2:$K$404,$P289),"a）基本講座・応用講座実施可能市町村",IF(COUNTIF(市町村一覧!$N$2:$N$370,$P289),"b）応用講座実施可能市町村",""))</f>
        <v/>
      </c>
      <c r="P289" s="95" t="str">
        <f t="shared" si="20"/>
        <v/>
      </c>
    </row>
    <row r="290" spans="3:16" x14ac:dyDescent="0.4">
      <c r="C290" s="108">
        <v>284</v>
      </c>
      <c r="D290" s="30"/>
      <c r="E290" s="29"/>
      <c r="F290" s="29"/>
      <c r="G290" s="29"/>
      <c r="H290" s="109" t="str">
        <f t="shared" si="21"/>
        <v/>
      </c>
      <c r="I290" s="109" t="str">
        <f t="shared" si="22"/>
        <v/>
      </c>
      <c r="J290" s="109" t="str">
        <f t="shared" si="23"/>
        <v/>
      </c>
      <c r="K290" s="29"/>
      <c r="L290" s="29"/>
      <c r="M290" s="110" t="str">
        <f>_xlfn.XLOOKUP($P290,団体コード!$F$2:$F$1789,団体コード!$A$2:$A$1789,"")</f>
        <v/>
      </c>
      <c r="N290" s="111" t="str">
        <f>IF(COUNTIF(市町村一覧!$K$2:$K$404,$P290),"a）基本講座・応用講座実施可能市町村",IF(COUNTIF(市町村一覧!$N$2:$N$370,$P290),"b）応用講座実施可能市町村",""))</f>
        <v/>
      </c>
      <c r="P290" s="95" t="str">
        <f t="shared" si="20"/>
        <v/>
      </c>
    </row>
    <row r="291" spans="3:16" x14ac:dyDescent="0.4">
      <c r="C291" s="108">
        <v>285</v>
      </c>
      <c r="D291" s="30"/>
      <c r="E291" s="29"/>
      <c r="F291" s="29"/>
      <c r="G291" s="29"/>
      <c r="H291" s="109" t="str">
        <f t="shared" si="21"/>
        <v/>
      </c>
      <c r="I291" s="109" t="str">
        <f t="shared" si="22"/>
        <v/>
      </c>
      <c r="J291" s="109" t="str">
        <f t="shared" si="23"/>
        <v/>
      </c>
      <c r="K291" s="29"/>
      <c r="L291" s="29"/>
      <c r="M291" s="110" t="str">
        <f>_xlfn.XLOOKUP($P291,団体コード!$F$2:$F$1789,団体コード!$A$2:$A$1789,"")</f>
        <v/>
      </c>
      <c r="N291" s="111" t="str">
        <f>IF(COUNTIF(市町村一覧!$K$2:$K$404,$P291),"a）基本講座・応用講座実施可能市町村",IF(COUNTIF(市町村一覧!$N$2:$N$370,$P291),"b）応用講座実施可能市町村",""))</f>
        <v/>
      </c>
      <c r="P291" s="95" t="str">
        <f t="shared" si="20"/>
        <v/>
      </c>
    </row>
    <row r="292" spans="3:16" x14ac:dyDescent="0.4">
      <c r="C292" s="108">
        <v>286</v>
      </c>
      <c r="D292" s="30"/>
      <c r="E292" s="29"/>
      <c r="F292" s="29"/>
      <c r="G292" s="29"/>
      <c r="H292" s="109" t="str">
        <f t="shared" si="21"/>
        <v/>
      </c>
      <c r="I292" s="109" t="str">
        <f t="shared" si="22"/>
        <v/>
      </c>
      <c r="J292" s="109" t="str">
        <f t="shared" si="23"/>
        <v/>
      </c>
      <c r="K292" s="29"/>
      <c r="L292" s="29"/>
      <c r="M292" s="110" t="str">
        <f>_xlfn.XLOOKUP($P292,団体コード!$F$2:$F$1789,団体コード!$A$2:$A$1789,"")</f>
        <v/>
      </c>
      <c r="N292" s="111" t="str">
        <f>IF(COUNTIF(市町村一覧!$K$2:$K$404,$P292),"a）基本講座・応用講座実施可能市町村",IF(COUNTIF(市町村一覧!$N$2:$N$370,$P292),"b）応用講座実施可能市町村",""))</f>
        <v/>
      </c>
      <c r="P292" s="95" t="str">
        <f t="shared" si="20"/>
        <v/>
      </c>
    </row>
    <row r="293" spans="3:16" x14ac:dyDescent="0.4">
      <c r="C293" s="108">
        <v>287</v>
      </c>
      <c r="D293" s="30"/>
      <c r="E293" s="29"/>
      <c r="F293" s="29"/>
      <c r="G293" s="29"/>
      <c r="H293" s="109" t="str">
        <f t="shared" si="21"/>
        <v/>
      </c>
      <c r="I293" s="109" t="str">
        <f t="shared" si="22"/>
        <v/>
      </c>
      <c r="J293" s="109" t="str">
        <f t="shared" si="23"/>
        <v/>
      </c>
      <c r="K293" s="29"/>
      <c r="L293" s="29"/>
      <c r="M293" s="110" t="str">
        <f>_xlfn.XLOOKUP($P293,団体コード!$F$2:$F$1789,団体コード!$A$2:$A$1789,"")</f>
        <v/>
      </c>
      <c r="N293" s="111" t="str">
        <f>IF(COUNTIF(市町村一覧!$K$2:$K$404,$P293),"a）基本講座・応用講座実施可能市町村",IF(COUNTIF(市町村一覧!$N$2:$N$370,$P293),"b）応用講座実施可能市町村",""))</f>
        <v/>
      </c>
      <c r="P293" s="95" t="str">
        <f t="shared" si="20"/>
        <v/>
      </c>
    </row>
    <row r="294" spans="3:16" x14ac:dyDescent="0.4">
      <c r="C294" s="108">
        <v>288</v>
      </c>
      <c r="D294" s="30"/>
      <c r="E294" s="29"/>
      <c r="F294" s="29"/>
      <c r="G294" s="29"/>
      <c r="H294" s="109" t="str">
        <f t="shared" si="21"/>
        <v/>
      </c>
      <c r="I294" s="109" t="str">
        <f t="shared" si="22"/>
        <v/>
      </c>
      <c r="J294" s="109" t="str">
        <f t="shared" si="23"/>
        <v/>
      </c>
      <c r="K294" s="29"/>
      <c r="L294" s="29"/>
      <c r="M294" s="110" t="str">
        <f>_xlfn.XLOOKUP($P294,団体コード!$F$2:$F$1789,団体コード!$A$2:$A$1789,"")</f>
        <v/>
      </c>
      <c r="N294" s="111" t="str">
        <f>IF(COUNTIF(市町村一覧!$K$2:$K$404,$P294),"a）基本講座・応用講座実施可能市町村",IF(COUNTIF(市町村一覧!$N$2:$N$370,$P294),"b）応用講座実施可能市町村",""))</f>
        <v/>
      </c>
      <c r="P294" s="95" t="str">
        <f t="shared" si="20"/>
        <v/>
      </c>
    </row>
    <row r="295" spans="3:16" x14ac:dyDescent="0.4">
      <c r="C295" s="108">
        <v>289</v>
      </c>
      <c r="D295" s="30"/>
      <c r="E295" s="29"/>
      <c r="F295" s="29"/>
      <c r="G295" s="29"/>
      <c r="H295" s="109" t="str">
        <f t="shared" si="21"/>
        <v/>
      </c>
      <c r="I295" s="109" t="str">
        <f t="shared" si="22"/>
        <v/>
      </c>
      <c r="J295" s="109" t="str">
        <f t="shared" si="23"/>
        <v/>
      </c>
      <c r="K295" s="29"/>
      <c r="L295" s="29"/>
      <c r="M295" s="110" t="str">
        <f>_xlfn.XLOOKUP($P295,団体コード!$F$2:$F$1789,団体コード!$A$2:$A$1789,"")</f>
        <v/>
      </c>
      <c r="N295" s="111" t="str">
        <f>IF(COUNTIF(市町村一覧!$K$2:$K$404,$P295),"a）基本講座・応用講座実施可能市町村",IF(COUNTIF(市町村一覧!$N$2:$N$370,$P295),"b）応用講座実施可能市町村",""))</f>
        <v/>
      </c>
      <c r="P295" s="95" t="str">
        <f t="shared" si="20"/>
        <v/>
      </c>
    </row>
    <row r="296" spans="3:16" x14ac:dyDescent="0.4">
      <c r="C296" s="108">
        <v>290</v>
      </c>
      <c r="D296" s="30"/>
      <c r="E296" s="29"/>
      <c r="F296" s="29"/>
      <c r="G296" s="29"/>
      <c r="H296" s="109" t="str">
        <f t="shared" si="21"/>
        <v/>
      </c>
      <c r="I296" s="109" t="str">
        <f t="shared" si="22"/>
        <v/>
      </c>
      <c r="J296" s="109" t="str">
        <f t="shared" si="23"/>
        <v/>
      </c>
      <c r="K296" s="29"/>
      <c r="L296" s="29"/>
      <c r="M296" s="110" t="str">
        <f>_xlfn.XLOOKUP($P296,団体コード!$F$2:$F$1789,団体コード!$A$2:$A$1789,"")</f>
        <v/>
      </c>
      <c r="N296" s="111" t="str">
        <f>IF(COUNTIF(市町村一覧!$K$2:$K$404,$P296),"a）基本講座・応用講座実施可能市町村",IF(COUNTIF(市町村一覧!$N$2:$N$370,$P296),"b）応用講座実施可能市町村",""))</f>
        <v/>
      </c>
      <c r="P296" s="95" t="str">
        <f t="shared" si="20"/>
        <v/>
      </c>
    </row>
    <row r="297" spans="3:16" x14ac:dyDescent="0.4">
      <c r="C297" s="108">
        <v>291</v>
      </c>
      <c r="D297" s="30"/>
      <c r="E297" s="29"/>
      <c r="F297" s="29"/>
      <c r="G297" s="29"/>
      <c r="H297" s="109" t="str">
        <f t="shared" si="21"/>
        <v/>
      </c>
      <c r="I297" s="109" t="str">
        <f t="shared" si="22"/>
        <v/>
      </c>
      <c r="J297" s="109" t="str">
        <f t="shared" si="23"/>
        <v/>
      </c>
      <c r="K297" s="29"/>
      <c r="L297" s="29"/>
      <c r="M297" s="110" t="str">
        <f>_xlfn.XLOOKUP($P297,団体コード!$F$2:$F$1789,団体コード!$A$2:$A$1789,"")</f>
        <v/>
      </c>
      <c r="N297" s="111" t="str">
        <f>IF(COUNTIF(市町村一覧!$K$2:$K$404,$P297),"a）基本講座・応用講座実施可能市町村",IF(COUNTIF(市町村一覧!$N$2:$N$370,$P297),"b）応用講座実施可能市町村",""))</f>
        <v/>
      </c>
      <c r="P297" s="95" t="str">
        <f t="shared" si="20"/>
        <v/>
      </c>
    </row>
    <row r="298" spans="3:16" x14ac:dyDescent="0.4">
      <c r="C298" s="108">
        <v>292</v>
      </c>
      <c r="D298" s="30"/>
      <c r="E298" s="29"/>
      <c r="F298" s="29"/>
      <c r="G298" s="29"/>
      <c r="H298" s="109" t="str">
        <f t="shared" si="21"/>
        <v/>
      </c>
      <c r="I298" s="109" t="str">
        <f t="shared" si="22"/>
        <v/>
      </c>
      <c r="J298" s="109" t="str">
        <f t="shared" si="23"/>
        <v/>
      </c>
      <c r="K298" s="29"/>
      <c r="L298" s="29"/>
      <c r="M298" s="110" t="str">
        <f>_xlfn.XLOOKUP($P298,団体コード!$F$2:$F$1789,団体コード!$A$2:$A$1789,"")</f>
        <v/>
      </c>
      <c r="N298" s="111" t="str">
        <f>IF(COUNTIF(市町村一覧!$K$2:$K$404,$P298),"a）基本講座・応用講座実施可能市町村",IF(COUNTIF(市町村一覧!$N$2:$N$370,$P298),"b）応用講座実施可能市町村",""))</f>
        <v/>
      </c>
      <c r="P298" s="95" t="str">
        <f t="shared" si="20"/>
        <v/>
      </c>
    </row>
    <row r="299" spans="3:16" x14ac:dyDescent="0.4">
      <c r="C299" s="108">
        <v>293</v>
      </c>
      <c r="D299" s="30"/>
      <c r="E299" s="29"/>
      <c r="F299" s="29"/>
      <c r="G299" s="29"/>
      <c r="H299" s="109" t="str">
        <f t="shared" si="21"/>
        <v/>
      </c>
      <c r="I299" s="109" t="str">
        <f t="shared" si="22"/>
        <v/>
      </c>
      <c r="J299" s="109" t="str">
        <f t="shared" si="23"/>
        <v/>
      </c>
      <c r="K299" s="29"/>
      <c r="L299" s="29"/>
      <c r="M299" s="110" t="str">
        <f>_xlfn.XLOOKUP($P299,団体コード!$F$2:$F$1789,団体コード!$A$2:$A$1789,"")</f>
        <v/>
      </c>
      <c r="N299" s="111" t="str">
        <f>IF(COUNTIF(市町村一覧!$K$2:$K$404,$P299),"a）基本講座・応用講座実施可能市町村",IF(COUNTIF(市町村一覧!$N$2:$N$370,$P299),"b）応用講座実施可能市町村",""))</f>
        <v/>
      </c>
      <c r="P299" s="95" t="str">
        <f t="shared" si="20"/>
        <v/>
      </c>
    </row>
    <row r="300" spans="3:16" x14ac:dyDescent="0.4">
      <c r="C300" s="108">
        <v>294</v>
      </c>
      <c r="D300" s="30"/>
      <c r="E300" s="29"/>
      <c r="F300" s="29"/>
      <c r="G300" s="29"/>
      <c r="H300" s="109" t="str">
        <f t="shared" si="21"/>
        <v/>
      </c>
      <c r="I300" s="109" t="str">
        <f t="shared" si="22"/>
        <v/>
      </c>
      <c r="J300" s="109" t="str">
        <f t="shared" si="23"/>
        <v/>
      </c>
      <c r="K300" s="29"/>
      <c r="L300" s="29"/>
      <c r="M300" s="110" t="str">
        <f>_xlfn.XLOOKUP($P300,団体コード!$F$2:$F$1789,団体コード!$A$2:$A$1789,"")</f>
        <v/>
      </c>
      <c r="N300" s="111" t="str">
        <f>IF(COUNTIF(市町村一覧!$K$2:$K$404,$P300),"a）基本講座・応用講座実施可能市町村",IF(COUNTIF(市町村一覧!$N$2:$N$370,$P300),"b）応用講座実施可能市町村",""))</f>
        <v/>
      </c>
      <c r="P300" s="95" t="str">
        <f t="shared" si="20"/>
        <v/>
      </c>
    </row>
    <row r="301" spans="3:16" x14ac:dyDescent="0.4">
      <c r="C301" s="108">
        <v>295</v>
      </c>
      <c r="D301" s="30"/>
      <c r="E301" s="29"/>
      <c r="F301" s="29"/>
      <c r="G301" s="29"/>
      <c r="H301" s="109" t="str">
        <f t="shared" si="21"/>
        <v/>
      </c>
      <c r="I301" s="109" t="str">
        <f t="shared" si="22"/>
        <v/>
      </c>
      <c r="J301" s="109" t="str">
        <f t="shared" si="23"/>
        <v/>
      </c>
      <c r="K301" s="29"/>
      <c r="L301" s="29"/>
      <c r="M301" s="110" t="str">
        <f>_xlfn.XLOOKUP($P301,団体コード!$F$2:$F$1789,団体コード!$A$2:$A$1789,"")</f>
        <v/>
      </c>
      <c r="N301" s="111" t="str">
        <f>IF(COUNTIF(市町村一覧!$K$2:$K$404,$P301),"a）基本講座・応用講座実施可能市町村",IF(COUNTIF(市町村一覧!$N$2:$N$370,$P301),"b）応用講座実施可能市町村",""))</f>
        <v/>
      </c>
      <c r="P301" s="95" t="str">
        <f t="shared" si="20"/>
        <v/>
      </c>
    </row>
    <row r="302" spans="3:16" x14ac:dyDescent="0.4">
      <c r="C302" s="108">
        <v>296</v>
      </c>
      <c r="D302" s="30"/>
      <c r="E302" s="29"/>
      <c r="F302" s="29"/>
      <c r="G302" s="29"/>
      <c r="H302" s="109" t="str">
        <f t="shared" si="21"/>
        <v/>
      </c>
      <c r="I302" s="109" t="str">
        <f t="shared" si="22"/>
        <v/>
      </c>
      <c r="J302" s="109" t="str">
        <f t="shared" si="23"/>
        <v/>
      </c>
      <c r="K302" s="29"/>
      <c r="L302" s="29"/>
      <c r="M302" s="110" t="str">
        <f>_xlfn.XLOOKUP($P302,団体コード!$F$2:$F$1789,団体コード!$A$2:$A$1789,"")</f>
        <v/>
      </c>
      <c r="N302" s="111" t="str">
        <f>IF(COUNTIF(市町村一覧!$K$2:$K$404,$P302),"a）基本講座・応用講座実施可能市町村",IF(COUNTIF(市町村一覧!$N$2:$N$370,$P302),"b）応用講座実施可能市町村",""))</f>
        <v/>
      </c>
      <c r="P302" s="95" t="str">
        <f t="shared" si="20"/>
        <v/>
      </c>
    </row>
    <row r="303" spans="3:16" x14ac:dyDescent="0.4">
      <c r="C303" s="108">
        <v>297</v>
      </c>
      <c r="D303" s="30"/>
      <c r="E303" s="29"/>
      <c r="F303" s="29"/>
      <c r="G303" s="29"/>
      <c r="H303" s="109" t="str">
        <f t="shared" si="21"/>
        <v/>
      </c>
      <c r="I303" s="109" t="str">
        <f t="shared" si="22"/>
        <v/>
      </c>
      <c r="J303" s="109" t="str">
        <f t="shared" si="23"/>
        <v/>
      </c>
      <c r="K303" s="29"/>
      <c r="L303" s="29"/>
      <c r="M303" s="110" t="str">
        <f>_xlfn.XLOOKUP($P303,団体コード!$F$2:$F$1789,団体コード!$A$2:$A$1789,"")</f>
        <v/>
      </c>
      <c r="N303" s="111" t="str">
        <f>IF(COUNTIF(市町村一覧!$K$2:$K$404,$P303),"a）基本講座・応用講座実施可能市町村",IF(COUNTIF(市町村一覧!$N$2:$N$370,$P303),"b）応用講座実施可能市町村",""))</f>
        <v/>
      </c>
      <c r="P303" s="95" t="str">
        <f t="shared" si="20"/>
        <v/>
      </c>
    </row>
    <row r="304" spans="3:16" x14ac:dyDescent="0.4">
      <c r="C304" s="108">
        <v>298</v>
      </c>
      <c r="D304" s="30"/>
      <c r="E304" s="29"/>
      <c r="F304" s="29"/>
      <c r="G304" s="29"/>
      <c r="H304" s="109" t="str">
        <f t="shared" si="21"/>
        <v/>
      </c>
      <c r="I304" s="109" t="str">
        <f t="shared" si="22"/>
        <v/>
      </c>
      <c r="J304" s="109" t="str">
        <f t="shared" si="23"/>
        <v/>
      </c>
      <c r="K304" s="29"/>
      <c r="L304" s="29"/>
      <c r="M304" s="110" t="str">
        <f>_xlfn.XLOOKUP($P304,団体コード!$F$2:$F$1789,団体コード!$A$2:$A$1789,"")</f>
        <v/>
      </c>
      <c r="N304" s="111" t="str">
        <f>IF(COUNTIF(市町村一覧!$K$2:$K$404,$P304),"a）基本講座・応用講座実施可能市町村",IF(COUNTIF(市町村一覧!$N$2:$N$370,$P304),"b）応用講座実施可能市町村",""))</f>
        <v/>
      </c>
      <c r="P304" s="95" t="str">
        <f t="shared" si="20"/>
        <v/>
      </c>
    </row>
    <row r="305" spans="3:16" x14ac:dyDescent="0.4">
      <c r="C305" s="108">
        <v>299</v>
      </c>
      <c r="D305" s="30"/>
      <c r="E305" s="29"/>
      <c r="F305" s="29"/>
      <c r="G305" s="29"/>
      <c r="H305" s="109" t="str">
        <f t="shared" si="21"/>
        <v/>
      </c>
      <c r="I305" s="109" t="str">
        <f t="shared" si="22"/>
        <v/>
      </c>
      <c r="J305" s="109" t="str">
        <f t="shared" si="23"/>
        <v/>
      </c>
      <c r="K305" s="29"/>
      <c r="L305" s="29"/>
      <c r="M305" s="110" t="str">
        <f>_xlfn.XLOOKUP($P305,団体コード!$F$2:$F$1789,団体コード!$A$2:$A$1789,"")</f>
        <v/>
      </c>
      <c r="N305" s="111" t="str">
        <f>IF(COUNTIF(市町村一覧!$K$2:$K$404,$P305),"a）基本講座・応用講座実施可能市町村",IF(COUNTIF(市町村一覧!$N$2:$N$370,$P305),"b）応用講座実施可能市町村",""))</f>
        <v/>
      </c>
      <c r="P305" s="95" t="str">
        <f t="shared" si="20"/>
        <v/>
      </c>
    </row>
    <row r="306" spans="3:16" x14ac:dyDescent="0.4">
      <c r="C306" s="108">
        <v>300</v>
      </c>
      <c r="D306" s="30"/>
      <c r="E306" s="29"/>
      <c r="F306" s="29"/>
      <c r="G306" s="29"/>
      <c r="H306" s="109" t="str">
        <f t="shared" si="21"/>
        <v/>
      </c>
      <c r="I306" s="109" t="str">
        <f t="shared" si="22"/>
        <v/>
      </c>
      <c r="J306" s="109" t="str">
        <f t="shared" si="23"/>
        <v/>
      </c>
      <c r="K306" s="29"/>
      <c r="L306" s="29"/>
      <c r="M306" s="110" t="str">
        <f>_xlfn.XLOOKUP($P306,団体コード!$F$2:$F$1789,団体コード!$A$2:$A$1789,"")</f>
        <v/>
      </c>
      <c r="N306" s="111" t="str">
        <f>IF(COUNTIF(市町村一覧!$K$2:$K$404,$P306),"a）基本講座・応用講座実施可能市町村",IF(COUNTIF(市町村一覧!$N$2:$N$370,$P306),"b）応用講座実施可能市町村",""))</f>
        <v/>
      </c>
      <c r="P306" s="95" t="str">
        <f t="shared" si="20"/>
        <v/>
      </c>
    </row>
    <row r="307" spans="3:16" x14ac:dyDescent="0.4">
      <c r="C307" s="108">
        <v>301</v>
      </c>
      <c r="D307" s="30"/>
      <c r="E307" s="29"/>
      <c r="F307" s="29"/>
      <c r="G307" s="29"/>
      <c r="H307" s="109" t="str">
        <f t="shared" si="21"/>
        <v/>
      </c>
      <c r="I307" s="109" t="str">
        <f t="shared" si="22"/>
        <v/>
      </c>
      <c r="J307" s="109" t="str">
        <f t="shared" si="23"/>
        <v/>
      </c>
      <c r="K307" s="29"/>
      <c r="L307" s="29"/>
      <c r="M307" s="110" t="str">
        <f>_xlfn.XLOOKUP($P307,団体コード!$F$2:$F$1789,団体コード!$A$2:$A$1789,"")</f>
        <v/>
      </c>
      <c r="N307" s="111" t="str">
        <f>IF(COUNTIF(市町村一覧!$K$2:$K$404,$P307),"a）基本講座・応用講座実施可能市町村",IF(COUNTIF(市町村一覧!$N$2:$N$370,$P307),"b）応用講座実施可能市町村",""))</f>
        <v/>
      </c>
      <c r="P307" s="95" t="str">
        <f t="shared" si="20"/>
        <v/>
      </c>
    </row>
    <row r="308" spans="3:16" x14ac:dyDescent="0.4">
      <c r="C308" s="108">
        <v>302</v>
      </c>
      <c r="D308" s="30"/>
      <c r="E308" s="29"/>
      <c r="F308" s="29"/>
      <c r="G308" s="29"/>
      <c r="H308" s="109" t="str">
        <f t="shared" si="21"/>
        <v/>
      </c>
      <c r="I308" s="109" t="str">
        <f t="shared" si="22"/>
        <v/>
      </c>
      <c r="J308" s="109" t="str">
        <f t="shared" si="23"/>
        <v/>
      </c>
      <c r="K308" s="29"/>
      <c r="L308" s="29"/>
      <c r="M308" s="110" t="str">
        <f>_xlfn.XLOOKUP($P308,団体コード!$F$2:$F$1789,団体コード!$A$2:$A$1789,"")</f>
        <v/>
      </c>
      <c r="N308" s="111" t="str">
        <f>IF(COUNTIF(市町村一覧!$K$2:$K$404,$P308),"a）基本講座・応用講座実施可能市町村",IF(COUNTIF(市町村一覧!$N$2:$N$370,$P308),"b）応用講座実施可能市町村",""))</f>
        <v/>
      </c>
      <c r="P308" s="95" t="str">
        <f t="shared" si="20"/>
        <v/>
      </c>
    </row>
    <row r="309" spans="3:16" x14ac:dyDescent="0.4">
      <c r="C309" s="108">
        <v>303</v>
      </c>
      <c r="D309" s="30"/>
      <c r="E309" s="29"/>
      <c r="F309" s="29"/>
      <c r="G309" s="29"/>
      <c r="H309" s="109" t="str">
        <f t="shared" si="21"/>
        <v/>
      </c>
      <c r="I309" s="109" t="str">
        <f t="shared" si="22"/>
        <v/>
      </c>
      <c r="J309" s="109" t="str">
        <f t="shared" si="23"/>
        <v/>
      </c>
      <c r="K309" s="29"/>
      <c r="L309" s="29"/>
      <c r="M309" s="110" t="str">
        <f>_xlfn.XLOOKUP($P309,団体コード!$F$2:$F$1789,団体コード!$A$2:$A$1789,"")</f>
        <v/>
      </c>
      <c r="N309" s="111" t="str">
        <f>IF(COUNTIF(市町村一覧!$K$2:$K$404,$P309),"a）基本講座・応用講座実施可能市町村",IF(COUNTIF(市町村一覧!$N$2:$N$370,$P309),"b）応用講座実施可能市町村",""))</f>
        <v/>
      </c>
      <c r="P309" s="95" t="str">
        <f t="shared" si="20"/>
        <v/>
      </c>
    </row>
    <row r="310" spans="3:16" x14ac:dyDescent="0.4">
      <c r="C310" s="108">
        <v>304</v>
      </c>
      <c r="D310" s="30"/>
      <c r="E310" s="29"/>
      <c r="F310" s="29"/>
      <c r="G310" s="29"/>
      <c r="H310" s="109" t="str">
        <f t="shared" si="21"/>
        <v/>
      </c>
      <c r="I310" s="109" t="str">
        <f t="shared" si="22"/>
        <v/>
      </c>
      <c r="J310" s="109" t="str">
        <f t="shared" si="23"/>
        <v/>
      </c>
      <c r="K310" s="29"/>
      <c r="L310" s="29"/>
      <c r="M310" s="110" t="str">
        <f>_xlfn.XLOOKUP($P310,団体コード!$F$2:$F$1789,団体コード!$A$2:$A$1789,"")</f>
        <v/>
      </c>
      <c r="N310" s="111" t="str">
        <f>IF(COUNTIF(市町村一覧!$K$2:$K$404,$P310),"a）基本講座・応用講座実施可能市町村",IF(COUNTIF(市町村一覧!$N$2:$N$370,$P310),"b）応用講座実施可能市町村",""))</f>
        <v/>
      </c>
      <c r="P310" s="95" t="str">
        <f t="shared" si="20"/>
        <v/>
      </c>
    </row>
    <row r="311" spans="3:16" x14ac:dyDescent="0.4">
      <c r="C311" s="108">
        <v>305</v>
      </c>
      <c r="D311" s="30"/>
      <c r="E311" s="29"/>
      <c r="F311" s="29"/>
      <c r="G311" s="29"/>
      <c r="H311" s="109" t="str">
        <f t="shared" si="21"/>
        <v/>
      </c>
      <c r="I311" s="109" t="str">
        <f t="shared" si="22"/>
        <v/>
      </c>
      <c r="J311" s="109" t="str">
        <f t="shared" si="23"/>
        <v/>
      </c>
      <c r="K311" s="29"/>
      <c r="L311" s="29"/>
      <c r="M311" s="110" t="str">
        <f>_xlfn.XLOOKUP($P311,団体コード!$F$2:$F$1789,団体コード!$A$2:$A$1789,"")</f>
        <v/>
      </c>
      <c r="N311" s="111" t="str">
        <f>IF(COUNTIF(市町村一覧!$K$2:$K$404,$P311),"a）基本講座・応用講座実施可能市町村",IF(COUNTIF(市町村一覧!$N$2:$N$370,$P311),"b）応用講座実施可能市町村",""))</f>
        <v/>
      </c>
      <c r="P311" s="95" t="str">
        <f t="shared" si="20"/>
        <v/>
      </c>
    </row>
    <row r="312" spans="3:16" x14ac:dyDescent="0.4">
      <c r="C312" s="108">
        <v>306</v>
      </c>
      <c r="D312" s="30"/>
      <c r="E312" s="29"/>
      <c r="F312" s="29"/>
      <c r="G312" s="29"/>
      <c r="H312" s="109" t="str">
        <f t="shared" si="21"/>
        <v/>
      </c>
      <c r="I312" s="109" t="str">
        <f t="shared" si="22"/>
        <v/>
      </c>
      <c r="J312" s="109" t="str">
        <f t="shared" si="23"/>
        <v/>
      </c>
      <c r="K312" s="29"/>
      <c r="L312" s="29"/>
      <c r="M312" s="110" t="str">
        <f>_xlfn.XLOOKUP($P312,団体コード!$F$2:$F$1789,団体コード!$A$2:$A$1789,"")</f>
        <v/>
      </c>
      <c r="N312" s="111" t="str">
        <f>IF(COUNTIF(市町村一覧!$K$2:$K$404,$P312),"a）基本講座・応用講座実施可能市町村",IF(COUNTIF(市町村一覧!$N$2:$N$370,$P312),"b）応用講座実施可能市町村",""))</f>
        <v/>
      </c>
      <c r="P312" s="95" t="str">
        <f t="shared" si="20"/>
        <v/>
      </c>
    </row>
    <row r="313" spans="3:16" x14ac:dyDescent="0.4">
      <c r="C313" s="108">
        <v>307</v>
      </c>
      <c r="D313" s="30"/>
      <c r="E313" s="29"/>
      <c r="F313" s="29"/>
      <c r="G313" s="29"/>
      <c r="H313" s="109" t="str">
        <f t="shared" si="21"/>
        <v/>
      </c>
      <c r="I313" s="109" t="str">
        <f t="shared" si="22"/>
        <v/>
      </c>
      <c r="J313" s="109" t="str">
        <f t="shared" si="23"/>
        <v/>
      </c>
      <c r="K313" s="29"/>
      <c r="L313" s="29"/>
      <c r="M313" s="110" t="str">
        <f>_xlfn.XLOOKUP($P313,団体コード!$F$2:$F$1789,団体コード!$A$2:$A$1789,"")</f>
        <v/>
      </c>
      <c r="N313" s="111" t="str">
        <f>IF(COUNTIF(市町村一覧!$K$2:$K$404,$P313),"a）基本講座・応用講座実施可能市町村",IF(COUNTIF(市町村一覧!$N$2:$N$370,$P313),"b）応用講座実施可能市町村",""))</f>
        <v/>
      </c>
      <c r="P313" s="95" t="str">
        <f t="shared" si="20"/>
        <v/>
      </c>
    </row>
    <row r="314" spans="3:16" x14ac:dyDescent="0.4">
      <c r="C314" s="108">
        <v>308</v>
      </c>
      <c r="D314" s="30"/>
      <c r="E314" s="29"/>
      <c r="F314" s="29"/>
      <c r="G314" s="29"/>
      <c r="H314" s="109" t="str">
        <f t="shared" si="21"/>
        <v/>
      </c>
      <c r="I314" s="109" t="str">
        <f t="shared" si="22"/>
        <v/>
      </c>
      <c r="J314" s="109" t="str">
        <f t="shared" si="23"/>
        <v/>
      </c>
      <c r="K314" s="29"/>
      <c r="L314" s="29"/>
      <c r="M314" s="110" t="str">
        <f>_xlfn.XLOOKUP($P314,団体コード!$F$2:$F$1789,団体コード!$A$2:$A$1789,"")</f>
        <v/>
      </c>
      <c r="N314" s="111" t="str">
        <f>IF(COUNTIF(市町村一覧!$K$2:$K$404,$P314),"a）基本講座・応用講座実施可能市町村",IF(COUNTIF(市町村一覧!$N$2:$N$370,$P314),"b）応用講座実施可能市町村",""))</f>
        <v/>
      </c>
      <c r="P314" s="95" t="str">
        <f t="shared" si="20"/>
        <v/>
      </c>
    </row>
    <row r="315" spans="3:16" x14ac:dyDescent="0.4">
      <c r="C315" s="108">
        <v>309</v>
      </c>
      <c r="D315" s="30"/>
      <c r="E315" s="29"/>
      <c r="F315" s="29"/>
      <c r="G315" s="29"/>
      <c r="H315" s="109" t="str">
        <f t="shared" si="21"/>
        <v/>
      </c>
      <c r="I315" s="109" t="str">
        <f t="shared" si="22"/>
        <v/>
      </c>
      <c r="J315" s="109" t="str">
        <f t="shared" si="23"/>
        <v/>
      </c>
      <c r="K315" s="29"/>
      <c r="L315" s="29"/>
      <c r="M315" s="110" t="str">
        <f>_xlfn.XLOOKUP($P315,団体コード!$F$2:$F$1789,団体コード!$A$2:$A$1789,"")</f>
        <v/>
      </c>
      <c r="N315" s="111" t="str">
        <f>IF(COUNTIF(市町村一覧!$K$2:$K$404,$P315),"a）基本講座・応用講座実施可能市町村",IF(COUNTIF(市町村一覧!$N$2:$N$370,$P315),"b）応用講座実施可能市町村",""))</f>
        <v/>
      </c>
      <c r="P315" s="95" t="str">
        <f t="shared" si="20"/>
        <v/>
      </c>
    </row>
    <row r="316" spans="3:16" x14ac:dyDescent="0.4">
      <c r="C316" s="108">
        <v>310</v>
      </c>
      <c r="D316" s="30"/>
      <c r="E316" s="29"/>
      <c r="F316" s="29"/>
      <c r="G316" s="29"/>
      <c r="H316" s="109" t="str">
        <f t="shared" si="21"/>
        <v/>
      </c>
      <c r="I316" s="109" t="str">
        <f t="shared" si="22"/>
        <v/>
      </c>
      <c r="J316" s="109" t="str">
        <f t="shared" si="23"/>
        <v/>
      </c>
      <c r="K316" s="29"/>
      <c r="L316" s="29"/>
      <c r="M316" s="110" t="str">
        <f>_xlfn.XLOOKUP($P316,団体コード!$F$2:$F$1789,団体コード!$A$2:$A$1789,"")</f>
        <v/>
      </c>
      <c r="N316" s="111" t="str">
        <f>IF(COUNTIF(市町村一覧!$K$2:$K$404,$P316),"a）基本講座・応用講座実施可能市町村",IF(COUNTIF(市町村一覧!$N$2:$N$370,$P316),"b）応用講座実施可能市町村",""))</f>
        <v/>
      </c>
      <c r="P316" s="95" t="str">
        <f t="shared" si="20"/>
        <v/>
      </c>
    </row>
    <row r="317" spans="3:16" x14ac:dyDescent="0.4">
      <c r="C317" s="108">
        <v>311</v>
      </c>
      <c r="D317" s="30"/>
      <c r="E317" s="29"/>
      <c r="F317" s="29"/>
      <c r="G317" s="29"/>
      <c r="H317" s="109" t="str">
        <f t="shared" si="21"/>
        <v/>
      </c>
      <c r="I317" s="109" t="str">
        <f t="shared" si="22"/>
        <v/>
      </c>
      <c r="J317" s="109" t="str">
        <f t="shared" si="23"/>
        <v/>
      </c>
      <c r="K317" s="29"/>
      <c r="L317" s="29"/>
      <c r="M317" s="110" t="str">
        <f>_xlfn.XLOOKUP($P317,団体コード!$F$2:$F$1789,団体コード!$A$2:$A$1789,"")</f>
        <v/>
      </c>
      <c r="N317" s="111" t="str">
        <f>IF(COUNTIF(市町村一覧!$K$2:$K$404,$P317),"a）基本講座・応用講座実施可能市町村",IF(COUNTIF(市町村一覧!$N$2:$N$370,$P317),"b）応用講座実施可能市町村",""))</f>
        <v/>
      </c>
      <c r="P317" s="95" t="str">
        <f t="shared" si="20"/>
        <v/>
      </c>
    </row>
    <row r="318" spans="3:16" x14ac:dyDescent="0.4">
      <c r="C318" s="108">
        <v>312</v>
      </c>
      <c r="D318" s="30"/>
      <c r="E318" s="29"/>
      <c r="F318" s="29"/>
      <c r="G318" s="29"/>
      <c r="H318" s="109" t="str">
        <f t="shared" si="21"/>
        <v/>
      </c>
      <c r="I318" s="109" t="str">
        <f t="shared" si="22"/>
        <v/>
      </c>
      <c r="J318" s="109" t="str">
        <f t="shared" si="23"/>
        <v/>
      </c>
      <c r="K318" s="29"/>
      <c r="L318" s="29"/>
      <c r="M318" s="110" t="str">
        <f>_xlfn.XLOOKUP($P318,団体コード!$F$2:$F$1789,団体コード!$A$2:$A$1789,"")</f>
        <v/>
      </c>
      <c r="N318" s="111" t="str">
        <f>IF(COUNTIF(市町村一覧!$K$2:$K$404,$P318),"a）基本講座・応用講座実施可能市町村",IF(COUNTIF(市町村一覧!$N$2:$N$370,$P318),"b）応用講座実施可能市町村",""))</f>
        <v/>
      </c>
      <c r="P318" s="95" t="str">
        <f t="shared" si="20"/>
        <v/>
      </c>
    </row>
    <row r="319" spans="3:16" x14ac:dyDescent="0.4">
      <c r="C319" s="108">
        <v>313</v>
      </c>
      <c r="D319" s="30"/>
      <c r="E319" s="29"/>
      <c r="F319" s="29"/>
      <c r="G319" s="29"/>
      <c r="H319" s="109" t="str">
        <f t="shared" si="21"/>
        <v/>
      </c>
      <c r="I319" s="109" t="str">
        <f t="shared" si="22"/>
        <v/>
      </c>
      <c r="J319" s="109" t="str">
        <f t="shared" si="23"/>
        <v/>
      </c>
      <c r="K319" s="29"/>
      <c r="L319" s="29"/>
      <c r="M319" s="110" t="str">
        <f>_xlfn.XLOOKUP($P319,団体コード!$F$2:$F$1789,団体コード!$A$2:$A$1789,"")</f>
        <v/>
      </c>
      <c r="N319" s="111" t="str">
        <f>IF(COUNTIF(市町村一覧!$K$2:$K$404,$P319),"a）基本講座・応用講座実施可能市町村",IF(COUNTIF(市町村一覧!$N$2:$N$370,$P319),"b）応用講座実施可能市町村",""))</f>
        <v/>
      </c>
      <c r="P319" s="95" t="str">
        <f t="shared" si="20"/>
        <v/>
      </c>
    </row>
    <row r="320" spans="3:16" x14ac:dyDescent="0.4">
      <c r="C320" s="108">
        <v>314</v>
      </c>
      <c r="D320" s="30"/>
      <c r="E320" s="29"/>
      <c r="F320" s="29"/>
      <c r="G320" s="29"/>
      <c r="H320" s="109" t="str">
        <f t="shared" si="21"/>
        <v/>
      </c>
      <c r="I320" s="109" t="str">
        <f t="shared" si="22"/>
        <v/>
      </c>
      <c r="J320" s="109" t="str">
        <f t="shared" si="23"/>
        <v/>
      </c>
      <c r="K320" s="29"/>
      <c r="L320" s="29"/>
      <c r="M320" s="110" t="str">
        <f>_xlfn.XLOOKUP($P320,団体コード!$F$2:$F$1789,団体コード!$A$2:$A$1789,"")</f>
        <v/>
      </c>
      <c r="N320" s="111" t="str">
        <f>IF(COUNTIF(市町村一覧!$K$2:$K$404,$P320),"a）基本講座・応用講座実施可能市町村",IF(COUNTIF(市町村一覧!$N$2:$N$370,$P320),"b）応用講座実施可能市町村",""))</f>
        <v/>
      </c>
      <c r="P320" s="95" t="str">
        <f t="shared" si="20"/>
        <v/>
      </c>
    </row>
    <row r="321" spans="3:16" x14ac:dyDescent="0.4">
      <c r="C321" s="108">
        <v>315</v>
      </c>
      <c r="D321" s="30"/>
      <c r="E321" s="29"/>
      <c r="F321" s="29"/>
      <c r="G321" s="29"/>
      <c r="H321" s="109" t="str">
        <f t="shared" si="21"/>
        <v/>
      </c>
      <c r="I321" s="109" t="str">
        <f t="shared" si="22"/>
        <v/>
      </c>
      <c r="J321" s="109" t="str">
        <f t="shared" si="23"/>
        <v/>
      </c>
      <c r="K321" s="29"/>
      <c r="L321" s="29"/>
      <c r="M321" s="110" t="str">
        <f>_xlfn.XLOOKUP($P321,団体コード!$F$2:$F$1789,団体コード!$A$2:$A$1789,"")</f>
        <v/>
      </c>
      <c r="N321" s="111" t="str">
        <f>IF(COUNTIF(市町村一覧!$K$2:$K$404,$P321),"a）基本講座・応用講座実施可能市町村",IF(COUNTIF(市町村一覧!$N$2:$N$370,$P321),"b）応用講座実施可能市町村",""))</f>
        <v/>
      </c>
      <c r="P321" s="95" t="str">
        <f t="shared" si="20"/>
        <v/>
      </c>
    </row>
    <row r="322" spans="3:16" x14ac:dyDescent="0.4">
      <c r="C322" s="108">
        <v>316</v>
      </c>
      <c r="D322" s="30"/>
      <c r="E322" s="29"/>
      <c r="F322" s="29"/>
      <c r="G322" s="29"/>
      <c r="H322" s="109" t="str">
        <f t="shared" si="21"/>
        <v/>
      </c>
      <c r="I322" s="109" t="str">
        <f t="shared" si="22"/>
        <v/>
      </c>
      <c r="J322" s="109" t="str">
        <f t="shared" si="23"/>
        <v/>
      </c>
      <c r="K322" s="29"/>
      <c r="L322" s="29"/>
      <c r="M322" s="110" t="str">
        <f>_xlfn.XLOOKUP($P322,団体コード!$F$2:$F$1789,団体コード!$A$2:$A$1789,"")</f>
        <v/>
      </c>
      <c r="N322" s="111" t="str">
        <f>IF(COUNTIF(市町村一覧!$K$2:$K$404,$P322),"a）基本講座・応用講座実施可能市町村",IF(COUNTIF(市町村一覧!$N$2:$N$370,$P322),"b）応用講座実施可能市町村",""))</f>
        <v/>
      </c>
      <c r="P322" s="95" t="str">
        <f t="shared" si="20"/>
        <v/>
      </c>
    </row>
    <row r="323" spans="3:16" x14ac:dyDescent="0.4">
      <c r="C323" s="108">
        <v>317</v>
      </c>
      <c r="D323" s="30"/>
      <c r="E323" s="29"/>
      <c r="F323" s="29"/>
      <c r="G323" s="29"/>
      <c r="H323" s="109" t="str">
        <f t="shared" si="21"/>
        <v/>
      </c>
      <c r="I323" s="109" t="str">
        <f t="shared" si="22"/>
        <v/>
      </c>
      <c r="J323" s="109" t="str">
        <f t="shared" si="23"/>
        <v/>
      </c>
      <c r="K323" s="29"/>
      <c r="L323" s="29"/>
      <c r="M323" s="110" t="str">
        <f>_xlfn.XLOOKUP($P323,団体コード!$F$2:$F$1789,団体コード!$A$2:$A$1789,"")</f>
        <v/>
      </c>
      <c r="N323" s="111" t="str">
        <f>IF(COUNTIF(市町村一覧!$K$2:$K$404,$P323),"a）基本講座・応用講座実施可能市町村",IF(COUNTIF(市町村一覧!$N$2:$N$370,$P323),"b）応用講座実施可能市町村",""))</f>
        <v/>
      </c>
      <c r="P323" s="95" t="str">
        <f t="shared" si="20"/>
        <v/>
      </c>
    </row>
    <row r="324" spans="3:16" x14ac:dyDescent="0.4">
      <c r="C324" s="108">
        <v>318</v>
      </c>
      <c r="D324" s="30"/>
      <c r="E324" s="29"/>
      <c r="F324" s="29"/>
      <c r="G324" s="29"/>
      <c r="H324" s="109" t="str">
        <f t="shared" si="21"/>
        <v/>
      </c>
      <c r="I324" s="109" t="str">
        <f t="shared" si="22"/>
        <v/>
      </c>
      <c r="J324" s="109" t="str">
        <f t="shared" si="23"/>
        <v/>
      </c>
      <c r="K324" s="29"/>
      <c r="L324" s="29"/>
      <c r="M324" s="110" t="str">
        <f>_xlfn.XLOOKUP($P324,団体コード!$F$2:$F$1789,団体コード!$A$2:$A$1789,"")</f>
        <v/>
      </c>
      <c r="N324" s="111" t="str">
        <f>IF(COUNTIF(市町村一覧!$K$2:$K$404,$P324),"a）基本講座・応用講座実施可能市町村",IF(COUNTIF(市町村一覧!$N$2:$N$370,$P324),"b）応用講座実施可能市町村",""))</f>
        <v/>
      </c>
      <c r="P324" s="95" t="str">
        <f t="shared" si="20"/>
        <v/>
      </c>
    </row>
    <row r="325" spans="3:16" x14ac:dyDescent="0.4">
      <c r="C325" s="108">
        <v>319</v>
      </c>
      <c r="D325" s="30"/>
      <c r="E325" s="29"/>
      <c r="F325" s="29"/>
      <c r="G325" s="29"/>
      <c r="H325" s="109" t="str">
        <f t="shared" si="21"/>
        <v/>
      </c>
      <c r="I325" s="109" t="str">
        <f t="shared" si="22"/>
        <v/>
      </c>
      <c r="J325" s="109" t="str">
        <f t="shared" si="23"/>
        <v/>
      </c>
      <c r="K325" s="29"/>
      <c r="L325" s="29"/>
      <c r="M325" s="110" t="str">
        <f>_xlfn.XLOOKUP($P325,団体コード!$F$2:$F$1789,団体コード!$A$2:$A$1789,"")</f>
        <v/>
      </c>
      <c r="N325" s="111" t="str">
        <f>IF(COUNTIF(市町村一覧!$K$2:$K$404,$P325),"a）基本講座・応用講座実施可能市町村",IF(COUNTIF(市町村一覧!$N$2:$N$370,$P325),"b）応用講座実施可能市町村",""))</f>
        <v/>
      </c>
      <c r="P325" s="95" t="str">
        <f t="shared" si="20"/>
        <v/>
      </c>
    </row>
    <row r="326" spans="3:16" x14ac:dyDescent="0.4">
      <c r="C326" s="108">
        <v>320</v>
      </c>
      <c r="D326" s="30"/>
      <c r="E326" s="29"/>
      <c r="F326" s="29"/>
      <c r="G326" s="29"/>
      <c r="H326" s="109" t="str">
        <f t="shared" si="21"/>
        <v/>
      </c>
      <c r="I326" s="109" t="str">
        <f t="shared" si="22"/>
        <v/>
      </c>
      <c r="J326" s="109" t="str">
        <f t="shared" si="23"/>
        <v/>
      </c>
      <c r="K326" s="29"/>
      <c r="L326" s="29"/>
      <c r="M326" s="110" t="str">
        <f>_xlfn.XLOOKUP($P326,団体コード!$F$2:$F$1789,団体コード!$A$2:$A$1789,"")</f>
        <v/>
      </c>
      <c r="N326" s="111" t="str">
        <f>IF(COUNTIF(市町村一覧!$K$2:$K$404,$P326),"a）基本講座・応用講座実施可能市町村",IF(COUNTIF(市町村一覧!$N$2:$N$370,$P326),"b）応用講座実施可能市町村",""))</f>
        <v/>
      </c>
      <c r="P326" s="95" t="str">
        <f t="shared" si="20"/>
        <v/>
      </c>
    </row>
    <row r="327" spans="3:16" x14ac:dyDescent="0.4">
      <c r="C327" s="108">
        <v>321</v>
      </c>
      <c r="D327" s="30"/>
      <c r="E327" s="29"/>
      <c r="F327" s="29"/>
      <c r="G327" s="29"/>
      <c r="H327" s="109" t="str">
        <f t="shared" si="21"/>
        <v/>
      </c>
      <c r="I327" s="109" t="str">
        <f t="shared" si="22"/>
        <v/>
      </c>
      <c r="J327" s="109" t="str">
        <f t="shared" si="23"/>
        <v/>
      </c>
      <c r="K327" s="29"/>
      <c r="L327" s="29"/>
      <c r="M327" s="110" t="str">
        <f>_xlfn.XLOOKUP($P327,団体コード!$F$2:$F$1789,団体コード!$A$2:$A$1789,"")</f>
        <v/>
      </c>
      <c r="N327" s="111" t="str">
        <f>IF(COUNTIF(市町村一覧!$K$2:$K$404,$P327),"a）基本講座・応用講座実施可能市町村",IF(COUNTIF(市町村一覧!$N$2:$N$370,$P327),"b）応用講座実施可能市町村",""))</f>
        <v/>
      </c>
      <c r="P327" s="95" t="str">
        <f t="shared" ref="P327:P390" si="24">E327&amp;F327</f>
        <v/>
      </c>
    </row>
    <row r="328" spans="3:16" x14ac:dyDescent="0.4">
      <c r="C328" s="108">
        <v>322</v>
      </c>
      <c r="D328" s="30"/>
      <c r="E328" s="29"/>
      <c r="F328" s="29"/>
      <c r="G328" s="29"/>
      <c r="H328" s="109" t="str">
        <f t="shared" ref="H328:H391" si="25">IF(D328&lt;&gt;"",D328,"")</f>
        <v/>
      </c>
      <c r="I328" s="109" t="str">
        <f t="shared" ref="I328:I391" si="26">IF(E328&lt;&gt;"",E328,"")</f>
        <v/>
      </c>
      <c r="J328" s="109" t="str">
        <f t="shared" ref="J328:J391" si="27">IF(F328&lt;&gt;"",F328,"")</f>
        <v/>
      </c>
      <c r="K328" s="29"/>
      <c r="L328" s="29"/>
      <c r="M328" s="110" t="str">
        <f>_xlfn.XLOOKUP($P328,団体コード!$F$2:$F$1789,団体コード!$A$2:$A$1789,"")</f>
        <v/>
      </c>
      <c r="N328" s="111" t="str">
        <f>IF(COUNTIF(市町村一覧!$K$2:$K$404,$P328),"a）基本講座・応用講座実施可能市町村",IF(COUNTIF(市町村一覧!$N$2:$N$370,$P328),"b）応用講座実施可能市町村",""))</f>
        <v/>
      </c>
      <c r="P328" s="95" t="str">
        <f t="shared" si="24"/>
        <v/>
      </c>
    </row>
    <row r="329" spans="3:16" x14ac:dyDescent="0.4">
      <c r="C329" s="108">
        <v>323</v>
      </c>
      <c r="D329" s="30"/>
      <c r="E329" s="29"/>
      <c r="F329" s="29"/>
      <c r="G329" s="29"/>
      <c r="H329" s="109" t="str">
        <f t="shared" si="25"/>
        <v/>
      </c>
      <c r="I329" s="109" t="str">
        <f t="shared" si="26"/>
        <v/>
      </c>
      <c r="J329" s="109" t="str">
        <f t="shared" si="27"/>
        <v/>
      </c>
      <c r="K329" s="29"/>
      <c r="L329" s="29"/>
      <c r="M329" s="110" t="str">
        <f>_xlfn.XLOOKUP($P329,団体コード!$F$2:$F$1789,団体コード!$A$2:$A$1789,"")</f>
        <v/>
      </c>
      <c r="N329" s="111" t="str">
        <f>IF(COUNTIF(市町村一覧!$K$2:$K$404,$P329),"a）基本講座・応用講座実施可能市町村",IF(COUNTIF(市町村一覧!$N$2:$N$370,$P329),"b）応用講座実施可能市町村",""))</f>
        <v/>
      </c>
      <c r="P329" s="95" t="str">
        <f t="shared" si="24"/>
        <v/>
      </c>
    </row>
    <row r="330" spans="3:16" x14ac:dyDescent="0.4">
      <c r="C330" s="108">
        <v>324</v>
      </c>
      <c r="D330" s="30"/>
      <c r="E330" s="29"/>
      <c r="F330" s="29"/>
      <c r="G330" s="29"/>
      <c r="H330" s="109" t="str">
        <f t="shared" si="25"/>
        <v/>
      </c>
      <c r="I330" s="109" t="str">
        <f t="shared" si="26"/>
        <v/>
      </c>
      <c r="J330" s="109" t="str">
        <f t="shared" si="27"/>
        <v/>
      </c>
      <c r="K330" s="29"/>
      <c r="L330" s="29"/>
      <c r="M330" s="110" t="str">
        <f>_xlfn.XLOOKUP($P330,団体コード!$F$2:$F$1789,団体コード!$A$2:$A$1789,"")</f>
        <v/>
      </c>
      <c r="N330" s="111" t="str">
        <f>IF(COUNTIF(市町村一覧!$K$2:$K$404,$P330),"a）基本講座・応用講座実施可能市町村",IF(COUNTIF(市町村一覧!$N$2:$N$370,$P330),"b）応用講座実施可能市町村",""))</f>
        <v/>
      </c>
      <c r="P330" s="95" t="str">
        <f t="shared" si="24"/>
        <v/>
      </c>
    </row>
    <row r="331" spans="3:16" x14ac:dyDescent="0.4">
      <c r="C331" s="108">
        <v>325</v>
      </c>
      <c r="D331" s="30"/>
      <c r="E331" s="29"/>
      <c r="F331" s="29"/>
      <c r="G331" s="29"/>
      <c r="H331" s="109" t="str">
        <f t="shared" si="25"/>
        <v/>
      </c>
      <c r="I331" s="109" t="str">
        <f t="shared" si="26"/>
        <v/>
      </c>
      <c r="J331" s="109" t="str">
        <f t="shared" si="27"/>
        <v/>
      </c>
      <c r="K331" s="29"/>
      <c r="L331" s="29"/>
      <c r="M331" s="110" t="str">
        <f>_xlfn.XLOOKUP($P331,団体コード!$F$2:$F$1789,団体コード!$A$2:$A$1789,"")</f>
        <v/>
      </c>
      <c r="N331" s="111" t="str">
        <f>IF(COUNTIF(市町村一覧!$K$2:$K$404,$P331),"a）基本講座・応用講座実施可能市町村",IF(COUNTIF(市町村一覧!$N$2:$N$370,$P331),"b）応用講座実施可能市町村",""))</f>
        <v/>
      </c>
      <c r="P331" s="95" t="str">
        <f t="shared" si="24"/>
        <v/>
      </c>
    </row>
    <row r="332" spans="3:16" x14ac:dyDescent="0.4">
      <c r="C332" s="108">
        <v>326</v>
      </c>
      <c r="D332" s="30"/>
      <c r="E332" s="29"/>
      <c r="F332" s="29"/>
      <c r="G332" s="29"/>
      <c r="H332" s="109" t="str">
        <f t="shared" si="25"/>
        <v/>
      </c>
      <c r="I332" s="109" t="str">
        <f t="shared" si="26"/>
        <v/>
      </c>
      <c r="J332" s="109" t="str">
        <f t="shared" si="27"/>
        <v/>
      </c>
      <c r="K332" s="29"/>
      <c r="L332" s="29"/>
      <c r="M332" s="110" t="str">
        <f>_xlfn.XLOOKUP($P332,団体コード!$F$2:$F$1789,団体コード!$A$2:$A$1789,"")</f>
        <v/>
      </c>
      <c r="N332" s="111" t="str">
        <f>IF(COUNTIF(市町村一覧!$K$2:$K$404,$P332),"a）基本講座・応用講座実施可能市町村",IF(COUNTIF(市町村一覧!$N$2:$N$370,$P332),"b）応用講座実施可能市町村",""))</f>
        <v/>
      </c>
      <c r="P332" s="95" t="str">
        <f t="shared" si="24"/>
        <v/>
      </c>
    </row>
    <row r="333" spans="3:16" x14ac:dyDescent="0.4">
      <c r="C333" s="108">
        <v>327</v>
      </c>
      <c r="D333" s="30"/>
      <c r="E333" s="29"/>
      <c r="F333" s="29"/>
      <c r="G333" s="29"/>
      <c r="H333" s="109" t="str">
        <f t="shared" si="25"/>
        <v/>
      </c>
      <c r="I333" s="109" t="str">
        <f t="shared" si="26"/>
        <v/>
      </c>
      <c r="J333" s="109" t="str">
        <f t="shared" si="27"/>
        <v/>
      </c>
      <c r="K333" s="29"/>
      <c r="L333" s="29"/>
      <c r="M333" s="110" t="str">
        <f>_xlfn.XLOOKUP($P333,団体コード!$F$2:$F$1789,団体コード!$A$2:$A$1789,"")</f>
        <v/>
      </c>
      <c r="N333" s="111" t="str">
        <f>IF(COUNTIF(市町村一覧!$K$2:$K$404,$P333),"a）基本講座・応用講座実施可能市町村",IF(COUNTIF(市町村一覧!$N$2:$N$370,$P333),"b）応用講座実施可能市町村",""))</f>
        <v/>
      </c>
      <c r="P333" s="95" t="str">
        <f t="shared" si="24"/>
        <v/>
      </c>
    </row>
    <row r="334" spans="3:16" x14ac:dyDescent="0.4">
      <c r="C334" s="108">
        <v>328</v>
      </c>
      <c r="D334" s="30"/>
      <c r="E334" s="29"/>
      <c r="F334" s="29"/>
      <c r="G334" s="29"/>
      <c r="H334" s="109" t="str">
        <f t="shared" si="25"/>
        <v/>
      </c>
      <c r="I334" s="109" t="str">
        <f t="shared" si="26"/>
        <v/>
      </c>
      <c r="J334" s="109" t="str">
        <f t="shared" si="27"/>
        <v/>
      </c>
      <c r="K334" s="29"/>
      <c r="L334" s="29"/>
      <c r="M334" s="110" t="str">
        <f>_xlfn.XLOOKUP($P334,団体コード!$F$2:$F$1789,団体コード!$A$2:$A$1789,"")</f>
        <v/>
      </c>
      <c r="N334" s="111" t="str">
        <f>IF(COUNTIF(市町村一覧!$K$2:$K$404,$P334),"a）基本講座・応用講座実施可能市町村",IF(COUNTIF(市町村一覧!$N$2:$N$370,$P334),"b）応用講座実施可能市町村",""))</f>
        <v/>
      </c>
      <c r="P334" s="95" t="str">
        <f t="shared" si="24"/>
        <v/>
      </c>
    </row>
    <row r="335" spans="3:16" x14ac:dyDescent="0.4">
      <c r="C335" s="108">
        <v>329</v>
      </c>
      <c r="D335" s="30"/>
      <c r="E335" s="29"/>
      <c r="F335" s="29"/>
      <c r="G335" s="29"/>
      <c r="H335" s="109" t="str">
        <f t="shared" si="25"/>
        <v/>
      </c>
      <c r="I335" s="109" t="str">
        <f t="shared" si="26"/>
        <v/>
      </c>
      <c r="J335" s="109" t="str">
        <f t="shared" si="27"/>
        <v/>
      </c>
      <c r="K335" s="29"/>
      <c r="L335" s="29"/>
      <c r="M335" s="110" t="str">
        <f>_xlfn.XLOOKUP($P335,団体コード!$F$2:$F$1789,団体コード!$A$2:$A$1789,"")</f>
        <v/>
      </c>
      <c r="N335" s="111" t="str">
        <f>IF(COUNTIF(市町村一覧!$K$2:$K$404,$P335),"a）基本講座・応用講座実施可能市町村",IF(COUNTIF(市町村一覧!$N$2:$N$370,$P335),"b）応用講座実施可能市町村",""))</f>
        <v/>
      </c>
      <c r="P335" s="95" t="str">
        <f t="shared" si="24"/>
        <v/>
      </c>
    </row>
    <row r="336" spans="3:16" x14ac:dyDescent="0.4">
      <c r="C336" s="108">
        <v>330</v>
      </c>
      <c r="D336" s="30"/>
      <c r="E336" s="29"/>
      <c r="F336" s="29"/>
      <c r="G336" s="29"/>
      <c r="H336" s="109" t="str">
        <f t="shared" si="25"/>
        <v/>
      </c>
      <c r="I336" s="109" t="str">
        <f t="shared" si="26"/>
        <v/>
      </c>
      <c r="J336" s="109" t="str">
        <f t="shared" si="27"/>
        <v/>
      </c>
      <c r="K336" s="29"/>
      <c r="L336" s="29"/>
      <c r="M336" s="110" t="str">
        <f>_xlfn.XLOOKUP($P336,団体コード!$F$2:$F$1789,団体コード!$A$2:$A$1789,"")</f>
        <v/>
      </c>
      <c r="N336" s="111" t="str">
        <f>IF(COUNTIF(市町村一覧!$K$2:$K$404,$P336),"a）基本講座・応用講座実施可能市町村",IF(COUNTIF(市町村一覧!$N$2:$N$370,$P336),"b）応用講座実施可能市町村",""))</f>
        <v/>
      </c>
      <c r="P336" s="95" t="str">
        <f t="shared" si="24"/>
        <v/>
      </c>
    </row>
    <row r="337" spans="3:16" x14ac:dyDescent="0.4">
      <c r="C337" s="108">
        <v>331</v>
      </c>
      <c r="D337" s="30"/>
      <c r="E337" s="29"/>
      <c r="F337" s="29"/>
      <c r="G337" s="29"/>
      <c r="H337" s="109" t="str">
        <f t="shared" si="25"/>
        <v/>
      </c>
      <c r="I337" s="109" t="str">
        <f t="shared" si="26"/>
        <v/>
      </c>
      <c r="J337" s="109" t="str">
        <f t="shared" si="27"/>
        <v/>
      </c>
      <c r="K337" s="29"/>
      <c r="L337" s="29"/>
      <c r="M337" s="110" t="str">
        <f>_xlfn.XLOOKUP($P337,団体コード!$F$2:$F$1789,団体コード!$A$2:$A$1789,"")</f>
        <v/>
      </c>
      <c r="N337" s="111" t="str">
        <f>IF(COUNTIF(市町村一覧!$K$2:$K$404,$P337),"a）基本講座・応用講座実施可能市町村",IF(COUNTIF(市町村一覧!$N$2:$N$370,$P337),"b）応用講座実施可能市町村",""))</f>
        <v/>
      </c>
      <c r="P337" s="95" t="str">
        <f t="shared" si="24"/>
        <v/>
      </c>
    </row>
    <row r="338" spans="3:16" x14ac:dyDescent="0.4">
      <c r="C338" s="108">
        <v>332</v>
      </c>
      <c r="D338" s="30"/>
      <c r="E338" s="29"/>
      <c r="F338" s="29"/>
      <c r="G338" s="29"/>
      <c r="H338" s="109" t="str">
        <f t="shared" si="25"/>
        <v/>
      </c>
      <c r="I338" s="109" t="str">
        <f t="shared" si="26"/>
        <v/>
      </c>
      <c r="J338" s="109" t="str">
        <f t="shared" si="27"/>
        <v/>
      </c>
      <c r="K338" s="29"/>
      <c r="L338" s="29"/>
      <c r="M338" s="110" t="str">
        <f>_xlfn.XLOOKUP($P338,団体コード!$F$2:$F$1789,団体コード!$A$2:$A$1789,"")</f>
        <v/>
      </c>
      <c r="N338" s="111" t="str">
        <f>IF(COUNTIF(市町村一覧!$K$2:$K$404,$P338),"a）基本講座・応用講座実施可能市町村",IF(COUNTIF(市町村一覧!$N$2:$N$370,$P338),"b）応用講座実施可能市町村",""))</f>
        <v/>
      </c>
      <c r="P338" s="95" t="str">
        <f t="shared" si="24"/>
        <v/>
      </c>
    </row>
    <row r="339" spans="3:16" x14ac:dyDescent="0.4">
      <c r="C339" s="108">
        <v>333</v>
      </c>
      <c r="D339" s="30"/>
      <c r="E339" s="29"/>
      <c r="F339" s="29"/>
      <c r="G339" s="29"/>
      <c r="H339" s="109" t="str">
        <f t="shared" si="25"/>
        <v/>
      </c>
      <c r="I339" s="109" t="str">
        <f t="shared" si="26"/>
        <v/>
      </c>
      <c r="J339" s="109" t="str">
        <f t="shared" si="27"/>
        <v/>
      </c>
      <c r="K339" s="29"/>
      <c r="L339" s="29"/>
      <c r="M339" s="110" t="str">
        <f>_xlfn.XLOOKUP($P339,団体コード!$F$2:$F$1789,団体コード!$A$2:$A$1789,"")</f>
        <v/>
      </c>
      <c r="N339" s="111" t="str">
        <f>IF(COUNTIF(市町村一覧!$K$2:$K$404,$P339),"a）基本講座・応用講座実施可能市町村",IF(COUNTIF(市町村一覧!$N$2:$N$370,$P339),"b）応用講座実施可能市町村",""))</f>
        <v/>
      </c>
      <c r="P339" s="95" t="str">
        <f t="shared" si="24"/>
        <v/>
      </c>
    </row>
    <row r="340" spans="3:16" x14ac:dyDescent="0.4">
      <c r="C340" s="108">
        <v>334</v>
      </c>
      <c r="D340" s="30"/>
      <c r="E340" s="29"/>
      <c r="F340" s="29"/>
      <c r="G340" s="29"/>
      <c r="H340" s="109" t="str">
        <f t="shared" si="25"/>
        <v/>
      </c>
      <c r="I340" s="109" t="str">
        <f t="shared" si="26"/>
        <v/>
      </c>
      <c r="J340" s="109" t="str">
        <f t="shared" si="27"/>
        <v/>
      </c>
      <c r="K340" s="29"/>
      <c r="L340" s="29"/>
      <c r="M340" s="110" t="str">
        <f>_xlfn.XLOOKUP($P340,団体コード!$F$2:$F$1789,団体コード!$A$2:$A$1789,"")</f>
        <v/>
      </c>
      <c r="N340" s="111" t="str">
        <f>IF(COUNTIF(市町村一覧!$K$2:$K$404,$P340),"a）基本講座・応用講座実施可能市町村",IF(COUNTIF(市町村一覧!$N$2:$N$370,$P340),"b）応用講座実施可能市町村",""))</f>
        <v/>
      </c>
      <c r="P340" s="95" t="str">
        <f t="shared" si="24"/>
        <v/>
      </c>
    </row>
    <row r="341" spans="3:16" x14ac:dyDescent="0.4">
      <c r="C341" s="108">
        <v>335</v>
      </c>
      <c r="D341" s="30"/>
      <c r="E341" s="29"/>
      <c r="F341" s="29"/>
      <c r="G341" s="29"/>
      <c r="H341" s="109" t="str">
        <f t="shared" si="25"/>
        <v/>
      </c>
      <c r="I341" s="109" t="str">
        <f t="shared" si="26"/>
        <v/>
      </c>
      <c r="J341" s="109" t="str">
        <f t="shared" si="27"/>
        <v/>
      </c>
      <c r="K341" s="29"/>
      <c r="L341" s="29"/>
      <c r="M341" s="110" t="str">
        <f>_xlfn.XLOOKUP($P341,団体コード!$F$2:$F$1789,団体コード!$A$2:$A$1789,"")</f>
        <v/>
      </c>
      <c r="N341" s="111" t="str">
        <f>IF(COUNTIF(市町村一覧!$K$2:$K$404,$P341),"a）基本講座・応用講座実施可能市町村",IF(COUNTIF(市町村一覧!$N$2:$N$370,$P341),"b）応用講座実施可能市町村",""))</f>
        <v/>
      </c>
      <c r="P341" s="95" t="str">
        <f t="shared" si="24"/>
        <v/>
      </c>
    </row>
    <row r="342" spans="3:16" x14ac:dyDescent="0.4">
      <c r="C342" s="108">
        <v>336</v>
      </c>
      <c r="D342" s="30"/>
      <c r="E342" s="29"/>
      <c r="F342" s="29"/>
      <c r="G342" s="29"/>
      <c r="H342" s="109" t="str">
        <f t="shared" si="25"/>
        <v/>
      </c>
      <c r="I342" s="109" t="str">
        <f t="shared" si="26"/>
        <v/>
      </c>
      <c r="J342" s="109" t="str">
        <f t="shared" si="27"/>
        <v/>
      </c>
      <c r="K342" s="29"/>
      <c r="L342" s="29"/>
      <c r="M342" s="110" t="str">
        <f>_xlfn.XLOOKUP($P342,団体コード!$F$2:$F$1789,団体コード!$A$2:$A$1789,"")</f>
        <v/>
      </c>
      <c r="N342" s="111" t="str">
        <f>IF(COUNTIF(市町村一覧!$K$2:$K$404,$P342),"a）基本講座・応用講座実施可能市町村",IF(COUNTIF(市町村一覧!$N$2:$N$370,$P342),"b）応用講座実施可能市町村",""))</f>
        <v/>
      </c>
      <c r="P342" s="95" t="str">
        <f t="shared" si="24"/>
        <v/>
      </c>
    </row>
    <row r="343" spans="3:16" x14ac:dyDescent="0.4">
      <c r="C343" s="108">
        <v>337</v>
      </c>
      <c r="D343" s="30"/>
      <c r="E343" s="29"/>
      <c r="F343" s="29"/>
      <c r="G343" s="29"/>
      <c r="H343" s="109" t="str">
        <f t="shared" si="25"/>
        <v/>
      </c>
      <c r="I343" s="109" t="str">
        <f t="shared" si="26"/>
        <v/>
      </c>
      <c r="J343" s="109" t="str">
        <f t="shared" si="27"/>
        <v/>
      </c>
      <c r="K343" s="29"/>
      <c r="L343" s="29"/>
      <c r="M343" s="110" t="str">
        <f>_xlfn.XLOOKUP($P343,団体コード!$F$2:$F$1789,団体コード!$A$2:$A$1789,"")</f>
        <v/>
      </c>
      <c r="N343" s="111" t="str">
        <f>IF(COUNTIF(市町村一覧!$K$2:$K$404,$P343),"a）基本講座・応用講座実施可能市町村",IF(COUNTIF(市町村一覧!$N$2:$N$370,$P343),"b）応用講座実施可能市町村",""))</f>
        <v/>
      </c>
      <c r="P343" s="95" t="str">
        <f t="shared" si="24"/>
        <v/>
      </c>
    </row>
    <row r="344" spans="3:16" x14ac:dyDescent="0.4">
      <c r="C344" s="108">
        <v>338</v>
      </c>
      <c r="D344" s="30"/>
      <c r="E344" s="29"/>
      <c r="F344" s="29"/>
      <c r="G344" s="29"/>
      <c r="H344" s="109" t="str">
        <f t="shared" si="25"/>
        <v/>
      </c>
      <c r="I344" s="109" t="str">
        <f t="shared" si="26"/>
        <v/>
      </c>
      <c r="J344" s="109" t="str">
        <f t="shared" si="27"/>
        <v/>
      </c>
      <c r="K344" s="29"/>
      <c r="L344" s="29"/>
      <c r="M344" s="110" t="str">
        <f>_xlfn.XLOOKUP($P344,団体コード!$F$2:$F$1789,団体コード!$A$2:$A$1789,"")</f>
        <v/>
      </c>
      <c r="N344" s="111" t="str">
        <f>IF(COUNTIF(市町村一覧!$K$2:$K$404,$P344),"a）基本講座・応用講座実施可能市町村",IF(COUNTIF(市町村一覧!$N$2:$N$370,$P344),"b）応用講座実施可能市町村",""))</f>
        <v/>
      </c>
      <c r="P344" s="95" t="str">
        <f t="shared" si="24"/>
        <v/>
      </c>
    </row>
    <row r="345" spans="3:16" x14ac:dyDescent="0.4">
      <c r="C345" s="108">
        <v>339</v>
      </c>
      <c r="D345" s="30"/>
      <c r="E345" s="29"/>
      <c r="F345" s="29"/>
      <c r="G345" s="29"/>
      <c r="H345" s="109" t="str">
        <f t="shared" si="25"/>
        <v/>
      </c>
      <c r="I345" s="109" t="str">
        <f t="shared" si="26"/>
        <v/>
      </c>
      <c r="J345" s="109" t="str">
        <f t="shared" si="27"/>
        <v/>
      </c>
      <c r="K345" s="29"/>
      <c r="L345" s="29"/>
      <c r="M345" s="110" t="str">
        <f>_xlfn.XLOOKUP($P345,団体コード!$F$2:$F$1789,団体コード!$A$2:$A$1789,"")</f>
        <v/>
      </c>
      <c r="N345" s="111" t="str">
        <f>IF(COUNTIF(市町村一覧!$K$2:$K$404,$P345),"a）基本講座・応用講座実施可能市町村",IF(COUNTIF(市町村一覧!$N$2:$N$370,$P345),"b）応用講座実施可能市町村",""))</f>
        <v/>
      </c>
      <c r="P345" s="95" t="str">
        <f t="shared" si="24"/>
        <v/>
      </c>
    </row>
    <row r="346" spans="3:16" x14ac:dyDescent="0.4">
      <c r="C346" s="108">
        <v>340</v>
      </c>
      <c r="D346" s="30"/>
      <c r="E346" s="29"/>
      <c r="F346" s="29"/>
      <c r="G346" s="29"/>
      <c r="H346" s="109" t="str">
        <f t="shared" si="25"/>
        <v/>
      </c>
      <c r="I346" s="109" t="str">
        <f t="shared" si="26"/>
        <v/>
      </c>
      <c r="J346" s="109" t="str">
        <f t="shared" si="27"/>
        <v/>
      </c>
      <c r="K346" s="29"/>
      <c r="L346" s="29"/>
      <c r="M346" s="110" t="str">
        <f>_xlfn.XLOOKUP($P346,団体コード!$F$2:$F$1789,団体コード!$A$2:$A$1789,"")</f>
        <v/>
      </c>
      <c r="N346" s="111" t="str">
        <f>IF(COUNTIF(市町村一覧!$K$2:$K$404,$P346),"a）基本講座・応用講座実施可能市町村",IF(COUNTIF(市町村一覧!$N$2:$N$370,$P346),"b）応用講座実施可能市町村",""))</f>
        <v/>
      </c>
      <c r="P346" s="95" t="str">
        <f t="shared" si="24"/>
        <v/>
      </c>
    </row>
    <row r="347" spans="3:16" x14ac:dyDescent="0.4">
      <c r="C347" s="108">
        <v>341</v>
      </c>
      <c r="D347" s="30"/>
      <c r="E347" s="29"/>
      <c r="F347" s="29"/>
      <c r="G347" s="29"/>
      <c r="H347" s="109" t="str">
        <f t="shared" si="25"/>
        <v/>
      </c>
      <c r="I347" s="109" t="str">
        <f t="shared" si="26"/>
        <v/>
      </c>
      <c r="J347" s="109" t="str">
        <f t="shared" si="27"/>
        <v/>
      </c>
      <c r="K347" s="29"/>
      <c r="L347" s="29"/>
      <c r="M347" s="110" t="str">
        <f>_xlfn.XLOOKUP($P347,団体コード!$F$2:$F$1789,団体コード!$A$2:$A$1789,"")</f>
        <v/>
      </c>
      <c r="N347" s="111" t="str">
        <f>IF(COUNTIF(市町村一覧!$K$2:$K$404,$P347),"a）基本講座・応用講座実施可能市町村",IF(COUNTIF(市町村一覧!$N$2:$N$370,$P347),"b）応用講座実施可能市町村",""))</f>
        <v/>
      </c>
      <c r="P347" s="95" t="str">
        <f t="shared" si="24"/>
        <v/>
      </c>
    </row>
    <row r="348" spans="3:16" x14ac:dyDescent="0.4">
      <c r="C348" s="108">
        <v>342</v>
      </c>
      <c r="D348" s="30"/>
      <c r="E348" s="29"/>
      <c r="F348" s="29"/>
      <c r="G348" s="29"/>
      <c r="H348" s="109" t="str">
        <f t="shared" si="25"/>
        <v/>
      </c>
      <c r="I348" s="109" t="str">
        <f t="shared" si="26"/>
        <v/>
      </c>
      <c r="J348" s="109" t="str">
        <f t="shared" si="27"/>
        <v/>
      </c>
      <c r="K348" s="29"/>
      <c r="L348" s="29"/>
      <c r="M348" s="110" t="str">
        <f>_xlfn.XLOOKUP($P348,団体コード!$F$2:$F$1789,団体コード!$A$2:$A$1789,"")</f>
        <v/>
      </c>
      <c r="N348" s="111" t="str">
        <f>IF(COUNTIF(市町村一覧!$K$2:$K$404,$P348),"a）基本講座・応用講座実施可能市町村",IF(COUNTIF(市町村一覧!$N$2:$N$370,$P348),"b）応用講座実施可能市町村",""))</f>
        <v/>
      </c>
      <c r="P348" s="95" t="str">
        <f t="shared" si="24"/>
        <v/>
      </c>
    </row>
    <row r="349" spans="3:16" x14ac:dyDescent="0.4">
      <c r="C349" s="108">
        <v>343</v>
      </c>
      <c r="D349" s="30"/>
      <c r="E349" s="29"/>
      <c r="F349" s="29"/>
      <c r="G349" s="29"/>
      <c r="H349" s="109" t="str">
        <f t="shared" si="25"/>
        <v/>
      </c>
      <c r="I349" s="109" t="str">
        <f t="shared" si="26"/>
        <v/>
      </c>
      <c r="J349" s="109" t="str">
        <f t="shared" si="27"/>
        <v/>
      </c>
      <c r="K349" s="29"/>
      <c r="L349" s="29"/>
      <c r="M349" s="110" t="str">
        <f>_xlfn.XLOOKUP($P349,団体コード!$F$2:$F$1789,団体コード!$A$2:$A$1789,"")</f>
        <v/>
      </c>
      <c r="N349" s="111" t="str">
        <f>IF(COUNTIF(市町村一覧!$K$2:$K$404,$P349),"a）基本講座・応用講座実施可能市町村",IF(COUNTIF(市町村一覧!$N$2:$N$370,$P349),"b）応用講座実施可能市町村",""))</f>
        <v/>
      </c>
      <c r="P349" s="95" t="str">
        <f t="shared" si="24"/>
        <v/>
      </c>
    </row>
    <row r="350" spans="3:16" x14ac:dyDescent="0.4">
      <c r="C350" s="108">
        <v>344</v>
      </c>
      <c r="D350" s="30"/>
      <c r="E350" s="29"/>
      <c r="F350" s="29"/>
      <c r="G350" s="29"/>
      <c r="H350" s="109" t="str">
        <f t="shared" si="25"/>
        <v/>
      </c>
      <c r="I350" s="109" t="str">
        <f t="shared" si="26"/>
        <v/>
      </c>
      <c r="J350" s="109" t="str">
        <f t="shared" si="27"/>
        <v/>
      </c>
      <c r="K350" s="29"/>
      <c r="L350" s="29"/>
      <c r="M350" s="110" t="str">
        <f>_xlfn.XLOOKUP($P350,団体コード!$F$2:$F$1789,団体コード!$A$2:$A$1789,"")</f>
        <v/>
      </c>
      <c r="N350" s="111" t="str">
        <f>IF(COUNTIF(市町村一覧!$K$2:$K$404,$P350),"a）基本講座・応用講座実施可能市町村",IF(COUNTIF(市町村一覧!$N$2:$N$370,$P350),"b）応用講座実施可能市町村",""))</f>
        <v/>
      </c>
      <c r="P350" s="95" t="str">
        <f t="shared" si="24"/>
        <v/>
      </c>
    </row>
    <row r="351" spans="3:16" x14ac:dyDescent="0.4">
      <c r="C351" s="108">
        <v>345</v>
      </c>
      <c r="D351" s="30"/>
      <c r="E351" s="29"/>
      <c r="F351" s="29"/>
      <c r="G351" s="29"/>
      <c r="H351" s="109" t="str">
        <f t="shared" si="25"/>
        <v/>
      </c>
      <c r="I351" s="109" t="str">
        <f t="shared" si="26"/>
        <v/>
      </c>
      <c r="J351" s="109" t="str">
        <f t="shared" si="27"/>
        <v/>
      </c>
      <c r="K351" s="29"/>
      <c r="L351" s="29"/>
      <c r="M351" s="110" t="str">
        <f>_xlfn.XLOOKUP($P351,団体コード!$F$2:$F$1789,団体コード!$A$2:$A$1789,"")</f>
        <v/>
      </c>
      <c r="N351" s="111" t="str">
        <f>IF(COUNTIF(市町村一覧!$K$2:$K$404,$P351),"a）基本講座・応用講座実施可能市町村",IF(COUNTIF(市町村一覧!$N$2:$N$370,$P351),"b）応用講座実施可能市町村",""))</f>
        <v/>
      </c>
      <c r="P351" s="95" t="str">
        <f t="shared" si="24"/>
        <v/>
      </c>
    </row>
    <row r="352" spans="3:16" x14ac:dyDescent="0.4">
      <c r="C352" s="108">
        <v>346</v>
      </c>
      <c r="D352" s="30"/>
      <c r="E352" s="29"/>
      <c r="F352" s="29"/>
      <c r="G352" s="29"/>
      <c r="H352" s="109" t="str">
        <f t="shared" si="25"/>
        <v/>
      </c>
      <c r="I352" s="109" t="str">
        <f t="shared" si="26"/>
        <v/>
      </c>
      <c r="J352" s="109" t="str">
        <f t="shared" si="27"/>
        <v/>
      </c>
      <c r="K352" s="29"/>
      <c r="L352" s="29"/>
      <c r="M352" s="110" t="str">
        <f>_xlfn.XLOOKUP($P352,団体コード!$F$2:$F$1789,団体コード!$A$2:$A$1789,"")</f>
        <v/>
      </c>
      <c r="N352" s="111" t="str">
        <f>IF(COUNTIF(市町村一覧!$K$2:$K$404,$P352),"a）基本講座・応用講座実施可能市町村",IF(COUNTIF(市町村一覧!$N$2:$N$370,$P352),"b）応用講座実施可能市町村",""))</f>
        <v/>
      </c>
      <c r="P352" s="95" t="str">
        <f t="shared" si="24"/>
        <v/>
      </c>
    </row>
    <row r="353" spans="3:16" x14ac:dyDescent="0.4">
      <c r="C353" s="108">
        <v>347</v>
      </c>
      <c r="D353" s="30"/>
      <c r="E353" s="29"/>
      <c r="F353" s="29"/>
      <c r="G353" s="29"/>
      <c r="H353" s="109" t="str">
        <f t="shared" si="25"/>
        <v/>
      </c>
      <c r="I353" s="109" t="str">
        <f t="shared" si="26"/>
        <v/>
      </c>
      <c r="J353" s="109" t="str">
        <f t="shared" si="27"/>
        <v/>
      </c>
      <c r="K353" s="29"/>
      <c r="L353" s="29"/>
      <c r="M353" s="110" t="str">
        <f>_xlfn.XLOOKUP($P353,団体コード!$F$2:$F$1789,団体コード!$A$2:$A$1789,"")</f>
        <v/>
      </c>
      <c r="N353" s="111" t="str">
        <f>IF(COUNTIF(市町村一覧!$K$2:$K$404,$P353),"a）基本講座・応用講座実施可能市町村",IF(COUNTIF(市町村一覧!$N$2:$N$370,$P353),"b）応用講座実施可能市町村",""))</f>
        <v/>
      </c>
      <c r="P353" s="95" t="str">
        <f t="shared" si="24"/>
        <v/>
      </c>
    </row>
    <row r="354" spans="3:16" x14ac:dyDescent="0.4">
      <c r="C354" s="108">
        <v>348</v>
      </c>
      <c r="D354" s="30"/>
      <c r="E354" s="29"/>
      <c r="F354" s="29"/>
      <c r="G354" s="29"/>
      <c r="H354" s="109" t="str">
        <f t="shared" si="25"/>
        <v/>
      </c>
      <c r="I354" s="109" t="str">
        <f t="shared" si="26"/>
        <v/>
      </c>
      <c r="J354" s="109" t="str">
        <f t="shared" si="27"/>
        <v/>
      </c>
      <c r="K354" s="29"/>
      <c r="L354" s="29"/>
      <c r="M354" s="110" t="str">
        <f>_xlfn.XLOOKUP($P354,団体コード!$F$2:$F$1789,団体コード!$A$2:$A$1789,"")</f>
        <v/>
      </c>
      <c r="N354" s="111" t="str">
        <f>IF(COUNTIF(市町村一覧!$K$2:$K$404,$P354),"a）基本講座・応用講座実施可能市町村",IF(COUNTIF(市町村一覧!$N$2:$N$370,$P354),"b）応用講座実施可能市町村",""))</f>
        <v/>
      </c>
      <c r="P354" s="95" t="str">
        <f t="shared" si="24"/>
        <v/>
      </c>
    </row>
    <row r="355" spans="3:16" x14ac:dyDescent="0.4">
      <c r="C355" s="108">
        <v>349</v>
      </c>
      <c r="D355" s="30"/>
      <c r="E355" s="29"/>
      <c r="F355" s="29"/>
      <c r="G355" s="29"/>
      <c r="H355" s="109" t="str">
        <f t="shared" si="25"/>
        <v/>
      </c>
      <c r="I355" s="109" t="str">
        <f t="shared" si="26"/>
        <v/>
      </c>
      <c r="J355" s="109" t="str">
        <f t="shared" si="27"/>
        <v/>
      </c>
      <c r="K355" s="29"/>
      <c r="L355" s="29"/>
      <c r="M355" s="110" t="str">
        <f>_xlfn.XLOOKUP($P355,団体コード!$F$2:$F$1789,団体コード!$A$2:$A$1789,"")</f>
        <v/>
      </c>
      <c r="N355" s="111" t="str">
        <f>IF(COUNTIF(市町村一覧!$K$2:$K$404,$P355),"a）基本講座・応用講座実施可能市町村",IF(COUNTIF(市町村一覧!$N$2:$N$370,$P355),"b）応用講座実施可能市町村",""))</f>
        <v/>
      </c>
      <c r="P355" s="95" t="str">
        <f t="shared" si="24"/>
        <v/>
      </c>
    </row>
    <row r="356" spans="3:16" x14ac:dyDescent="0.4">
      <c r="C356" s="108">
        <v>350</v>
      </c>
      <c r="D356" s="30"/>
      <c r="E356" s="29"/>
      <c r="F356" s="29"/>
      <c r="G356" s="29"/>
      <c r="H356" s="109" t="str">
        <f t="shared" si="25"/>
        <v/>
      </c>
      <c r="I356" s="109" t="str">
        <f t="shared" si="26"/>
        <v/>
      </c>
      <c r="J356" s="109" t="str">
        <f t="shared" si="27"/>
        <v/>
      </c>
      <c r="K356" s="29"/>
      <c r="L356" s="29"/>
      <c r="M356" s="110" t="str">
        <f>_xlfn.XLOOKUP($P356,団体コード!$F$2:$F$1789,団体コード!$A$2:$A$1789,"")</f>
        <v/>
      </c>
      <c r="N356" s="111" t="str">
        <f>IF(COUNTIF(市町村一覧!$K$2:$K$404,$P356),"a）基本講座・応用講座実施可能市町村",IF(COUNTIF(市町村一覧!$N$2:$N$370,$P356),"b）応用講座実施可能市町村",""))</f>
        <v/>
      </c>
      <c r="P356" s="95" t="str">
        <f t="shared" si="24"/>
        <v/>
      </c>
    </row>
    <row r="357" spans="3:16" x14ac:dyDescent="0.4">
      <c r="C357" s="108">
        <v>351</v>
      </c>
      <c r="D357" s="30"/>
      <c r="E357" s="29"/>
      <c r="F357" s="29"/>
      <c r="G357" s="29"/>
      <c r="H357" s="109" t="str">
        <f t="shared" si="25"/>
        <v/>
      </c>
      <c r="I357" s="109" t="str">
        <f t="shared" si="26"/>
        <v/>
      </c>
      <c r="J357" s="109" t="str">
        <f t="shared" si="27"/>
        <v/>
      </c>
      <c r="K357" s="29"/>
      <c r="L357" s="29"/>
      <c r="M357" s="110" t="str">
        <f>_xlfn.XLOOKUP($P357,団体コード!$F$2:$F$1789,団体コード!$A$2:$A$1789,"")</f>
        <v/>
      </c>
      <c r="N357" s="111" t="str">
        <f>IF(COUNTIF(市町村一覧!$K$2:$K$404,$P357),"a）基本講座・応用講座実施可能市町村",IF(COUNTIF(市町村一覧!$N$2:$N$370,$P357),"b）応用講座実施可能市町村",""))</f>
        <v/>
      </c>
      <c r="P357" s="95" t="str">
        <f t="shared" si="24"/>
        <v/>
      </c>
    </row>
    <row r="358" spans="3:16" x14ac:dyDescent="0.4">
      <c r="C358" s="108">
        <v>352</v>
      </c>
      <c r="D358" s="30"/>
      <c r="E358" s="29"/>
      <c r="F358" s="29"/>
      <c r="G358" s="29"/>
      <c r="H358" s="109" t="str">
        <f t="shared" si="25"/>
        <v/>
      </c>
      <c r="I358" s="109" t="str">
        <f t="shared" si="26"/>
        <v/>
      </c>
      <c r="J358" s="109" t="str">
        <f t="shared" si="27"/>
        <v/>
      </c>
      <c r="K358" s="29"/>
      <c r="L358" s="29"/>
      <c r="M358" s="110" t="str">
        <f>_xlfn.XLOOKUP($P358,団体コード!$F$2:$F$1789,団体コード!$A$2:$A$1789,"")</f>
        <v/>
      </c>
      <c r="N358" s="111" t="str">
        <f>IF(COUNTIF(市町村一覧!$K$2:$K$404,$P358),"a）基本講座・応用講座実施可能市町村",IF(COUNTIF(市町村一覧!$N$2:$N$370,$P358),"b）応用講座実施可能市町村",""))</f>
        <v/>
      </c>
      <c r="P358" s="95" t="str">
        <f t="shared" si="24"/>
        <v/>
      </c>
    </row>
    <row r="359" spans="3:16" x14ac:dyDescent="0.4">
      <c r="C359" s="108">
        <v>353</v>
      </c>
      <c r="D359" s="30"/>
      <c r="E359" s="29"/>
      <c r="F359" s="29"/>
      <c r="G359" s="29"/>
      <c r="H359" s="109" t="str">
        <f t="shared" si="25"/>
        <v/>
      </c>
      <c r="I359" s="109" t="str">
        <f t="shared" si="26"/>
        <v/>
      </c>
      <c r="J359" s="109" t="str">
        <f t="shared" si="27"/>
        <v/>
      </c>
      <c r="K359" s="29"/>
      <c r="L359" s="29"/>
      <c r="M359" s="110" t="str">
        <f>_xlfn.XLOOKUP($P359,団体コード!$F$2:$F$1789,団体コード!$A$2:$A$1789,"")</f>
        <v/>
      </c>
      <c r="N359" s="111" t="str">
        <f>IF(COUNTIF(市町村一覧!$K$2:$K$404,$P359),"a）基本講座・応用講座実施可能市町村",IF(COUNTIF(市町村一覧!$N$2:$N$370,$P359),"b）応用講座実施可能市町村",""))</f>
        <v/>
      </c>
      <c r="P359" s="95" t="str">
        <f t="shared" si="24"/>
        <v/>
      </c>
    </row>
    <row r="360" spans="3:16" x14ac:dyDescent="0.4">
      <c r="C360" s="108">
        <v>354</v>
      </c>
      <c r="D360" s="30"/>
      <c r="E360" s="29"/>
      <c r="F360" s="29"/>
      <c r="G360" s="29"/>
      <c r="H360" s="109" t="str">
        <f t="shared" si="25"/>
        <v/>
      </c>
      <c r="I360" s="109" t="str">
        <f t="shared" si="26"/>
        <v/>
      </c>
      <c r="J360" s="109" t="str">
        <f t="shared" si="27"/>
        <v/>
      </c>
      <c r="K360" s="29"/>
      <c r="L360" s="29"/>
      <c r="M360" s="110" t="str">
        <f>_xlfn.XLOOKUP($P360,団体コード!$F$2:$F$1789,団体コード!$A$2:$A$1789,"")</f>
        <v/>
      </c>
      <c r="N360" s="111" t="str">
        <f>IF(COUNTIF(市町村一覧!$K$2:$K$404,$P360),"a）基本講座・応用講座実施可能市町村",IF(COUNTIF(市町村一覧!$N$2:$N$370,$P360),"b）応用講座実施可能市町村",""))</f>
        <v/>
      </c>
      <c r="P360" s="95" t="str">
        <f t="shared" si="24"/>
        <v/>
      </c>
    </row>
    <row r="361" spans="3:16" x14ac:dyDescent="0.4">
      <c r="C361" s="108">
        <v>355</v>
      </c>
      <c r="D361" s="30"/>
      <c r="E361" s="29"/>
      <c r="F361" s="29"/>
      <c r="G361" s="29"/>
      <c r="H361" s="109" t="str">
        <f t="shared" si="25"/>
        <v/>
      </c>
      <c r="I361" s="109" t="str">
        <f t="shared" si="26"/>
        <v/>
      </c>
      <c r="J361" s="109" t="str">
        <f t="shared" si="27"/>
        <v/>
      </c>
      <c r="K361" s="29"/>
      <c r="L361" s="29"/>
      <c r="M361" s="110" t="str">
        <f>_xlfn.XLOOKUP($P361,団体コード!$F$2:$F$1789,団体コード!$A$2:$A$1789,"")</f>
        <v/>
      </c>
      <c r="N361" s="111" t="str">
        <f>IF(COUNTIF(市町村一覧!$K$2:$K$404,$P361),"a）基本講座・応用講座実施可能市町村",IF(COUNTIF(市町村一覧!$N$2:$N$370,$P361),"b）応用講座実施可能市町村",""))</f>
        <v/>
      </c>
      <c r="P361" s="95" t="str">
        <f t="shared" si="24"/>
        <v/>
      </c>
    </row>
    <row r="362" spans="3:16" x14ac:dyDescent="0.4">
      <c r="C362" s="108">
        <v>356</v>
      </c>
      <c r="D362" s="30"/>
      <c r="E362" s="29"/>
      <c r="F362" s="29"/>
      <c r="G362" s="29"/>
      <c r="H362" s="109" t="str">
        <f t="shared" si="25"/>
        <v/>
      </c>
      <c r="I362" s="109" t="str">
        <f t="shared" si="26"/>
        <v/>
      </c>
      <c r="J362" s="109" t="str">
        <f t="shared" si="27"/>
        <v/>
      </c>
      <c r="K362" s="29"/>
      <c r="L362" s="29"/>
      <c r="M362" s="110" t="str">
        <f>_xlfn.XLOOKUP($P362,団体コード!$F$2:$F$1789,団体コード!$A$2:$A$1789,"")</f>
        <v/>
      </c>
      <c r="N362" s="111" t="str">
        <f>IF(COUNTIF(市町村一覧!$K$2:$K$404,$P362),"a）基本講座・応用講座実施可能市町村",IF(COUNTIF(市町村一覧!$N$2:$N$370,$P362),"b）応用講座実施可能市町村",""))</f>
        <v/>
      </c>
      <c r="P362" s="95" t="str">
        <f t="shared" si="24"/>
        <v/>
      </c>
    </row>
    <row r="363" spans="3:16" x14ac:dyDescent="0.4">
      <c r="C363" s="108">
        <v>357</v>
      </c>
      <c r="D363" s="30"/>
      <c r="E363" s="29"/>
      <c r="F363" s="29"/>
      <c r="G363" s="29"/>
      <c r="H363" s="109" t="str">
        <f t="shared" si="25"/>
        <v/>
      </c>
      <c r="I363" s="109" t="str">
        <f t="shared" si="26"/>
        <v/>
      </c>
      <c r="J363" s="109" t="str">
        <f t="shared" si="27"/>
        <v/>
      </c>
      <c r="K363" s="29"/>
      <c r="L363" s="29"/>
      <c r="M363" s="110" t="str">
        <f>_xlfn.XLOOKUP($P363,団体コード!$F$2:$F$1789,団体コード!$A$2:$A$1789,"")</f>
        <v/>
      </c>
      <c r="N363" s="111" t="str">
        <f>IF(COUNTIF(市町村一覧!$K$2:$K$404,$P363),"a）基本講座・応用講座実施可能市町村",IF(COUNTIF(市町村一覧!$N$2:$N$370,$P363),"b）応用講座実施可能市町村",""))</f>
        <v/>
      </c>
      <c r="P363" s="95" t="str">
        <f t="shared" si="24"/>
        <v/>
      </c>
    </row>
    <row r="364" spans="3:16" x14ac:dyDescent="0.4">
      <c r="C364" s="108">
        <v>358</v>
      </c>
      <c r="D364" s="30"/>
      <c r="E364" s="29"/>
      <c r="F364" s="29"/>
      <c r="G364" s="29"/>
      <c r="H364" s="109" t="str">
        <f t="shared" si="25"/>
        <v/>
      </c>
      <c r="I364" s="109" t="str">
        <f t="shared" si="26"/>
        <v/>
      </c>
      <c r="J364" s="109" t="str">
        <f t="shared" si="27"/>
        <v/>
      </c>
      <c r="K364" s="29"/>
      <c r="L364" s="29"/>
      <c r="M364" s="110" t="str">
        <f>_xlfn.XLOOKUP($P364,団体コード!$F$2:$F$1789,団体コード!$A$2:$A$1789,"")</f>
        <v/>
      </c>
      <c r="N364" s="111" t="str">
        <f>IF(COUNTIF(市町村一覧!$K$2:$K$404,$P364),"a）基本講座・応用講座実施可能市町村",IF(COUNTIF(市町村一覧!$N$2:$N$370,$P364),"b）応用講座実施可能市町村",""))</f>
        <v/>
      </c>
      <c r="P364" s="95" t="str">
        <f t="shared" si="24"/>
        <v/>
      </c>
    </row>
    <row r="365" spans="3:16" x14ac:dyDescent="0.4">
      <c r="C365" s="108">
        <v>359</v>
      </c>
      <c r="D365" s="30"/>
      <c r="E365" s="29"/>
      <c r="F365" s="29"/>
      <c r="G365" s="29"/>
      <c r="H365" s="109" t="str">
        <f t="shared" si="25"/>
        <v/>
      </c>
      <c r="I365" s="109" t="str">
        <f t="shared" si="26"/>
        <v/>
      </c>
      <c r="J365" s="109" t="str">
        <f t="shared" si="27"/>
        <v/>
      </c>
      <c r="K365" s="29"/>
      <c r="L365" s="29"/>
      <c r="M365" s="110" t="str">
        <f>_xlfn.XLOOKUP($P365,団体コード!$F$2:$F$1789,団体コード!$A$2:$A$1789,"")</f>
        <v/>
      </c>
      <c r="N365" s="111" t="str">
        <f>IF(COUNTIF(市町村一覧!$K$2:$K$404,$P365),"a）基本講座・応用講座実施可能市町村",IF(COUNTIF(市町村一覧!$N$2:$N$370,$P365),"b）応用講座実施可能市町村",""))</f>
        <v/>
      </c>
      <c r="P365" s="95" t="str">
        <f t="shared" si="24"/>
        <v/>
      </c>
    </row>
    <row r="366" spans="3:16" x14ac:dyDescent="0.4">
      <c r="C366" s="108">
        <v>360</v>
      </c>
      <c r="D366" s="30"/>
      <c r="E366" s="29"/>
      <c r="F366" s="29"/>
      <c r="G366" s="29"/>
      <c r="H366" s="109" t="str">
        <f t="shared" si="25"/>
        <v/>
      </c>
      <c r="I366" s="109" t="str">
        <f t="shared" si="26"/>
        <v/>
      </c>
      <c r="J366" s="109" t="str">
        <f t="shared" si="27"/>
        <v/>
      </c>
      <c r="K366" s="29"/>
      <c r="L366" s="29"/>
      <c r="M366" s="110" t="str">
        <f>_xlfn.XLOOKUP($P366,団体コード!$F$2:$F$1789,団体コード!$A$2:$A$1789,"")</f>
        <v/>
      </c>
      <c r="N366" s="111" t="str">
        <f>IF(COUNTIF(市町村一覧!$K$2:$K$404,$P366),"a）基本講座・応用講座実施可能市町村",IF(COUNTIF(市町村一覧!$N$2:$N$370,$P366),"b）応用講座実施可能市町村",""))</f>
        <v/>
      </c>
      <c r="P366" s="95" t="str">
        <f t="shared" si="24"/>
        <v/>
      </c>
    </row>
    <row r="367" spans="3:16" x14ac:dyDescent="0.4">
      <c r="C367" s="108">
        <v>361</v>
      </c>
      <c r="D367" s="30"/>
      <c r="E367" s="29"/>
      <c r="F367" s="29"/>
      <c r="G367" s="29"/>
      <c r="H367" s="109" t="str">
        <f t="shared" si="25"/>
        <v/>
      </c>
      <c r="I367" s="109" t="str">
        <f t="shared" si="26"/>
        <v/>
      </c>
      <c r="J367" s="109" t="str">
        <f t="shared" si="27"/>
        <v/>
      </c>
      <c r="K367" s="29"/>
      <c r="L367" s="29"/>
      <c r="M367" s="110" t="str">
        <f>_xlfn.XLOOKUP($P367,団体コード!$F$2:$F$1789,団体コード!$A$2:$A$1789,"")</f>
        <v/>
      </c>
      <c r="N367" s="111" t="str">
        <f>IF(COUNTIF(市町村一覧!$K$2:$K$404,$P367),"a）基本講座・応用講座実施可能市町村",IF(COUNTIF(市町村一覧!$N$2:$N$370,$P367),"b）応用講座実施可能市町村",""))</f>
        <v/>
      </c>
      <c r="P367" s="95" t="str">
        <f t="shared" si="24"/>
        <v/>
      </c>
    </row>
    <row r="368" spans="3:16" x14ac:dyDescent="0.4">
      <c r="C368" s="108">
        <v>362</v>
      </c>
      <c r="D368" s="30"/>
      <c r="E368" s="29"/>
      <c r="F368" s="29"/>
      <c r="G368" s="29"/>
      <c r="H368" s="109" t="str">
        <f t="shared" si="25"/>
        <v/>
      </c>
      <c r="I368" s="109" t="str">
        <f t="shared" si="26"/>
        <v/>
      </c>
      <c r="J368" s="109" t="str">
        <f t="shared" si="27"/>
        <v/>
      </c>
      <c r="K368" s="29"/>
      <c r="L368" s="29"/>
      <c r="M368" s="110" t="str">
        <f>_xlfn.XLOOKUP($P368,団体コード!$F$2:$F$1789,団体コード!$A$2:$A$1789,"")</f>
        <v/>
      </c>
      <c r="N368" s="111" t="str">
        <f>IF(COUNTIF(市町村一覧!$K$2:$K$404,$P368),"a）基本講座・応用講座実施可能市町村",IF(COUNTIF(市町村一覧!$N$2:$N$370,$P368),"b）応用講座実施可能市町村",""))</f>
        <v/>
      </c>
      <c r="P368" s="95" t="str">
        <f t="shared" si="24"/>
        <v/>
      </c>
    </row>
    <row r="369" spans="3:16" x14ac:dyDescent="0.4">
      <c r="C369" s="108">
        <v>363</v>
      </c>
      <c r="D369" s="30"/>
      <c r="E369" s="29"/>
      <c r="F369" s="29"/>
      <c r="G369" s="29"/>
      <c r="H369" s="109" t="str">
        <f t="shared" si="25"/>
        <v/>
      </c>
      <c r="I369" s="109" t="str">
        <f t="shared" si="26"/>
        <v/>
      </c>
      <c r="J369" s="109" t="str">
        <f t="shared" si="27"/>
        <v/>
      </c>
      <c r="K369" s="29"/>
      <c r="L369" s="29"/>
      <c r="M369" s="110" t="str">
        <f>_xlfn.XLOOKUP($P369,団体コード!$F$2:$F$1789,団体コード!$A$2:$A$1789,"")</f>
        <v/>
      </c>
      <c r="N369" s="111" t="str">
        <f>IF(COUNTIF(市町村一覧!$K$2:$K$404,$P369),"a）基本講座・応用講座実施可能市町村",IF(COUNTIF(市町村一覧!$N$2:$N$370,$P369),"b）応用講座実施可能市町村",""))</f>
        <v/>
      </c>
      <c r="P369" s="95" t="str">
        <f t="shared" si="24"/>
        <v/>
      </c>
    </row>
    <row r="370" spans="3:16" x14ac:dyDescent="0.4">
      <c r="C370" s="108">
        <v>364</v>
      </c>
      <c r="D370" s="30"/>
      <c r="E370" s="29"/>
      <c r="F370" s="29"/>
      <c r="G370" s="29"/>
      <c r="H370" s="109" t="str">
        <f t="shared" si="25"/>
        <v/>
      </c>
      <c r="I370" s="109" t="str">
        <f t="shared" si="26"/>
        <v/>
      </c>
      <c r="J370" s="109" t="str">
        <f t="shared" si="27"/>
        <v/>
      </c>
      <c r="K370" s="29"/>
      <c r="L370" s="29"/>
      <c r="M370" s="110" t="str">
        <f>_xlfn.XLOOKUP($P370,団体コード!$F$2:$F$1789,団体コード!$A$2:$A$1789,"")</f>
        <v/>
      </c>
      <c r="N370" s="111" t="str">
        <f>IF(COUNTIF(市町村一覧!$K$2:$K$404,$P370),"a）基本講座・応用講座実施可能市町村",IF(COUNTIF(市町村一覧!$N$2:$N$370,$P370),"b）応用講座実施可能市町村",""))</f>
        <v/>
      </c>
      <c r="P370" s="95" t="str">
        <f t="shared" si="24"/>
        <v/>
      </c>
    </row>
    <row r="371" spans="3:16" x14ac:dyDescent="0.4">
      <c r="C371" s="108">
        <v>365</v>
      </c>
      <c r="D371" s="30"/>
      <c r="E371" s="29"/>
      <c r="F371" s="29"/>
      <c r="G371" s="29"/>
      <c r="H371" s="109" t="str">
        <f t="shared" si="25"/>
        <v/>
      </c>
      <c r="I371" s="109" t="str">
        <f t="shared" si="26"/>
        <v/>
      </c>
      <c r="J371" s="109" t="str">
        <f t="shared" si="27"/>
        <v/>
      </c>
      <c r="K371" s="29"/>
      <c r="L371" s="29"/>
      <c r="M371" s="110" t="str">
        <f>_xlfn.XLOOKUP($P371,団体コード!$F$2:$F$1789,団体コード!$A$2:$A$1789,"")</f>
        <v/>
      </c>
      <c r="N371" s="111" t="str">
        <f>IF(COUNTIF(市町村一覧!$K$2:$K$404,$P371),"a）基本講座・応用講座実施可能市町村",IF(COUNTIF(市町村一覧!$N$2:$N$370,$P371),"b）応用講座実施可能市町村",""))</f>
        <v/>
      </c>
      <c r="P371" s="95" t="str">
        <f t="shared" si="24"/>
        <v/>
      </c>
    </row>
    <row r="372" spans="3:16" x14ac:dyDescent="0.4">
      <c r="C372" s="108">
        <v>366</v>
      </c>
      <c r="D372" s="30"/>
      <c r="E372" s="29"/>
      <c r="F372" s="29"/>
      <c r="G372" s="29"/>
      <c r="H372" s="109" t="str">
        <f t="shared" si="25"/>
        <v/>
      </c>
      <c r="I372" s="109" t="str">
        <f t="shared" si="26"/>
        <v/>
      </c>
      <c r="J372" s="109" t="str">
        <f t="shared" si="27"/>
        <v/>
      </c>
      <c r="K372" s="29"/>
      <c r="L372" s="29"/>
      <c r="M372" s="110" t="str">
        <f>_xlfn.XLOOKUP($P372,団体コード!$F$2:$F$1789,団体コード!$A$2:$A$1789,"")</f>
        <v/>
      </c>
      <c r="N372" s="111" t="str">
        <f>IF(COUNTIF(市町村一覧!$K$2:$K$404,$P372),"a）基本講座・応用講座実施可能市町村",IF(COUNTIF(市町村一覧!$N$2:$N$370,$P372),"b）応用講座実施可能市町村",""))</f>
        <v/>
      </c>
      <c r="P372" s="95" t="str">
        <f t="shared" si="24"/>
        <v/>
      </c>
    </row>
    <row r="373" spans="3:16" x14ac:dyDescent="0.4">
      <c r="C373" s="108">
        <v>367</v>
      </c>
      <c r="D373" s="30"/>
      <c r="E373" s="29"/>
      <c r="F373" s="29"/>
      <c r="G373" s="29"/>
      <c r="H373" s="109" t="str">
        <f t="shared" si="25"/>
        <v/>
      </c>
      <c r="I373" s="109" t="str">
        <f t="shared" si="26"/>
        <v/>
      </c>
      <c r="J373" s="109" t="str">
        <f t="shared" si="27"/>
        <v/>
      </c>
      <c r="K373" s="29"/>
      <c r="L373" s="29"/>
      <c r="M373" s="110" t="str">
        <f>_xlfn.XLOOKUP($P373,団体コード!$F$2:$F$1789,団体コード!$A$2:$A$1789,"")</f>
        <v/>
      </c>
      <c r="N373" s="111" t="str">
        <f>IF(COUNTIF(市町村一覧!$K$2:$K$404,$P373),"a）基本講座・応用講座実施可能市町村",IF(COUNTIF(市町村一覧!$N$2:$N$370,$P373),"b）応用講座実施可能市町村",""))</f>
        <v/>
      </c>
      <c r="P373" s="95" t="str">
        <f t="shared" si="24"/>
        <v/>
      </c>
    </row>
    <row r="374" spans="3:16" x14ac:dyDescent="0.4">
      <c r="C374" s="108">
        <v>368</v>
      </c>
      <c r="D374" s="30"/>
      <c r="E374" s="29"/>
      <c r="F374" s="29"/>
      <c r="G374" s="29"/>
      <c r="H374" s="109" t="str">
        <f t="shared" si="25"/>
        <v/>
      </c>
      <c r="I374" s="109" t="str">
        <f t="shared" si="26"/>
        <v/>
      </c>
      <c r="J374" s="109" t="str">
        <f t="shared" si="27"/>
        <v/>
      </c>
      <c r="K374" s="29"/>
      <c r="L374" s="29"/>
      <c r="M374" s="110" t="str">
        <f>_xlfn.XLOOKUP($P374,団体コード!$F$2:$F$1789,団体コード!$A$2:$A$1789,"")</f>
        <v/>
      </c>
      <c r="N374" s="111" t="str">
        <f>IF(COUNTIF(市町村一覧!$K$2:$K$404,$P374),"a）基本講座・応用講座実施可能市町村",IF(COUNTIF(市町村一覧!$N$2:$N$370,$P374),"b）応用講座実施可能市町村",""))</f>
        <v/>
      </c>
      <c r="P374" s="95" t="str">
        <f t="shared" si="24"/>
        <v/>
      </c>
    </row>
    <row r="375" spans="3:16" x14ac:dyDescent="0.4">
      <c r="C375" s="108">
        <v>369</v>
      </c>
      <c r="D375" s="30"/>
      <c r="E375" s="29"/>
      <c r="F375" s="29"/>
      <c r="G375" s="29"/>
      <c r="H375" s="109" t="str">
        <f t="shared" si="25"/>
        <v/>
      </c>
      <c r="I375" s="109" t="str">
        <f t="shared" si="26"/>
        <v/>
      </c>
      <c r="J375" s="109" t="str">
        <f t="shared" si="27"/>
        <v/>
      </c>
      <c r="K375" s="29"/>
      <c r="L375" s="29"/>
      <c r="M375" s="110" t="str">
        <f>_xlfn.XLOOKUP($P375,団体コード!$F$2:$F$1789,団体コード!$A$2:$A$1789,"")</f>
        <v/>
      </c>
      <c r="N375" s="111" t="str">
        <f>IF(COUNTIF(市町村一覧!$K$2:$K$404,$P375),"a）基本講座・応用講座実施可能市町村",IF(COUNTIF(市町村一覧!$N$2:$N$370,$P375),"b）応用講座実施可能市町村",""))</f>
        <v/>
      </c>
      <c r="P375" s="95" t="str">
        <f t="shared" si="24"/>
        <v/>
      </c>
    </row>
    <row r="376" spans="3:16" x14ac:dyDescent="0.4">
      <c r="C376" s="108">
        <v>370</v>
      </c>
      <c r="D376" s="30"/>
      <c r="E376" s="29"/>
      <c r="F376" s="29"/>
      <c r="G376" s="29"/>
      <c r="H376" s="109" t="str">
        <f t="shared" si="25"/>
        <v/>
      </c>
      <c r="I376" s="109" t="str">
        <f t="shared" si="26"/>
        <v/>
      </c>
      <c r="J376" s="109" t="str">
        <f t="shared" si="27"/>
        <v/>
      </c>
      <c r="K376" s="29"/>
      <c r="L376" s="29"/>
      <c r="M376" s="110" t="str">
        <f>_xlfn.XLOOKUP($P376,団体コード!$F$2:$F$1789,団体コード!$A$2:$A$1789,"")</f>
        <v/>
      </c>
      <c r="N376" s="111" t="str">
        <f>IF(COUNTIF(市町村一覧!$K$2:$K$404,$P376),"a）基本講座・応用講座実施可能市町村",IF(COUNTIF(市町村一覧!$N$2:$N$370,$P376),"b）応用講座実施可能市町村",""))</f>
        <v/>
      </c>
      <c r="P376" s="95" t="str">
        <f t="shared" si="24"/>
        <v/>
      </c>
    </row>
    <row r="377" spans="3:16" x14ac:dyDescent="0.4">
      <c r="C377" s="108">
        <v>371</v>
      </c>
      <c r="D377" s="30"/>
      <c r="E377" s="29"/>
      <c r="F377" s="29"/>
      <c r="G377" s="29"/>
      <c r="H377" s="109" t="str">
        <f t="shared" si="25"/>
        <v/>
      </c>
      <c r="I377" s="109" t="str">
        <f t="shared" si="26"/>
        <v/>
      </c>
      <c r="J377" s="109" t="str">
        <f t="shared" si="27"/>
        <v/>
      </c>
      <c r="K377" s="29"/>
      <c r="L377" s="29"/>
      <c r="M377" s="110" t="str">
        <f>_xlfn.XLOOKUP($P377,団体コード!$F$2:$F$1789,団体コード!$A$2:$A$1789,"")</f>
        <v/>
      </c>
      <c r="N377" s="111" t="str">
        <f>IF(COUNTIF(市町村一覧!$K$2:$K$404,$P377),"a）基本講座・応用講座実施可能市町村",IF(COUNTIF(市町村一覧!$N$2:$N$370,$P377),"b）応用講座実施可能市町村",""))</f>
        <v/>
      </c>
      <c r="P377" s="95" t="str">
        <f t="shared" si="24"/>
        <v/>
      </c>
    </row>
    <row r="378" spans="3:16" x14ac:dyDescent="0.4">
      <c r="C378" s="108">
        <v>372</v>
      </c>
      <c r="D378" s="30"/>
      <c r="E378" s="29"/>
      <c r="F378" s="29"/>
      <c r="G378" s="29"/>
      <c r="H378" s="109" t="str">
        <f t="shared" si="25"/>
        <v/>
      </c>
      <c r="I378" s="109" t="str">
        <f t="shared" si="26"/>
        <v/>
      </c>
      <c r="J378" s="109" t="str">
        <f t="shared" si="27"/>
        <v/>
      </c>
      <c r="K378" s="29"/>
      <c r="L378" s="29"/>
      <c r="M378" s="110" t="str">
        <f>_xlfn.XLOOKUP($P378,団体コード!$F$2:$F$1789,団体コード!$A$2:$A$1789,"")</f>
        <v/>
      </c>
      <c r="N378" s="111" t="str">
        <f>IF(COUNTIF(市町村一覧!$K$2:$K$404,$P378),"a）基本講座・応用講座実施可能市町村",IF(COUNTIF(市町村一覧!$N$2:$N$370,$P378),"b）応用講座実施可能市町村",""))</f>
        <v/>
      </c>
      <c r="P378" s="95" t="str">
        <f t="shared" si="24"/>
        <v/>
      </c>
    </row>
    <row r="379" spans="3:16" x14ac:dyDescent="0.4">
      <c r="C379" s="108">
        <v>373</v>
      </c>
      <c r="D379" s="30"/>
      <c r="E379" s="29"/>
      <c r="F379" s="29"/>
      <c r="G379" s="29"/>
      <c r="H379" s="109" t="str">
        <f t="shared" si="25"/>
        <v/>
      </c>
      <c r="I379" s="109" t="str">
        <f t="shared" si="26"/>
        <v/>
      </c>
      <c r="J379" s="109" t="str">
        <f t="shared" si="27"/>
        <v/>
      </c>
      <c r="K379" s="29"/>
      <c r="L379" s="29"/>
      <c r="M379" s="110" t="str">
        <f>_xlfn.XLOOKUP($P379,団体コード!$F$2:$F$1789,団体コード!$A$2:$A$1789,"")</f>
        <v/>
      </c>
      <c r="N379" s="111" t="str">
        <f>IF(COUNTIF(市町村一覧!$K$2:$K$404,$P379),"a）基本講座・応用講座実施可能市町村",IF(COUNTIF(市町村一覧!$N$2:$N$370,$P379),"b）応用講座実施可能市町村",""))</f>
        <v/>
      </c>
      <c r="P379" s="95" t="str">
        <f t="shared" si="24"/>
        <v/>
      </c>
    </row>
    <row r="380" spans="3:16" x14ac:dyDescent="0.4">
      <c r="C380" s="108">
        <v>374</v>
      </c>
      <c r="D380" s="30"/>
      <c r="E380" s="29"/>
      <c r="F380" s="29"/>
      <c r="G380" s="29"/>
      <c r="H380" s="109" t="str">
        <f t="shared" si="25"/>
        <v/>
      </c>
      <c r="I380" s="109" t="str">
        <f t="shared" si="26"/>
        <v/>
      </c>
      <c r="J380" s="109" t="str">
        <f t="shared" si="27"/>
        <v/>
      </c>
      <c r="K380" s="29"/>
      <c r="L380" s="29"/>
      <c r="M380" s="110" t="str">
        <f>_xlfn.XLOOKUP($P380,団体コード!$F$2:$F$1789,団体コード!$A$2:$A$1789,"")</f>
        <v/>
      </c>
      <c r="N380" s="111" t="str">
        <f>IF(COUNTIF(市町村一覧!$K$2:$K$404,$P380),"a）基本講座・応用講座実施可能市町村",IF(COUNTIF(市町村一覧!$N$2:$N$370,$P380),"b）応用講座実施可能市町村",""))</f>
        <v/>
      </c>
      <c r="P380" s="95" t="str">
        <f t="shared" si="24"/>
        <v/>
      </c>
    </row>
    <row r="381" spans="3:16" x14ac:dyDescent="0.4">
      <c r="C381" s="108">
        <v>375</v>
      </c>
      <c r="D381" s="30"/>
      <c r="E381" s="29"/>
      <c r="F381" s="29"/>
      <c r="G381" s="29"/>
      <c r="H381" s="109" t="str">
        <f t="shared" si="25"/>
        <v/>
      </c>
      <c r="I381" s="109" t="str">
        <f t="shared" si="26"/>
        <v/>
      </c>
      <c r="J381" s="109" t="str">
        <f t="shared" si="27"/>
        <v/>
      </c>
      <c r="K381" s="29"/>
      <c r="L381" s="29"/>
      <c r="M381" s="110" t="str">
        <f>_xlfn.XLOOKUP($P381,団体コード!$F$2:$F$1789,団体コード!$A$2:$A$1789,"")</f>
        <v/>
      </c>
      <c r="N381" s="111" t="str">
        <f>IF(COUNTIF(市町村一覧!$K$2:$K$404,$P381),"a）基本講座・応用講座実施可能市町村",IF(COUNTIF(市町村一覧!$N$2:$N$370,$P381),"b）応用講座実施可能市町村",""))</f>
        <v/>
      </c>
      <c r="P381" s="95" t="str">
        <f t="shared" si="24"/>
        <v/>
      </c>
    </row>
    <row r="382" spans="3:16" x14ac:dyDescent="0.4">
      <c r="C382" s="108">
        <v>376</v>
      </c>
      <c r="D382" s="30"/>
      <c r="E382" s="29"/>
      <c r="F382" s="29"/>
      <c r="G382" s="29"/>
      <c r="H382" s="109" t="str">
        <f t="shared" si="25"/>
        <v/>
      </c>
      <c r="I382" s="109" t="str">
        <f t="shared" si="26"/>
        <v/>
      </c>
      <c r="J382" s="109" t="str">
        <f t="shared" si="27"/>
        <v/>
      </c>
      <c r="K382" s="29"/>
      <c r="L382" s="29"/>
      <c r="M382" s="110" t="str">
        <f>_xlfn.XLOOKUP($P382,団体コード!$F$2:$F$1789,団体コード!$A$2:$A$1789,"")</f>
        <v/>
      </c>
      <c r="N382" s="111" t="str">
        <f>IF(COUNTIF(市町村一覧!$K$2:$K$404,$P382),"a）基本講座・応用講座実施可能市町村",IF(COUNTIF(市町村一覧!$N$2:$N$370,$P382),"b）応用講座実施可能市町村",""))</f>
        <v/>
      </c>
      <c r="P382" s="95" t="str">
        <f t="shared" si="24"/>
        <v/>
      </c>
    </row>
    <row r="383" spans="3:16" x14ac:dyDescent="0.4">
      <c r="C383" s="108">
        <v>377</v>
      </c>
      <c r="D383" s="30"/>
      <c r="E383" s="29"/>
      <c r="F383" s="29"/>
      <c r="G383" s="29"/>
      <c r="H383" s="109" t="str">
        <f t="shared" si="25"/>
        <v/>
      </c>
      <c r="I383" s="109" t="str">
        <f t="shared" si="26"/>
        <v/>
      </c>
      <c r="J383" s="109" t="str">
        <f t="shared" si="27"/>
        <v/>
      </c>
      <c r="K383" s="29"/>
      <c r="L383" s="29"/>
      <c r="M383" s="110" t="str">
        <f>_xlfn.XLOOKUP($P383,団体コード!$F$2:$F$1789,団体コード!$A$2:$A$1789,"")</f>
        <v/>
      </c>
      <c r="N383" s="111" t="str">
        <f>IF(COUNTIF(市町村一覧!$K$2:$K$404,$P383),"a）基本講座・応用講座実施可能市町村",IF(COUNTIF(市町村一覧!$N$2:$N$370,$P383),"b）応用講座実施可能市町村",""))</f>
        <v/>
      </c>
      <c r="P383" s="95" t="str">
        <f t="shared" si="24"/>
        <v/>
      </c>
    </row>
    <row r="384" spans="3:16" x14ac:dyDescent="0.4">
      <c r="C384" s="108">
        <v>378</v>
      </c>
      <c r="D384" s="30"/>
      <c r="E384" s="29"/>
      <c r="F384" s="29"/>
      <c r="G384" s="29"/>
      <c r="H384" s="109" t="str">
        <f t="shared" si="25"/>
        <v/>
      </c>
      <c r="I384" s="109" t="str">
        <f t="shared" si="26"/>
        <v/>
      </c>
      <c r="J384" s="109" t="str">
        <f t="shared" si="27"/>
        <v/>
      </c>
      <c r="K384" s="29"/>
      <c r="L384" s="29"/>
      <c r="M384" s="110" t="str">
        <f>_xlfn.XLOOKUP($P384,団体コード!$F$2:$F$1789,団体コード!$A$2:$A$1789,"")</f>
        <v/>
      </c>
      <c r="N384" s="111" t="str">
        <f>IF(COUNTIF(市町村一覧!$K$2:$K$404,$P384),"a）基本講座・応用講座実施可能市町村",IF(COUNTIF(市町村一覧!$N$2:$N$370,$P384),"b）応用講座実施可能市町村",""))</f>
        <v/>
      </c>
      <c r="P384" s="95" t="str">
        <f t="shared" si="24"/>
        <v/>
      </c>
    </row>
    <row r="385" spans="3:16" x14ac:dyDescent="0.4">
      <c r="C385" s="108">
        <v>379</v>
      </c>
      <c r="D385" s="30"/>
      <c r="E385" s="29"/>
      <c r="F385" s="29"/>
      <c r="G385" s="29"/>
      <c r="H385" s="109" t="str">
        <f t="shared" si="25"/>
        <v/>
      </c>
      <c r="I385" s="109" t="str">
        <f t="shared" si="26"/>
        <v/>
      </c>
      <c r="J385" s="109" t="str">
        <f t="shared" si="27"/>
        <v/>
      </c>
      <c r="K385" s="29"/>
      <c r="L385" s="29"/>
      <c r="M385" s="110" t="str">
        <f>_xlfn.XLOOKUP($P385,団体コード!$F$2:$F$1789,団体コード!$A$2:$A$1789,"")</f>
        <v/>
      </c>
      <c r="N385" s="111" t="str">
        <f>IF(COUNTIF(市町村一覧!$K$2:$K$404,$P385),"a）基本講座・応用講座実施可能市町村",IF(COUNTIF(市町村一覧!$N$2:$N$370,$P385),"b）応用講座実施可能市町村",""))</f>
        <v/>
      </c>
      <c r="P385" s="95" t="str">
        <f t="shared" si="24"/>
        <v/>
      </c>
    </row>
    <row r="386" spans="3:16" x14ac:dyDescent="0.4">
      <c r="C386" s="108">
        <v>380</v>
      </c>
      <c r="D386" s="30"/>
      <c r="E386" s="29"/>
      <c r="F386" s="29"/>
      <c r="G386" s="29"/>
      <c r="H386" s="109" t="str">
        <f t="shared" si="25"/>
        <v/>
      </c>
      <c r="I386" s="109" t="str">
        <f t="shared" si="26"/>
        <v/>
      </c>
      <c r="J386" s="109" t="str">
        <f t="shared" si="27"/>
        <v/>
      </c>
      <c r="K386" s="29"/>
      <c r="L386" s="29"/>
      <c r="M386" s="110" t="str">
        <f>_xlfn.XLOOKUP($P386,団体コード!$F$2:$F$1789,団体コード!$A$2:$A$1789,"")</f>
        <v/>
      </c>
      <c r="N386" s="111" t="str">
        <f>IF(COUNTIF(市町村一覧!$K$2:$K$404,$P386),"a）基本講座・応用講座実施可能市町村",IF(COUNTIF(市町村一覧!$N$2:$N$370,$P386),"b）応用講座実施可能市町村",""))</f>
        <v/>
      </c>
      <c r="P386" s="95" t="str">
        <f t="shared" si="24"/>
        <v/>
      </c>
    </row>
    <row r="387" spans="3:16" x14ac:dyDescent="0.4">
      <c r="C387" s="108">
        <v>381</v>
      </c>
      <c r="D387" s="30"/>
      <c r="E387" s="29"/>
      <c r="F387" s="29"/>
      <c r="G387" s="29"/>
      <c r="H387" s="109" t="str">
        <f t="shared" si="25"/>
        <v/>
      </c>
      <c r="I387" s="109" t="str">
        <f t="shared" si="26"/>
        <v/>
      </c>
      <c r="J387" s="109" t="str">
        <f t="shared" si="27"/>
        <v/>
      </c>
      <c r="K387" s="29"/>
      <c r="L387" s="29"/>
      <c r="M387" s="110" t="str">
        <f>_xlfn.XLOOKUP($P387,団体コード!$F$2:$F$1789,団体コード!$A$2:$A$1789,"")</f>
        <v/>
      </c>
      <c r="N387" s="111" t="str">
        <f>IF(COUNTIF(市町村一覧!$K$2:$K$404,$P387),"a）基本講座・応用講座実施可能市町村",IF(COUNTIF(市町村一覧!$N$2:$N$370,$P387),"b）応用講座実施可能市町村",""))</f>
        <v/>
      </c>
      <c r="P387" s="95" t="str">
        <f t="shared" si="24"/>
        <v/>
      </c>
    </row>
    <row r="388" spans="3:16" x14ac:dyDescent="0.4">
      <c r="C388" s="108">
        <v>382</v>
      </c>
      <c r="D388" s="30"/>
      <c r="E388" s="29"/>
      <c r="F388" s="29"/>
      <c r="G388" s="29"/>
      <c r="H388" s="109" t="str">
        <f t="shared" si="25"/>
        <v/>
      </c>
      <c r="I388" s="109" t="str">
        <f t="shared" si="26"/>
        <v/>
      </c>
      <c r="J388" s="109" t="str">
        <f t="shared" si="27"/>
        <v/>
      </c>
      <c r="K388" s="29"/>
      <c r="L388" s="29"/>
      <c r="M388" s="110" t="str">
        <f>_xlfn.XLOOKUP($P388,団体コード!$F$2:$F$1789,団体コード!$A$2:$A$1789,"")</f>
        <v/>
      </c>
      <c r="N388" s="111" t="str">
        <f>IF(COUNTIF(市町村一覧!$K$2:$K$404,$P388),"a）基本講座・応用講座実施可能市町村",IF(COUNTIF(市町村一覧!$N$2:$N$370,$P388),"b）応用講座実施可能市町村",""))</f>
        <v/>
      </c>
      <c r="P388" s="95" t="str">
        <f t="shared" si="24"/>
        <v/>
      </c>
    </row>
    <row r="389" spans="3:16" x14ac:dyDescent="0.4">
      <c r="C389" s="108">
        <v>383</v>
      </c>
      <c r="D389" s="30"/>
      <c r="E389" s="29"/>
      <c r="F389" s="29"/>
      <c r="G389" s="29"/>
      <c r="H389" s="109" t="str">
        <f t="shared" si="25"/>
        <v/>
      </c>
      <c r="I389" s="109" t="str">
        <f t="shared" si="26"/>
        <v/>
      </c>
      <c r="J389" s="109" t="str">
        <f t="shared" si="27"/>
        <v/>
      </c>
      <c r="K389" s="29"/>
      <c r="L389" s="29"/>
      <c r="M389" s="110" t="str">
        <f>_xlfn.XLOOKUP($P389,団体コード!$F$2:$F$1789,団体コード!$A$2:$A$1789,"")</f>
        <v/>
      </c>
      <c r="N389" s="111" t="str">
        <f>IF(COUNTIF(市町村一覧!$K$2:$K$404,$P389),"a）基本講座・応用講座実施可能市町村",IF(COUNTIF(市町村一覧!$N$2:$N$370,$P389),"b）応用講座実施可能市町村",""))</f>
        <v/>
      </c>
      <c r="P389" s="95" t="str">
        <f t="shared" si="24"/>
        <v/>
      </c>
    </row>
    <row r="390" spans="3:16" x14ac:dyDescent="0.4">
      <c r="C390" s="108">
        <v>384</v>
      </c>
      <c r="D390" s="30"/>
      <c r="E390" s="29"/>
      <c r="F390" s="29"/>
      <c r="G390" s="29"/>
      <c r="H390" s="109" t="str">
        <f t="shared" si="25"/>
        <v/>
      </c>
      <c r="I390" s="109" t="str">
        <f t="shared" si="26"/>
        <v/>
      </c>
      <c r="J390" s="109" t="str">
        <f t="shared" si="27"/>
        <v/>
      </c>
      <c r="K390" s="29"/>
      <c r="L390" s="29"/>
      <c r="M390" s="110" t="str">
        <f>_xlfn.XLOOKUP($P390,団体コード!$F$2:$F$1789,団体コード!$A$2:$A$1789,"")</f>
        <v/>
      </c>
      <c r="N390" s="111" t="str">
        <f>IF(COUNTIF(市町村一覧!$K$2:$K$404,$P390),"a）基本講座・応用講座実施可能市町村",IF(COUNTIF(市町村一覧!$N$2:$N$370,$P390),"b）応用講座実施可能市町村",""))</f>
        <v/>
      </c>
      <c r="P390" s="95" t="str">
        <f t="shared" si="24"/>
        <v/>
      </c>
    </row>
    <row r="391" spans="3:16" x14ac:dyDescent="0.4">
      <c r="C391" s="108">
        <v>385</v>
      </c>
      <c r="D391" s="30"/>
      <c r="E391" s="29"/>
      <c r="F391" s="29"/>
      <c r="G391" s="29"/>
      <c r="H391" s="109" t="str">
        <f t="shared" si="25"/>
        <v/>
      </c>
      <c r="I391" s="109" t="str">
        <f t="shared" si="26"/>
        <v/>
      </c>
      <c r="J391" s="109" t="str">
        <f t="shared" si="27"/>
        <v/>
      </c>
      <c r="K391" s="29"/>
      <c r="L391" s="29"/>
      <c r="M391" s="110" t="str">
        <f>_xlfn.XLOOKUP($P391,団体コード!$F$2:$F$1789,団体コード!$A$2:$A$1789,"")</f>
        <v/>
      </c>
      <c r="N391" s="111" t="str">
        <f>IF(COUNTIF(市町村一覧!$K$2:$K$404,$P391),"a）基本講座・応用講座実施可能市町村",IF(COUNTIF(市町村一覧!$N$2:$N$370,$P391),"b）応用講座実施可能市町村",""))</f>
        <v/>
      </c>
      <c r="P391" s="95" t="str">
        <f t="shared" ref="P391:P454" si="28">E391&amp;F391</f>
        <v/>
      </c>
    </row>
    <row r="392" spans="3:16" x14ac:dyDescent="0.4">
      <c r="C392" s="108">
        <v>386</v>
      </c>
      <c r="D392" s="30"/>
      <c r="E392" s="29"/>
      <c r="F392" s="29"/>
      <c r="G392" s="29"/>
      <c r="H392" s="109" t="str">
        <f t="shared" ref="H392:H455" si="29">IF(D392&lt;&gt;"",D392,"")</f>
        <v/>
      </c>
      <c r="I392" s="109" t="str">
        <f t="shared" ref="I392:I455" si="30">IF(E392&lt;&gt;"",E392,"")</f>
        <v/>
      </c>
      <c r="J392" s="109" t="str">
        <f t="shared" ref="J392:J455" si="31">IF(F392&lt;&gt;"",F392,"")</f>
        <v/>
      </c>
      <c r="K392" s="29"/>
      <c r="L392" s="29"/>
      <c r="M392" s="110" t="str">
        <f>_xlfn.XLOOKUP($P392,団体コード!$F$2:$F$1789,団体コード!$A$2:$A$1789,"")</f>
        <v/>
      </c>
      <c r="N392" s="111" t="str">
        <f>IF(COUNTIF(市町村一覧!$K$2:$K$404,$P392),"a）基本講座・応用講座実施可能市町村",IF(COUNTIF(市町村一覧!$N$2:$N$370,$P392),"b）応用講座実施可能市町村",""))</f>
        <v/>
      </c>
      <c r="P392" s="95" t="str">
        <f t="shared" si="28"/>
        <v/>
      </c>
    </row>
    <row r="393" spans="3:16" x14ac:dyDescent="0.4">
      <c r="C393" s="108">
        <v>387</v>
      </c>
      <c r="D393" s="30"/>
      <c r="E393" s="29"/>
      <c r="F393" s="29"/>
      <c r="G393" s="29"/>
      <c r="H393" s="109" t="str">
        <f t="shared" si="29"/>
        <v/>
      </c>
      <c r="I393" s="109" t="str">
        <f t="shared" si="30"/>
        <v/>
      </c>
      <c r="J393" s="109" t="str">
        <f t="shared" si="31"/>
        <v/>
      </c>
      <c r="K393" s="29"/>
      <c r="L393" s="29"/>
      <c r="M393" s="110" t="str">
        <f>_xlfn.XLOOKUP($P393,団体コード!$F$2:$F$1789,団体コード!$A$2:$A$1789,"")</f>
        <v/>
      </c>
      <c r="N393" s="111" t="str">
        <f>IF(COUNTIF(市町村一覧!$K$2:$K$404,$P393),"a）基本講座・応用講座実施可能市町村",IF(COUNTIF(市町村一覧!$N$2:$N$370,$P393),"b）応用講座実施可能市町村",""))</f>
        <v/>
      </c>
      <c r="P393" s="95" t="str">
        <f t="shared" si="28"/>
        <v/>
      </c>
    </row>
    <row r="394" spans="3:16" x14ac:dyDescent="0.4">
      <c r="C394" s="108">
        <v>388</v>
      </c>
      <c r="D394" s="30"/>
      <c r="E394" s="29"/>
      <c r="F394" s="29"/>
      <c r="G394" s="29"/>
      <c r="H394" s="109" t="str">
        <f t="shared" si="29"/>
        <v/>
      </c>
      <c r="I394" s="109" t="str">
        <f t="shared" si="30"/>
        <v/>
      </c>
      <c r="J394" s="109" t="str">
        <f t="shared" si="31"/>
        <v/>
      </c>
      <c r="K394" s="29"/>
      <c r="L394" s="29"/>
      <c r="M394" s="110" t="str">
        <f>_xlfn.XLOOKUP($P394,団体コード!$F$2:$F$1789,団体コード!$A$2:$A$1789,"")</f>
        <v/>
      </c>
      <c r="N394" s="111" t="str">
        <f>IF(COUNTIF(市町村一覧!$K$2:$K$404,$P394),"a）基本講座・応用講座実施可能市町村",IF(COUNTIF(市町村一覧!$N$2:$N$370,$P394),"b）応用講座実施可能市町村",""))</f>
        <v/>
      </c>
      <c r="P394" s="95" t="str">
        <f t="shared" si="28"/>
        <v/>
      </c>
    </row>
    <row r="395" spans="3:16" x14ac:dyDescent="0.4">
      <c r="C395" s="108">
        <v>389</v>
      </c>
      <c r="D395" s="30"/>
      <c r="E395" s="29"/>
      <c r="F395" s="29"/>
      <c r="G395" s="29"/>
      <c r="H395" s="109" t="str">
        <f t="shared" si="29"/>
        <v/>
      </c>
      <c r="I395" s="109" t="str">
        <f t="shared" si="30"/>
        <v/>
      </c>
      <c r="J395" s="109" t="str">
        <f t="shared" si="31"/>
        <v/>
      </c>
      <c r="K395" s="29"/>
      <c r="L395" s="29"/>
      <c r="M395" s="110" t="str">
        <f>_xlfn.XLOOKUP($P395,団体コード!$F$2:$F$1789,団体コード!$A$2:$A$1789,"")</f>
        <v/>
      </c>
      <c r="N395" s="111" t="str">
        <f>IF(COUNTIF(市町村一覧!$K$2:$K$404,$P395),"a）基本講座・応用講座実施可能市町村",IF(COUNTIF(市町村一覧!$N$2:$N$370,$P395),"b）応用講座実施可能市町村",""))</f>
        <v/>
      </c>
      <c r="P395" s="95" t="str">
        <f t="shared" si="28"/>
        <v/>
      </c>
    </row>
    <row r="396" spans="3:16" x14ac:dyDescent="0.4">
      <c r="C396" s="108">
        <v>390</v>
      </c>
      <c r="D396" s="30"/>
      <c r="E396" s="29"/>
      <c r="F396" s="29"/>
      <c r="G396" s="29"/>
      <c r="H396" s="109" t="str">
        <f t="shared" si="29"/>
        <v/>
      </c>
      <c r="I396" s="109" t="str">
        <f t="shared" si="30"/>
        <v/>
      </c>
      <c r="J396" s="109" t="str">
        <f t="shared" si="31"/>
        <v/>
      </c>
      <c r="K396" s="29"/>
      <c r="L396" s="29"/>
      <c r="M396" s="110" t="str">
        <f>_xlfn.XLOOKUP($P396,団体コード!$F$2:$F$1789,団体コード!$A$2:$A$1789,"")</f>
        <v/>
      </c>
      <c r="N396" s="111" t="str">
        <f>IF(COUNTIF(市町村一覧!$K$2:$K$404,$P396),"a）基本講座・応用講座実施可能市町村",IF(COUNTIF(市町村一覧!$N$2:$N$370,$P396),"b）応用講座実施可能市町村",""))</f>
        <v/>
      </c>
      <c r="P396" s="95" t="str">
        <f t="shared" si="28"/>
        <v/>
      </c>
    </row>
    <row r="397" spans="3:16" x14ac:dyDescent="0.4">
      <c r="C397" s="108">
        <v>391</v>
      </c>
      <c r="D397" s="30"/>
      <c r="E397" s="29"/>
      <c r="F397" s="29"/>
      <c r="G397" s="29"/>
      <c r="H397" s="109" t="str">
        <f t="shared" si="29"/>
        <v/>
      </c>
      <c r="I397" s="109" t="str">
        <f t="shared" si="30"/>
        <v/>
      </c>
      <c r="J397" s="109" t="str">
        <f t="shared" si="31"/>
        <v/>
      </c>
      <c r="K397" s="29"/>
      <c r="L397" s="29"/>
      <c r="M397" s="110" t="str">
        <f>_xlfn.XLOOKUP($P397,団体コード!$F$2:$F$1789,団体コード!$A$2:$A$1789,"")</f>
        <v/>
      </c>
      <c r="N397" s="111" t="str">
        <f>IF(COUNTIF(市町村一覧!$K$2:$K$404,$P397),"a）基本講座・応用講座実施可能市町村",IF(COUNTIF(市町村一覧!$N$2:$N$370,$P397),"b）応用講座実施可能市町村",""))</f>
        <v/>
      </c>
      <c r="P397" s="95" t="str">
        <f t="shared" si="28"/>
        <v/>
      </c>
    </row>
    <row r="398" spans="3:16" x14ac:dyDescent="0.4">
      <c r="C398" s="108">
        <v>392</v>
      </c>
      <c r="D398" s="30"/>
      <c r="E398" s="29"/>
      <c r="F398" s="29"/>
      <c r="G398" s="29"/>
      <c r="H398" s="109" t="str">
        <f t="shared" si="29"/>
        <v/>
      </c>
      <c r="I398" s="109" t="str">
        <f t="shared" si="30"/>
        <v/>
      </c>
      <c r="J398" s="109" t="str">
        <f t="shared" si="31"/>
        <v/>
      </c>
      <c r="K398" s="29"/>
      <c r="L398" s="29"/>
      <c r="M398" s="110" t="str">
        <f>_xlfn.XLOOKUP($P398,団体コード!$F$2:$F$1789,団体コード!$A$2:$A$1789,"")</f>
        <v/>
      </c>
      <c r="N398" s="111" t="str">
        <f>IF(COUNTIF(市町村一覧!$K$2:$K$404,$P398),"a）基本講座・応用講座実施可能市町村",IF(COUNTIF(市町村一覧!$N$2:$N$370,$P398),"b）応用講座実施可能市町村",""))</f>
        <v/>
      </c>
      <c r="P398" s="95" t="str">
        <f t="shared" si="28"/>
        <v/>
      </c>
    </row>
    <row r="399" spans="3:16" x14ac:dyDescent="0.4">
      <c r="C399" s="108">
        <v>393</v>
      </c>
      <c r="D399" s="30"/>
      <c r="E399" s="29"/>
      <c r="F399" s="29"/>
      <c r="G399" s="29"/>
      <c r="H399" s="109" t="str">
        <f t="shared" si="29"/>
        <v/>
      </c>
      <c r="I399" s="109" t="str">
        <f t="shared" si="30"/>
        <v/>
      </c>
      <c r="J399" s="109" t="str">
        <f t="shared" si="31"/>
        <v/>
      </c>
      <c r="K399" s="29"/>
      <c r="L399" s="29"/>
      <c r="M399" s="110" t="str">
        <f>_xlfn.XLOOKUP($P399,団体コード!$F$2:$F$1789,団体コード!$A$2:$A$1789,"")</f>
        <v/>
      </c>
      <c r="N399" s="111" t="str">
        <f>IF(COUNTIF(市町村一覧!$K$2:$K$404,$P399),"a）基本講座・応用講座実施可能市町村",IF(COUNTIF(市町村一覧!$N$2:$N$370,$P399),"b）応用講座実施可能市町村",""))</f>
        <v/>
      </c>
      <c r="P399" s="95" t="str">
        <f t="shared" si="28"/>
        <v/>
      </c>
    </row>
    <row r="400" spans="3:16" x14ac:dyDescent="0.4">
      <c r="C400" s="108">
        <v>394</v>
      </c>
      <c r="D400" s="30"/>
      <c r="E400" s="29"/>
      <c r="F400" s="29"/>
      <c r="G400" s="29"/>
      <c r="H400" s="109" t="str">
        <f t="shared" si="29"/>
        <v/>
      </c>
      <c r="I400" s="109" t="str">
        <f t="shared" si="30"/>
        <v/>
      </c>
      <c r="J400" s="109" t="str">
        <f t="shared" si="31"/>
        <v/>
      </c>
      <c r="K400" s="29"/>
      <c r="L400" s="29"/>
      <c r="M400" s="110" t="str">
        <f>_xlfn.XLOOKUP($P400,団体コード!$F$2:$F$1789,団体コード!$A$2:$A$1789,"")</f>
        <v/>
      </c>
      <c r="N400" s="111" t="str">
        <f>IF(COUNTIF(市町村一覧!$K$2:$K$404,$P400),"a）基本講座・応用講座実施可能市町村",IF(COUNTIF(市町村一覧!$N$2:$N$370,$P400),"b）応用講座実施可能市町村",""))</f>
        <v/>
      </c>
      <c r="P400" s="95" t="str">
        <f t="shared" si="28"/>
        <v/>
      </c>
    </row>
    <row r="401" spans="3:16" x14ac:dyDescent="0.4">
      <c r="C401" s="108">
        <v>395</v>
      </c>
      <c r="D401" s="30"/>
      <c r="E401" s="29"/>
      <c r="F401" s="29"/>
      <c r="G401" s="29"/>
      <c r="H401" s="109" t="str">
        <f t="shared" si="29"/>
        <v/>
      </c>
      <c r="I401" s="109" t="str">
        <f t="shared" si="30"/>
        <v/>
      </c>
      <c r="J401" s="109" t="str">
        <f t="shared" si="31"/>
        <v/>
      </c>
      <c r="K401" s="29"/>
      <c r="L401" s="29"/>
      <c r="M401" s="110" t="str">
        <f>_xlfn.XLOOKUP($P401,団体コード!$F$2:$F$1789,団体コード!$A$2:$A$1789,"")</f>
        <v/>
      </c>
      <c r="N401" s="111" t="str">
        <f>IF(COUNTIF(市町村一覧!$K$2:$K$404,$P401),"a）基本講座・応用講座実施可能市町村",IF(COUNTIF(市町村一覧!$N$2:$N$370,$P401),"b）応用講座実施可能市町村",""))</f>
        <v/>
      </c>
      <c r="P401" s="95" t="str">
        <f t="shared" si="28"/>
        <v/>
      </c>
    </row>
    <row r="402" spans="3:16" x14ac:dyDescent="0.4">
      <c r="C402" s="108">
        <v>396</v>
      </c>
      <c r="D402" s="30"/>
      <c r="E402" s="29"/>
      <c r="F402" s="29"/>
      <c r="G402" s="29"/>
      <c r="H402" s="109" t="str">
        <f t="shared" si="29"/>
        <v/>
      </c>
      <c r="I402" s="109" t="str">
        <f t="shared" si="30"/>
        <v/>
      </c>
      <c r="J402" s="109" t="str">
        <f t="shared" si="31"/>
        <v/>
      </c>
      <c r="K402" s="29"/>
      <c r="L402" s="29"/>
      <c r="M402" s="110" t="str">
        <f>_xlfn.XLOOKUP($P402,団体コード!$F$2:$F$1789,団体コード!$A$2:$A$1789,"")</f>
        <v/>
      </c>
      <c r="N402" s="111" t="str">
        <f>IF(COUNTIF(市町村一覧!$K$2:$K$404,$P402),"a）基本講座・応用講座実施可能市町村",IF(COUNTIF(市町村一覧!$N$2:$N$370,$P402),"b）応用講座実施可能市町村",""))</f>
        <v/>
      </c>
      <c r="P402" s="95" t="str">
        <f t="shared" si="28"/>
        <v/>
      </c>
    </row>
    <row r="403" spans="3:16" x14ac:dyDescent="0.4">
      <c r="C403" s="108">
        <v>397</v>
      </c>
      <c r="D403" s="30"/>
      <c r="E403" s="29"/>
      <c r="F403" s="29"/>
      <c r="G403" s="29"/>
      <c r="H403" s="109" t="str">
        <f t="shared" si="29"/>
        <v/>
      </c>
      <c r="I403" s="109" t="str">
        <f t="shared" si="30"/>
        <v/>
      </c>
      <c r="J403" s="109" t="str">
        <f t="shared" si="31"/>
        <v/>
      </c>
      <c r="K403" s="29"/>
      <c r="L403" s="29"/>
      <c r="M403" s="110" t="str">
        <f>_xlfn.XLOOKUP($P403,団体コード!$F$2:$F$1789,団体コード!$A$2:$A$1789,"")</f>
        <v/>
      </c>
      <c r="N403" s="111" t="str">
        <f>IF(COUNTIF(市町村一覧!$K$2:$K$404,$P403),"a）基本講座・応用講座実施可能市町村",IF(COUNTIF(市町村一覧!$N$2:$N$370,$P403),"b）応用講座実施可能市町村",""))</f>
        <v/>
      </c>
      <c r="P403" s="95" t="str">
        <f t="shared" si="28"/>
        <v/>
      </c>
    </row>
    <row r="404" spans="3:16" x14ac:dyDescent="0.4">
      <c r="C404" s="108">
        <v>398</v>
      </c>
      <c r="D404" s="30"/>
      <c r="E404" s="29"/>
      <c r="F404" s="29"/>
      <c r="G404" s="29"/>
      <c r="H404" s="109" t="str">
        <f t="shared" si="29"/>
        <v/>
      </c>
      <c r="I404" s="109" t="str">
        <f t="shared" si="30"/>
        <v/>
      </c>
      <c r="J404" s="109" t="str">
        <f t="shared" si="31"/>
        <v/>
      </c>
      <c r="K404" s="29"/>
      <c r="L404" s="29"/>
      <c r="M404" s="110" t="str">
        <f>_xlfn.XLOOKUP($P404,団体コード!$F$2:$F$1789,団体コード!$A$2:$A$1789,"")</f>
        <v/>
      </c>
      <c r="N404" s="111" t="str">
        <f>IF(COUNTIF(市町村一覧!$K$2:$K$404,$P404),"a）基本講座・応用講座実施可能市町村",IF(COUNTIF(市町村一覧!$N$2:$N$370,$P404),"b）応用講座実施可能市町村",""))</f>
        <v/>
      </c>
      <c r="P404" s="95" t="str">
        <f t="shared" si="28"/>
        <v/>
      </c>
    </row>
    <row r="405" spans="3:16" x14ac:dyDescent="0.4">
      <c r="C405" s="108">
        <v>399</v>
      </c>
      <c r="D405" s="30"/>
      <c r="E405" s="29"/>
      <c r="F405" s="29"/>
      <c r="G405" s="29"/>
      <c r="H405" s="109" t="str">
        <f t="shared" si="29"/>
        <v/>
      </c>
      <c r="I405" s="109" t="str">
        <f t="shared" si="30"/>
        <v/>
      </c>
      <c r="J405" s="109" t="str">
        <f t="shared" si="31"/>
        <v/>
      </c>
      <c r="K405" s="29"/>
      <c r="L405" s="29"/>
      <c r="M405" s="110" t="str">
        <f>_xlfn.XLOOKUP($P405,団体コード!$F$2:$F$1789,団体コード!$A$2:$A$1789,"")</f>
        <v/>
      </c>
      <c r="N405" s="111" t="str">
        <f>IF(COUNTIF(市町村一覧!$K$2:$K$404,$P405),"a）基本講座・応用講座実施可能市町村",IF(COUNTIF(市町村一覧!$N$2:$N$370,$P405),"b）応用講座実施可能市町村",""))</f>
        <v/>
      </c>
      <c r="P405" s="95" t="str">
        <f t="shared" si="28"/>
        <v/>
      </c>
    </row>
    <row r="406" spans="3:16" x14ac:dyDescent="0.4">
      <c r="C406" s="108">
        <v>400</v>
      </c>
      <c r="D406" s="30"/>
      <c r="E406" s="29"/>
      <c r="F406" s="29"/>
      <c r="G406" s="29"/>
      <c r="H406" s="109" t="str">
        <f t="shared" si="29"/>
        <v/>
      </c>
      <c r="I406" s="109" t="str">
        <f t="shared" si="30"/>
        <v/>
      </c>
      <c r="J406" s="109" t="str">
        <f t="shared" si="31"/>
        <v/>
      </c>
      <c r="K406" s="29"/>
      <c r="L406" s="29"/>
      <c r="M406" s="110" t="str">
        <f>_xlfn.XLOOKUP($P406,団体コード!$F$2:$F$1789,団体コード!$A$2:$A$1789,"")</f>
        <v/>
      </c>
      <c r="N406" s="111" t="str">
        <f>IF(COUNTIF(市町村一覧!$K$2:$K$404,$P406),"a）基本講座・応用講座実施可能市町村",IF(COUNTIF(市町村一覧!$N$2:$N$370,$P406),"b）応用講座実施可能市町村",""))</f>
        <v/>
      </c>
      <c r="P406" s="95" t="str">
        <f t="shared" si="28"/>
        <v/>
      </c>
    </row>
    <row r="407" spans="3:16" x14ac:dyDescent="0.4">
      <c r="C407" s="108">
        <v>401</v>
      </c>
      <c r="D407" s="30"/>
      <c r="E407" s="29"/>
      <c r="F407" s="29"/>
      <c r="G407" s="29"/>
      <c r="H407" s="109" t="str">
        <f t="shared" si="29"/>
        <v/>
      </c>
      <c r="I407" s="109" t="str">
        <f t="shared" si="30"/>
        <v/>
      </c>
      <c r="J407" s="109" t="str">
        <f t="shared" si="31"/>
        <v/>
      </c>
      <c r="K407" s="29"/>
      <c r="L407" s="29"/>
      <c r="M407" s="110" t="str">
        <f>_xlfn.XLOOKUP($P407,団体コード!$F$2:$F$1789,団体コード!$A$2:$A$1789,"")</f>
        <v/>
      </c>
      <c r="N407" s="111" t="str">
        <f>IF(COUNTIF(市町村一覧!$K$2:$K$404,$P407),"a）基本講座・応用講座実施可能市町村",IF(COUNTIF(市町村一覧!$N$2:$N$370,$P407),"b）応用講座実施可能市町村",""))</f>
        <v/>
      </c>
      <c r="P407" s="95" t="str">
        <f t="shared" si="28"/>
        <v/>
      </c>
    </row>
    <row r="408" spans="3:16" x14ac:dyDescent="0.4">
      <c r="C408" s="108">
        <v>402</v>
      </c>
      <c r="D408" s="30"/>
      <c r="E408" s="29"/>
      <c r="F408" s="29"/>
      <c r="G408" s="29"/>
      <c r="H408" s="109" t="str">
        <f t="shared" si="29"/>
        <v/>
      </c>
      <c r="I408" s="109" t="str">
        <f t="shared" si="30"/>
        <v/>
      </c>
      <c r="J408" s="109" t="str">
        <f t="shared" si="31"/>
        <v/>
      </c>
      <c r="K408" s="29"/>
      <c r="L408" s="29"/>
      <c r="M408" s="110" t="str">
        <f>_xlfn.XLOOKUP($P408,団体コード!$F$2:$F$1789,団体コード!$A$2:$A$1789,"")</f>
        <v/>
      </c>
      <c r="N408" s="111" t="str">
        <f>IF(COUNTIF(市町村一覧!$K$2:$K$404,$P408),"a）基本講座・応用講座実施可能市町村",IF(COUNTIF(市町村一覧!$N$2:$N$370,$P408),"b）応用講座実施可能市町村",""))</f>
        <v/>
      </c>
      <c r="P408" s="95" t="str">
        <f t="shared" si="28"/>
        <v/>
      </c>
    </row>
    <row r="409" spans="3:16" x14ac:dyDescent="0.4">
      <c r="C409" s="108">
        <v>403</v>
      </c>
      <c r="D409" s="30"/>
      <c r="E409" s="29"/>
      <c r="F409" s="29"/>
      <c r="G409" s="29"/>
      <c r="H409" s="109" t="str">
        <f t="shared" si="29"/>
        <v/>
      </c>
      <c r="I409" s="109" t="str">
        <f t="shared" si="30"/>
        <v/>
      </c>
      <c r="J409" s="109" t="str">
        <f t="shared" si="31"/>
        <v/>
      </c>
      <c r="K409" s="29"/>
      <c r="L409" s="29"/>
      <c r="M409" s="110" t="str">
        <f>_xlfn.XLOOKUP($P409,団体コード!$F$2:$F$1789,団体コード!$A$2:$A$1789,"")</f>
        <v/>
      </c>
      <c r="N409" s="111" t="str">
        <f>IF(COUNTIF(市町村一覧!$K$2:$K$404,$P409),"a）基本講座・応用講座実施可能市町村",IF(COUNTIF(市町村一覧!$N$2:$N$370,$P409),"b）応用講座実施可能市町村",""))</f>
        <v/>
      </c>
      <c r="P409" s="95" t="str">
        <f t="shared" si="28"/>
        <v/>
      </c>
    </row>
    <row r="410" spans="3:16" x14ac:dyDescent="0.4">
      <c r="C410" s="108">
        <v>404</v>
      </c>
      <c r="D410" s="30"/>
      <c r="E410" s="29"/>
      <c r="F410" s="29"/>
      <c r="G410" s="29"/>
      <c r="H410" s="109" t="str">
        <f t="shared" si="29"/>
        <v/>
      </c>
      <c r="I410" s="109" t="str">
        <f t="shared" si="30"/>
        <v/>
      </c>
      <c r="J410" s="109" t="str">
        <f t="shared" si="31"/>
        <v/>
      </c>
      <c r="K410" s="29"/>
      <c r="L410" s="29"/>
      <c r="M410" s="110" t="str">
        <f>_xlfn.XLOOKUP($P410,団体コード!$F$2:$F$1789,団体コード!$A$2:$A$1789,"")</f>
        <v/>
      </c>
      <c r="N410" s="111" t="str">
        <f>IF(COUNTIF(市町村一覧!$K$2:$K$404,$P410),"a）基本講座・応用講座実施可能市町村",IF(COUNTIF(市町村一覧!$N$2:$N$370,$P410),"b）応用講座実施可能市町村",""))</f>
        <v/>
      </c>
      <c r="P410" s="95" t="str">
        <f t="shared" si="28"/>
        <v/>
      </c>
    </row>
    <row r="411" spans="3:16" x14ac:dyDescent="0.4">
      <c r="C411" s="108">
        <v>405</v>
      </c>
      <c r="D411" s="30"/>
      <c r="E411" s="29"/>
      <c r="F411" s="29"/>
      <c r="G411" s="29"/>
      <c r="H411" s="109" t="str">
        <f t="shared" si="29"/>
        <v/>
      </c>
      <c r="I411" s="109" t="str">
        <f t="shared" si="30"/>
        <v/>
      </c>
      <c r="J411" s="109" t="str">
        <f t="shared" si="31"/>
        <v/>
      </c>
      <c r="K411" s="29"/>
      <c r="L411" s="29"/>
      <c r="M411" s="110" t="str">
        <f>_xlfn.XLOOKUP($P411,団体コード!$F$2:$F$1789,団体コード!$A$2:$A$1789,"")</f>
        <v/>
      </c>
      <c r="N411" s="111" t="str">
        <f>IF(COUNTIF(市町村一覧!$K$2:$K$404,$P411),"a）基本講座・応用講座実施可能市町村",IF(COUNTIF(市町村一覧!$N$2:$N$370,$P411),"b）応用講座実施可能市町村",""))</f>
        <v/>
      </c>
      <c r="P411" s="95" t="str">
        <f t="shared" si="28"/>
        <v/>
      </c>
    </row>
    <row r="412" spans="3:16" x14ac:dyDescent="0.4">
      <c r="C412" s="108">
        <v>406</v>
      </c>
      <c r="D412" s="30"/>
      <c r="E412" s="29"/>
      <c r="F412" s="29"/>
      <c r="G412" s="29"/>
      <c r="H412" s="109" t="str">
        <f t="shared" si="29"/>
        <v/>
      </c>
      <c r="I412" s="109" t="str">
        <f t="shared" si="30"/>
        <v/>
      </c>
      <c r="J412" s="109" t="str">
        <f t="shared" si="31"/>
        <v/>
      </c>
      <c r="K412" s="29"/>
      <c r="L412" s="29"/>
      <c r="M412" s="110" t="str">
        <f>_xlfn.XLOOKUP($P412,団体コード!$F$2:$F$1789,団体コード!$A$2:$A$1789,"")</f>
        <v/>
      </c>
      <c r="N412" s="111" t="str">
        <f>IF(COUNTIF(市町村一覧!$K$2:$K$404,$P412),"a）基本講座・応用講座実施可能市町村",IF(COUNTIF(市町村一覧!$N$2:$N$370,$P412),"b）応用講座実施可能市町村",""))</f>
        <v/>
      </c>
      <c r="P412" s="95" t="str">
        <f t="shared" si="28"/>
        <v/>
      </c>
    </row>
    <row r="413" spans="3:16" x14ac:dyDescent="0.4">
      <c r="C413" s="108">
        <v>407</v>
      </c>
      <c r="D413" s="30"/>
      <c r="E413" s="29"/>
      <c r="F413" s="29"/>
      <c r="G413" s="29"/>
      <c r="H413" s="109" t="str">
        <f t="shared" si="29"/>
        <v/>
      </c>
      <c r="I413" s="109" t="str">
        <f t="shared" si="30"/>
        <v/>
      </c>
      <c r="J413" s="109" t="str">
        <f t="shared" si="31"/>
        <v/>
      </c>
      <c r="K413" s="29"/>
      <c r="L413" s="29"/>
      <c r="M413" s="110" t="str">
        <f>_xlfn.XLOOKUP($P413,団体コード!$F$2:$F$1789,団体コード!$A$2:$A$1789,"")</f>
        <v/>
      </c>
      <c r="N413" s="111" t="str">
        <f>IF(COUNTIF(市町村一覧!$K$2:$K$404,$P413),"a）基本講座・応用講座実施可能市町村",IF(COUNTIF(市町村一覧!$N$2:$N$370,$P413),"b）応用講座実施可能市町村",""))</f>
        <v/>
      </c>
      <c r="P413" s="95" t="str">
        <f t="shared" si="28"/>
        <v/>
      </c>
    </row>
    <row r="414" spans="3:16" x14ac:dyDescent="0.4">
      <c r="C414" s="108">
        <v>408</v>
      </c>
      <c r="D414" s="30"/>
      <c r="E414" s="29"/>
      <c r="F414" s="29"/>
      <c r="G414" s="29"/>
      <c r="H414" s="109" t="str">
        <f t="shared" si="29"/>
        <v/>
      </c>
      <c r="I414" s="109" t="str">
        <f t="shared" si="30"/>
        <v/>
      </c>
      <c r="J414" s="109" t="str">
        <f t="shared" si="31"/>
        <v/>
      </c>
      <c r="K414" s="29"/>
      <c r="L414" s="29"/>
      <c r="M414" s="110" t="str">
        <f>_xlfn.XLOOKUP($P414,団体コード!$F$2:$F$1789,団体コード!$A$2:$A$1789,"")</f>
        <v/>
      </c>
      <c r="N414" s="111" t="str">
        <f>IF(COUNTIF(市町村一覧!$K$2:$K$404,$P414),"a）基本講座・応用講座実施可能市町村",IF(COUNTIF(市町村一覧!$N$2:$N$370,$P414),"b）応用講座実施可能市町村",""))</f>
        <v/>
      </c>
      <c r="P414" s="95" t="str">
        <f t="shared" si="28"/>
        <v/>
      </c>
    </row>
    <row r="415" spans="3:16" x14ac:dyDescent="0.4">
      <c r="C415" s="108">
        <v>409</v>
      </c>
      <c r="D415" s="30"/>
      <c r="E415" s="29"/>
      <c r="F415" s="29"/>
      <c r="G415" s="29"/>
      <c r="H415" s="109" t="str">
        <f t="shared" si="29"/>
        <v/>
      </c>
      <c r="I415" s="109" t="str">
        <f t="shared" si="30"/>
        <v/>
      </c>
      <c r="J415" s="109" t="str">
        <f t="shared" si="31"/>
        <v/>
      </c>
      <c r="K415" s="29"/>
      <c r="L415" s="29"/>
      <c r="M415" s="110" t="str">
        <f>_xlfn.XLOOKUP($P415,団体コード!$F$2:$F$1789,団体コード!$A$2:$A$1789,"")</f>
        <v/>
      </c>
      <c r="N415" s="111" t="str">
        <f>IF(COUNTIF(市町村一覧!$K$2:$K$404,$P415),"a）基本講座・応用講座実施可能市町村",IF(COUNTIF(市町村一覧!$N$2:$N$370,$P415),"b）応用講座実施可能市町村",""))</f>
        <v/>
      </c>
      <c r="P415" s="95" t="str">
        <f t="shared" si="28"/>
        <v/>
      </c>
    </row>
    <row r="416" spans="3:16" x14ac:dyDescent="0.4">
      <c r="C416" s="108">
        <v>410</v>
      </c>
      <c r="D416" s="30"/>
      <c r="E416" s="29"/>
      <c r="F416" s="29"/>
      <c r="G416" s="29"/>
      <c r="H416" s="109" t="str">
        <f t="shared" si="29"/>
        <v/>
      </c>
      <c r="I416" s="109" t="str">
        <f t="shared" si="30"/>
        <v/>
      </c>
      <c r="J416" s="109" t="str">
        <f t="shared" si="31"/>
        <v/>
      </c>
      <c r="K416" s="29"/>
      <c r="L416" s="29"/>
      <c r="M416" s="110" t="str">
        <f>_xlfn.XLOOKUP($P416,団体コード!$F$2:$F$1789,団体コード!$A$2:$A$1789,"")</f>
        <v/>
      </c>
      <c r="N416" s="111" t="str">
        <f>IF(COUNTIF(市町村一覧!$K$2:$K$404,$P416),"a）基本講座・応用講座実施可能市町村",IF(COUNTIF(市町村一覧!$N$2:$N$370,$P416),"b）応用講座実施可能市町村",""))</f>
        <v/>
      </c>
      <c r="P416" s="95" t="str">
        <f t="shared" si="28"/>
        <v/>
      </c>
    </row>
    <row r="417" spans="3:16" x14ac:dyDescent="0.4">
      <c r="C417" s="108">
        <v>411</v>
      </c>
      <c r="D417" s="30"/>
      <c r="E417" s="29"/>
      <c r="F417" s="29"/>
      <c r="G417" s="29"/>
      <c r="H417" s="109" t="str">
        <f t="shared" si="29"/>
        <v/>
      </c>
      <c r="I417" s="109" t="str">
        <f t="shared" si="30"/>
        <v/>
      </c>
      <c r="J417" s="109" t="str">
        <f t="shared" si="31"/>
        <v/>
      </c>
      <c r="K417" s="29"/>
      <c r="L417" s="29"/>
      <c r="M417" s="110" t="str">
        <f>_xlfn.XLOOKUP($P417,団体コード!$F$2:$F$1789,団体コード!$A$2:$A$1789,"")</f>
        <v/>
      </c>
      <c r="N417" s="111" t="str">
        <f>IF(COUNTIF(市町村一覧!$K$2:$K$404,$P417),"a）基本講座・応用講座実施可能市町村",IF(COUNTIF(市町村一覧!$N$2:$N$370,$P417),"b）応用講座実施可能市町村",""))</f>
        <v/>
      </c>
      <c r="P417" s="95" t="str">
        <f t="shared" si="28"/>
        <v/>
      </c>
    </row>
    <row r="418" spans="3:16" x14ac:dyDescent="0.4">
      <c r="C418" s="108">
        <v>412</v>
      </c>
      <c r="D418" s="30"/>
      <c r="E418" s="29"/>
      <c r="F418" s="29"/>
      <c r="G418" s="29"/>
      <c r="H418" s="109" t="str">
        <f t="shared" si="29"/>
        <v/>
      </c>
      <c r="I418" s="109" t="str">
        <f t="shared" si="30"/>
        <v/>
      </c>
      <c r="J418" s="109" t="str">
        <f t="shared" si="31"/>
        <v/>
      </c>
      <c r="K418" s="29"/>
      <c r="L418" s="29"/>
      <c r="M418" s="110" t="str">
        <f>_xlfn.XLOOKUP($P418,団体コード!$F$2:$F$1789,団体コード!$A$2:$A$1789,"")</f>
        <v/>
      </c>
      <c r="N418" s="111" t="str">
        <f>IF(COUNTIF(市町村一覧!$K$2:$K$404,$P418),"a）基本講座・応用講座実施可能市町村",IF(COUNTIF(市町村一覧!$N$2:$N$370,$P418),"b）応用講座実施可能市町村",""))</f>
        <v/>
      </c>
      <c r="P418" s="95" t="str">
        <f t="shared" si="28"/>
        <v/>
      </c>
    </row>
    <row r="419" spans="3:16" x14ac:dyDescent="0.4">
      <c r="C419" s="108">
        <v>413</v>
      </c>
      <c r="D419" s="30"/>
      <c r="E419" s="29"/>
      <c r="F419" s="29"/>
      <c r="G419" s="29"/>
      <c r="H419" s="109" t="str">
        <f t="shared" si="29"/>
        <v/>
      </c>
      <c r="I419" s="109" t="str">
        <f t="shared" si="30"/>
        <v/>
      </c>
      <c r="J419" s="109" t="str">
        <f t="shared" si="31"/>
        <v/>
      </c>
      <c r="K419" s="29"/>
      <c r="L419" s="29"/>
      <c r="M419" s="110" t="str">
        <f>_xlfn.XLOOKUP($P419,団体コード!$F$2:$F$1789,団体コード!$A$2:$A$1789,"")</f>
        <v/>
      </c>
      <c r="N419" s="111" t="str">
        <f>IF(COUNTIF(市町村一覧!$K$2:$K$404,$P419),"a）基本講座・応用講座実施可能市町村",IF(COUNTIF(市町村一覧!$N$2:$N$370,$P419),"b）応用講座実施可能市町村",""))</f>
        <v/>
      </c>
      <c r="P419" s="95" t="str">
        <f t="shared" si="28"/>
        <v/>
      </c>
    </row>
    <row r="420" spans="3:16" x14ac:dyDescent="0.4">
      <c r="C420" s="108">
        <v>414</v>
      </c>
      <c r="D420" s="30"/>
      <c r="E420" s="29"/>
      <c r="F420" s="29"/>
      <c r="G420" s="29"/>
      <c r="H420" s="109" t="str">
        <f t="shared" si="29"/>
        <v/>
      </c>
      <c r="I420" s="109" t="str">
        <f t="shared" si="30"/>
        <v/>
      </c>
      <c r="J420" s="109" t="str">
        <f t="shared" si="31"/>
        <v/>
      </c>
      <c r="K420" s="29"/>
      <c r="L420" s="29"/>
      <c r="M420" s="110" t="str">
        <f>_xlfn.XLOOKUP($P420,団体コード!$F$2:$F$1789,団体コード!$A$2:$A$1789,"")</f>
        <v/>
      </c>
      <c r="N420" s="111" t="str">
        <f>IF(COUNTIF(市町村一覧!$K$2:$K$404,$P420),"a）基本講座・応用講座実施可能市町村",IF(COUNTIF(市町村一覧!$N$2:$N$370,$P420),"b）応用講座実施可能市町村",""))</f>
        <v/>
      </c>
      <c r="P420" s="95" t="str">
        <f t="shared" si="28"/>
        <v/>
      </c>
    </row>
    <row r="421" spans="3:16" x14ac:dyDescent="0.4">
      <c r="C421" s="108">
        <v>415</v>
      </c>
      <c r="D421" s="30"/>
      <c r="E421" s="29"/>
      <c r="F421" s="29"/>
      <c r="G421" s="29"/>
      <c r="H421" s="109" t="str">
        <f t="shared" si="29"/>
        <v/>
      </c>
      <c r="I421" s="109" t="str">
        <f t="shared" si="30"/>
        <v/>
      </c>
      <c r="J421" s="109" t="str">
        <f t="shared" si="31"/>
        <v/>
      </c>
      <c r="K421" s="29"/>
      <c r="L421" s="29"/>
      <c r="M421" s="110" t="str">
        <f>_xlfn.XLOOKUP($P421,団体コード!$F$2:$F$1789,団体コード!$A$2:$A$1789,"")</f>
        <v/>
      </c>
      <c r="N421" s="111" t="str">
        <f>IF(COUNTIF(市町村一覧!$K$2:$K$404,$P421),"a）基本講座・応用講座実施可能市町村",IF(COUNTIF(市町村一覧!$N$2:$N$370,$P421),"b）応用講座実施可能市町村",""))</f>
        <v/>
      </c>
      <c r="P421" s="95" t="str">
        <f t="shared" si="28"/>
        <v/>
      </c>
    </row>
    <row r="422" spans="3:16" x14ac:dyDescent="0.4">
      <c r="C422" s="108">
        <v>416</v>
      </c>
      <c r="D422" s="30"/>
      <c r="E422" s="29"/>
      <c r="F422" s="29"/>
      <c r="G422" s="29"/>
      <c r="H422" s="109" t="str">
        <f t="shared" si="29"/>
        <v/>
      </c>
      <c r="I422" s="109" t="str">
        <f t="shared" si="30"/>
        <v/>
      </c>
      <c r="J422" s="109" t="str">
        <f t="shared" si="31"/>
        <v/>
      </c>
      <c r="K422" s="29"/>
      <c r="L422" s="29"/>
      <c r="M422" s="110" t="str">
        <f>_xlfn.XLOOKUP($P422,団体コード!$F$2:$F$1789,団体コード!$A$2:$A$1789,"")</f>
        <v/>
      </c>
      <c r="N422" s="111" t="str">
        <f>IF(COUNTIF(市町村一覧!$K$2:$K$404,$P422),"a）基本講座・応用講座実施可能市町村",IF(COUNTIF(市町村一覧!$N$2:$N$370,$P422),"b）応用講座実施可能市町村",""))</f>
        <v/>
      </c>
      <c r="P422" s="95" t="str">
        <f t="shared" si="28"/>
        <v/>
      </c>
    </row>
    <row r="423" spans="3:16" x14ac:dyDescent="0.4">
      <c r="C423" s="108">
        <v>417</v>
      </c>
      <c r="D423" s="30"/>
      <c r="E423" s="29"/>
      <c r="F423" s="29"/>
      <c r="G423" s="29"/>
      <c r="H423" s="109" t="str">
        <f t="shared" si="29"/>
        <v/>
      </c>
      <c r="I423" s="109" t="str">
        <f t="shared" si="30"/>
        <v/>
      </c>
      <c r="J423" s="109" t="str">
        <f t="shared" si="31"/>
        <v/>
      </c>
      <c r="K423" s="29"/>
      <c r="L423" s="29"/>
      <c r="M423" s="110" t="str">
        <f>_xlfn.XLOOKUP($P423,団体コード!$F$2:$F$1789,団体コード!$A$2:$A$1789,"")</f>
        <v/>
      </c>
      <c r="N423" s="111" t="str">
        <f>IF(COUNTIF(市町村一覧!$K$2:$K$404,$P423),"a）基本講座・応用講座実施可能市町村",IF(COUNTIF(市町村一覧!$N$2:$N$370,$P423),"b）応用講座実施可能市町村",""))</f>
        <v/>
      </c>
      <c r="P423" s="95" t="str">
        <f t="shared" si="28"/>
        <v/>
      </c>
    </row>
    <row r="424" spans="3:16" x14ac:dyDescent="0.4">
      <c r="C424" s="108">
        <v>418</v>
      </c>
      <c r="D424" s="30"/>
      <c r="E424" s="29"/>
      <c r="F424" s="29"/>
      <c r="G424" s="29"/>
      <c r="H424" s="109" t="str">
        <f t="shared" si="29"/>
        <v/>
      </c>
      <c r="I424" s="109" t="str">
        <f t="shared" si="30"/>
        <v/>
      </c>
      <c r="J424" s="109" t="str">
        <f t="shared" si="31"/>
        <v/>
      </c>
      <c r="K424" s="29"/>
      <c r="L424" s="29"/>
      <c r="M424" s="110" t="str">
        <f>_xlfn.XLOOKUP($P424,団体コード!$F$2:$F$1789,団体コード!$A$2:$A$1789,"")</f>
        <v/>
      </c>
      <c r="N424" s="111" t="str">
        <f>IF(COUNTIF(市町村一覧!$K$2:$K$404,$P424),"a）基本講座・応用講座実施可能市町村",IF(COUNTIF(市町村一覧!$N$2:$N$370,$P424),"b）応用講座実施可能市町村",""))</f>
        <v/>
      </c>
      <c r="P424" s="95" t="str">
        <f t="shared" si="28"/>
        <v/>
      </c>
    </row>
    <row r="425" spans="3:16" x14ac:dyDescent="0.4">
      <c r="C425" s="108">
        <v>419</v>
      </c>
      <c r="D425" s="30"/>
      <c r="E425" s="29"/>
      <c r="F425" s="29"/>
      <c r="G425" s="29"/>
      <c r="H425" s="109" t="str">
        <f t="shared" si="29"/>
        <v/>
      </c>
      <c r="I425" s="109" t="str">
        <f t="shared" si="30"/>
        <v/>
      </c>
      <c r="J425" s="109" t="str">
        <f t="shared" si="31"/>
        <v/>
      </c>
      <c r="K425" s="29"/>
      <c r="L425" s="29"/>
      <c r="M425" s="110" t="str">
        <f>_xlfn.XLOOKUP($P425,団体コード!$F$2:$F$1789,団体コード!$A$2:$A$1789,"")</f>
        <v/>
      </c>
      <c r="N425" s="111" t="str">
        <f>IF(COUNTIF(市町村一覧!$K$2:$K$404,$P425),"a）基本講座・応用講座実施可能市町村",IF(COUNTIF(市町村一覧!$N$2:$N$370,$P425),"b）応用講座実施可能市町村",""))</f>
        <v/>
      </c>
      <c r="P425" s="95" t="str">
        <f t="shared" si="28"/>
        <v/>
      </c>
    </row>
    <row r="426" spans="3:16" x14ac:dyDescent="0.4">
      <c r="C426" s="108">
        <v>420</v>
      </c>
      <c r="D426" s="30"/>
      <c r="E426" s="29"/>
      <c r="F426" s="29"/>
      <c r="G426" s="29"/>
      <c r="H426" s="109" t="str">
        <f t="shared" si="29"/>
        <v/>
      </c>
      <c r="I426" s="109" t="str">
        <f t="shared" si="30"/>
        <v/>
      </c>
      <c r="J426" s="109" t="str">
        <f t="shared" si="31"/>
        <v/>
      </c>
      <c r="K426" s="29"/>
      <c r="L426" s="29"/>
      <c r="M426" s="110" t="str">
        <f>_xlfn.XLOOKUP($P426,団体コード!$F$2:$F$1789,団体コード!$A$2:$A$1789,"")</f>
        <v/>
      </c>
      <c r="N426" s="111" t="str">
        <f>IF(COUNTIF(市町村一覧!$K$2:$K$404,$P426),"a）基本講座・応用講座実施可能市町村",IF(COUNTIF(市町村一覧!$N$2:$N$370,$P426),"b）応用講座実施可能市町村",""))</f>
        <v/>
      </c>
      <c r="P426" s="95" t="str">
        <f t="shared" si="28"/>
        <v/>
      </c>
    </row>
    <row r="427" spans="3:16" x14ac:dyDescent="0.4">
      <c r="C427" s="108">
        <v>421</v>
      </c>
      <c r="D427" s="30"/>
      <c r="E427" s="29"/>
      <c r="F427" s="29"/>
      <c r="G427" s="29"/>
      <c r="H427" s="109" t="str">
        <f t="shared" si="29"/>
        <v/>
      </c>
      <c r="I427" s="109" t="str">
        <f t="shared" si="30"/>
        <v/>
      </c>
      <c r="J427" s="109" t="str">
        <f t="shared" si="31"/>
        <v/>
      </c>
      <c r="K427" s="29"/>
      <c r="L427" s="29"/>
      <c r="M427" s="110" t="str">
        <f>_xlfn.XLOOKUP($P427,団体コード!$F$2:$F$1789,団体コード!$A$2:$A$1789,"")</f>
        <v/>
      </c>
      <c r="N427" s="111" t="str">
        <f>IF(COUNTIF(市町村一覧!$K$2:$K$404,$P427),"a）基本講座・応用講座実施可能市町村",IF(COUNTIF(市町村一覧!$N$2:$N$370,$P427),"b）応用講座実施可能市町村",""))</f>
        <v/>
      </c>
      <c r="P427" s="95" t="str">
        <f t="shared" si="28"/>
        <v/>
      </c>
    </row>
    <row r="428" spans="3:16" x14ac:dyDescent="0.4">
      <c r="C428" s="108">
        <v>422</v>
      </c>
      <c r="D428" s="30"/>
      <c r="E428" s="29"/>
      <c r="F428" s="29"/>
      <c r="G428" s="29"/>
      <c r="H428" s="109" t="str">
        <f t="shared" si="29"/>
        <v/>
      </c>
      <c r="I428" s="109" t="str">
        <f t="shared" si="30"/>
        <v/>
      </c>
      <c r="J428" s="109" t="str">
        <f t="shared" si="31"/>
        <v/>
      </c>
      <c r="K428" s="29"/>
      <c r="L428" s="29"/>
      <c r="M428" s="110" t="str">
        <f>_xlfn.XLOOKUP($P428,団体コード!$F$2:$F$1789,団体コード!$A$2:$A$1789,"")</f>
        <v/>
      </c>
      <c r="N428" s="111" t="str">
        <f>IF(COUNTIF(市町村一覧!$K$2:$K$404,$P428),"a）基本講座・応用講座実施可能市町村",IF(COUNTIF(市町村一覧!$N$2:$N$370,$P428),"b）応用講座実施可能市町村",""))</f>
        <v/>
      </c>
      <c r="P428" s="95" t="str">
        <f t="shared" si="28"/>
        <v/>
      </c>
    </row>
    <row r="429" spans="3:16" x14ac:dyDescent="0.4">
      <c r="C429" s="108">
        <v>423</v>
      </c>
      <c r="D429" s="30"/>
      <c r="E429" s="29"/>
      <c r="F429" s="29"/>
      <c r="G429" s="29"/>
      <c r="H429" s="109" t="str">
        <f t="shared" si="29"/>
        <v/>
      </c>
      <c r="I429" s="109" t="str">
        <f t="shared" si="30"/>
        <v/>
      </c>
      <c r="J429" s="109" t="str">
        <f t="shared" si="31"/>
        <v/>
      </c>
      <c r="K429" s="29"/>
      <c r="L429" s="29"/>
      <c r="M429" s="110" t="str">
        <f>_xlfn.XLOOKUP($P429,団体コード!$F$2:$F$1789,団体コード!$A$2:$A$1789,"")</f>
        <v/>
      </c>
      <c r="N429" s="111" t="str">
        <f>IF(COUNTIF(市町村一覧!$K$2:$K$404,$P429),"a）基本講座・応用講座実施可能市町村",IF(COUNTIF(市町村一覧!$N$2:$N$370,$P429),"b）応用講座実施可能市町村",""))</f>
        <v/>
      </c>
      <c r="P429" s="95" t="str">
        <f t="shared" si="28"/>
        <v/>
      </c>
    </row>
    <row r="430" spans="3:16" x14ac:dyDescent="0.4">
      <c r="C430" s="108">
        <v>424</v>
      </c>
      <c r="D430" s="30"/>
      <c r="E430" s="29"/>
      <c r="F430" s="29"/>
      <c r="G430" s="29"/>
      <c r="H430" s="109" t="str">
        <f t="shared" si="29"/>
        <v/>
      </c>
      <c r="I430" s="109" t="str">
        <f t="shared" si="30"/>
        <v/>
      </c>
      <c r="J430" s="109" t="str">
        <f t="shared" si="31"/>
        <v/>
      </c>
      <c r="K430" s="29"/>
      <c r="L430" s="29"/>
      <c r="M430" s="110" t="str">
        <f>_xlfn.XLOOKUP($P430,団体コード!$F$2:$F$1789,団体コード!$A$2:$A$1789,"")</f>
        <v/>
      </c>
      <c r="N430" s="111" t="str">
        <f>IF(COUNTIF(市町村一覧!$K$2:$K$404,$P430),"a）基本講座・応用講座実施可能市町村",IF(COUNTIF(市町村一覧!$N$2:$N$370,$P430),"b）応用講座実施可能市町村",""))</f>
        <v/>
      </c>
      <c r="P430" s="95" t="str">
        <f t="shared" si="28"/>
        <v/>
      </c>
    </row>
    <row r="431" spans="3:16" x14ac:dyDescent="0.4">
      <c r="C431" s="108">
        <v>425</v>
      </c>
      <c r="D431" s="30"/>
      <c r="E431" s="29"/>
      <c r="F431" s="29"/>
      <c r="G431" s="29"/>
      <c r="H431" s="109" t="str">
        <f t="shared" si="29"/>
        <v/>
      </c>
      <c r="I431" s="109" t="str">
        <f t="shared" si="30"/>
        <v/>
      </c>
      <c r="J431" s="109" t="str">
        <f t="shared" si="31"/>
        <v/>
      </c>
      <c r="K431" s="29"/>
      <c r="L431" s="29"/>
      <c r="M431" s="110" t="str">
        <f>_xlfn.XLOOKUP($P431,団体コード!$F$2:$F$1789,団体コード!$A$2:$A$1789,"")</f>
        <v/>
      </c>
      <c r="N431" s="111" t="str">
        <f>IF(COUNTIF(市町村一覧!$K$2:$K$404,$P431),"a）基本講座・応用講座実施可能市町村",IF(COUNTIF(市町村一覧!$N$2:$N$370,$P431),"b）応用講座実施可能市町村",""))</f>
        <v/>
      </c>
      <c r="P431" s="95" t="str">
        <f t="shared" si="28"/>
        <v/>
      </c>
    </row>
    <row r="432" spans="3:16" x14ac:dyDescent="0.4">
      <c r="C432" s="108">
        <v>426</v>
      </c>
      <c r="D432" s="30"/>
      <c r="E432" s="29"/>
      <c r="F432" s="29"/>
      <c r="G432" s="29"/>
      <c r="H432" s="109" t="str">
        <f t="shared" si="29"/>
        <v/>
      </c>
      <c r="I432" s="109" t="str">
        <f t="shared" si="30"/>
        <v/>
      </c>
      <c r="J432" s="109" t="str">
        <f t="shared" si="31"/>
        <v/>
      </c>
      <c r="K432" s="29"/>
      <c r="L432" s="29"/>
      <c r="M432" s="110" t="str">
        <f>_xlfn.XLOOKUP($P432,団体コード!$F$2:$F$1789,団体コード!$A$2:$A$1789,"")</f>
        <v/>
      </c>
      <c r="N432" s="111" t="str">
        <f>IF(COUNTIF(市町村一覧!$K$2:$K$404,$P432),"a）基本講座・応用講座実施可能市町村",IF(COUNTIF(市町村一覧!$N$2:$N$370,$P432),"b）応用講座実施可能市町村",""))</f>
        <v/>
      </c>
      <c r="P432" s="95" t="str">
        <f t="shared" si="28"/>
        <v/>
      </c>
    </row>
    <row r="433" spans="3:16" x14ac:dyDescent="0.4">
      <c r="C433" s="108">
        <v>427</v>
      </c>
      <c r="D433" s="30"/>
      <c r="E433" s="29"/>
      <c r="F433" s="29"/>
      <c r="G433" s="29"/>
      <c r="H433" s="109" t="str">
        <f t="shared" si="29"/>
        <v/>
      </c>
      <c r="I433" s="109" t="str">
        <f t="shared" si="30"/>
        <v/>
      </c>
      <c r="J433" s="109" t="str">
        <f t="shared" si="31"/>
        <v/>
      </c>
      <c r="K433" s="29"/>
      <c r="L433" s="29"/>
      <c r="M433" s="110" t="str">
        <f>_xlfn.XLOOKUP($P433,団体コード!$F$2:$F$1789,団体コード!$A$2:$A$1789,"")</f>
        <v/>
      </c>
      <c r="N433" s="111" t="str">
        <f>IF(COUNTIF(市町村一覧!$K$2:$K$404,$P433),"a）基本講座・応用講座実施可能市町村",IF(COUNTIF(市町村一覧!$N$2:$N$370,$P433),"b）応用講座実施可能市町村",""))</f>
        <v/>
      </c>
      <c r="P433" s="95" t="str">
        <f t="shared" si="28"/>
        <v/>
      </c>
    </row>
    <row r="434" spans="3:16" x14ac:dyDescent="0.4">
      <c r="C434" s="108">
        <v>428</v>
      </c>
      <c r="D434" s="30"/>
      <c r="E434" s="29"/>
      <c r="F434" s="29"/>
      <c r="G434" s="29"/>
      <c r="H434" s="109" t="str">
        <f t="shared" si="29"/>
        <v/>
      </c>
      <c r="I434" s="109" t="str">
        <f t="shared" si="30"/>
        <v/>
      </c>
      <c r="J434" s="109" t="str">
        <f t="shared" si="31"/>
        <v/>
      </c>
      <c r="K434" s="29"/>
      <c r="L434" s="29"/>
      <c r="M434" s="110" t="str">
        <f>_xlfn.XLOOKUP($P434,団体コード!$F$2:$F$1789,団体コード!$A$2:$A$1789,"")</f>
        <v/>
      </c>
      <c r="N434" s="111" t="str">
        <f>IF(COUNTIF(市町村一覧!$K$2:$K$404,$P434),"a）基本講座・応用講座実施可能市町村",IF(COUNTIF(市町村一覧!$N$2:$N$370,$P434),"b）応用講座実施可能市町村",""))</f>
        <v/>
      </c>
      <c r="P434" s="95" t="str">
        <f t="shared" si="28"/>
        <v/>
      </c>
    </row>
    <row r="435" spans="3:16" x14ac:dyDescent="0.4">
      <c r="C435" s="108">
        <v>429</v>
      </c>
      <c r="D435" s="30"/>
      <c r="E435" s="29"/>
      <c r="F435" s="29"/>
      <c r="G435" s="29"/>
      <c r="H435" s="109" t="str">
        <f t="shared" si="29"/>
        <v/>
      </c>
      <c r="I435" s="109" t="str">
        <f t="shared" si="30"/>
        <v/>
      </c>
      <c r="J435" s="109" t="str">
        <f t="shared" si="31"/>
        <v/>
      </c>
      <c r="K435" s="29"/>
      <c r="L435" s="29"/>
      <c r="M435" s="110" t="str">
        <f>_xlfn.XLOOKUP($P435,団体コード!$F$2:$F$1789,団体コード!$A$2:$A$1789,"")</f>
        <v/>
      </c>
      <c r="N435" s="111" t="str">
        <f>IF(COUNTIF(市町村一覧!$K$2:$K$404,$P435),"a）基本講座・応用講座実施可能市町村",IF(COUNTIF(市町村一覧!$N$2:$N$370,$P435),"b）応用講座実施可能市町村",""))</f>
        <v/>
      </c>
      <c r="P435" s="95" t="str">
        <f t="shared" si="28"/>
        <v/>
      </c>
    </row>
    <row r="436" spans="3:16" x14ac:dyDescent="0.4">
      <c r="C436" s="108">
        <v>430</v>
      </c>
      <c r="D436" s="30"/>
      <c r="E436" s="29"/>
      <c r="F436" s="29"/>
      <c r="G436" s="29"/>
      <c r="H436" s="109" t="str">
        <f t="shared" si="29"/>
        <v/>
      </c>
      <c r="I436" s="109" t="str">
        <f t="shared" si="30"/>
        <v/>
      </c>
      <c r="J436" s="109" t="str">
        <f t="shared" si="31"/>
        <v/>
      </c>
      <c r="K436" s="29"/>
      <c r="L436" s="29"/>
      <c r="M436" s="110" t="str">
        <f>_xlfn.XLOOKUP($P436,団体コード!$F$2:$F$1789,団体コード!$A$2:$A$1789,"")</f>
        <v/>
      </c>
      <c r="N436" s="111" t="str">
        <f>IF(COUNTIF(市町村一覧!$K$2:$K$404,$P436),"a）基本講座・応用講座実施可能市町村",IF(COUNTIF(市町村一覧!$N$2:$N$370,$P436),"b）応用講座実施可能市町村",""))</f>
        <v/>
      </c>
      <c r="P436" s="95" t="str">
        <f t="shared" si="28"/>
        <v/>
      </c>
    </row>
    <row r="437" spans="3:16" x14ac:dyDescent="0.4">
      <c r="C437" s="108">
        <v>431</v>
      </c>
      <c r="D437" s="30"/>
      <c r="E437" s="29"/>
      <c r="F437" s="29"/>
      <c r="G437" s="29"/>
      <c r="H437" s="109" t="str">
        <f t="shared" si="29"/>
        <v/>
      </c>
      <c r="I437" s="109" t="str">
        <f t="shared" si="30"/>
        <v/>
      </c>
      <c r="J437" s="109" t="str">
        <f t="shared" si="31"/>
        <v/>
      </c>
      <c r="K437" s="29"/>
      <c r="L437" s="29"/>
      <c r="M437" s="110" t="str">
        <f>_xlfn.XLOOKUP($P437,団体コード!$F$2:$F$1789,団体コード!$A$2:$A$1789,"")</f>
        <v/>
      </c>
      <c r="N437" s="111" t="str">
        <f>IF(COUNTIF(市町村一覧!$K$2:$K$404,$P437),"a）基本講座・応用講座実施可能市町村",IF(COUNTIF(市町村一覧!$N$2:$N$370,$P437),"b）応用講座実施可能市町村",""))</f>
        <v/>
      </c>
      <c r="P437" s="95" t="str">
        <f t="shared" si="28"/>
        <v/>
      </c>
    </row>
    <row r="438" spans="3:16" x14ac:dyDescent="0.4">
      <c r="C438" s="108">
        <v>432</v>
      </c>
      <c r="D438" s="30"/>
      <c r="E438" s="29"/>
      <c r="F438" s="29"/>
      <c r="G438" s="29"/>
      <c r="H438" s="109" t="str">
        <f t="shared" si="29"/>
        <v/>
      </c>
      <c r="I438" s="109" t="str">
        <f t="shared" si="30"/>
        <v/>
      </c>
      <c r="J438" s="109" t="str">
        <f t="shared" si="31"/>
        <v/>
      </c>
      <c r="K438" s="29"/>
      <c r="L438" s="29"/>
      <c r="M438" s="110" t="str">
        <f>_xlfn.XLOOKUP($P438,団体コード!$F$2:$F$1789,団体コード!$A$2:$A$1789,"")</f>
        <v/>
      </c>
      <c r="N438" s="111" t="str">
        <f>IF(COUNTIF(市町村一覧!$K$2:$K$404,$P438),"a）基本講座・応用講座実施可能市町村",IF(COUNTIF(市町村一覧!$N$2:$N$370,$P438),"b）応用講座実施可能市町村",""))</f>
        <v/>
      </c>
      <c r="P438" s="95" t="str">
        <f t="shared" si="28"/>
        <v/>
      </c>
    </row>
    <row r="439" spans="3:16" x14ac:dyDescent="0.4">
      <c r="C439" s="108">
        <v>433</v>
      </c>
      <c r="D439" s="30"/>
      <c r="E439" s="29"/>
      <c r="F439" s="29"/>
      <c r="G439" s="29"/>
      <c r="H439" s="109" t="str">
        <f t="shared" si="29"/>
        <v/>
      </c>
      <c r="I439" s="109" t="str">
        <f t="shared" si="30"/>
        <v/>
      </c>
      <c r="J439" s="109" t="str">
        <f t="shared" si="31"/>
        <v/>
      </c>
      <c r="K439" s="29"/>
      <c r="L439" s="29"/>
      <c r="M439" s="110" t="str">
        <f>_xlfn.XLOOKUP($P439,団体コード!$F$2:$F$1789,団体コード!$A$2:$A$1789,"")</f>
        <v/>
      </c>
      <c r="N439" s="111" t="str">
        <f>IF(COUNTIF(市町村一覧!$K$2:$K$404,$P439),"a）基本講座・応用講座実施可能市町村",IF(COUNTIF(市町村一覧!$N$2:$N$370,$P439),"b）応用講座実施可能市町村",""))</f>
        <v/>
      </c>
      <c r="P439" s="95" t="str">
        <f t="shared" si="28"/>
        <v/>
      </c>
    </row>
    <row r="440" spans="3:16" x14ac:dyDescent="0.4">
      <c r="C440" s="108">
        <v>434</v>
      </c>
      <c r="D440" s="30"/>
      <c r="E440" s="29"/>
      <c r="F440" s="29"/>
      <c r="G440" s="29"/>
      <c r="H440" s="109" t="str">
        <f t="shared" si="29"/>
        <v/>
      </c>
      <c r="I440" s="109" t="str">
        <f t="shared" si="30"/>
        <v/>
      </c>
      <c r="J440" s="109" t="str">
        <f t="shared" si="31"/>
        <v/>
      </c>
      <c r="K440" s="29"/>
      <c r="L440" s="29"/>
      <c r="M440" s="110" t="str">
        <f>_xlfn.XLOOKUP($P440,団体コード!$F$2:$F$1789,団体コード!$A$2:$A$1789,"")</f>
        <v/>
      </c>
      <c r="N440" s="111" t="str">
        <f>IF(COUNTIF(市町村一覧!$K$2:$K$404,$P440),"a）基本講座・応用講座実施可能市町村",IF(COUNTIF(市町村一覧!$N$2:$N$370,$P440),"b）応用講座実施可能市町村",""))</f>
        <v/>
      </c>
      <c r="P440" s="95" t="str">
        <f t="shared" si="28"/>
        <v/>
      </c>
    </row>
    <row r="441" spans="3:16" x14ac:dyDescent="0.4">
      <c r="C441" s="108">
        <v>435</v>
      </c>
      <c r="D441" s="30"/>
      <c r="E441" s="29"/>
      <c r="F441" s="29"/>
      <c r="G441" s="29"/>
      <c r="H441" s="109" t="str">
        <f t="shared" si="29"/>
        <v/>
      </c>
      <c r="I441" s="109" t="str">
        <f t="shared" si="30"/>
        <v/>
      </c>
      <c r="J441" s="109" t="str">
        <f t="shared" si="31"/>
        <v/>
      </c>
      <c r="K441" s="29"/>
      <c r="L441" s="29"/>
      <c r="M441" s="110" t="str">
        <f>_xlfn.XLOOKUP($P441,団体コード!$F$2:$F$1789,団体コード!$A$2:$A$1789,"")</f>
        <v/>
      </c>
      <c r="N441" s="111" t="str">
        <f>IF(COUNTIF(市町村一覧!$K$2:$K$404,$P441),"a）基本講座・応用講座実施可能市町村",IF(COUNTIF(市町村一覧!$N$2:$N$370,$P441),"b）応用講座実施可能市町村",""))</f>
        <v/>
      </c>
      <c r="P441" s="95" t="str">
        <f t="shared" si="28"/>
        <v/>
      </c>
    </row>
    <row r="442" spans="3:16" x14ac:dyDescent="0.4">
      <c r="C442" s="108">
        <v>436</v>
      </c>
      <c r="D442" s="30"/>
      <c r="E442" s="29"/>
      <c r="F442" s="29"/>
      <c r="G442" s="29"/>
      <c r="H442" s="109" t="str">
        <f t="shared" si="29"/>
        <v/>
      </c>
      <c r="I442" s="109" t="str">
        <f t="shared" si="30"/>
        <v/>
      </c>
      <c r="J442" s="109" t="str">
        <f t="shared" si="31"/>
        <v/>
      </c>
      <c r="K442" s="29"/>
      <c r="L442" s="29"/>
      <c r="M442" s="110" t="str">
        <f>_xlfn.XLOOKUP($P442,団体コード!$F$2:$F$1789,団体コード!$A$2:$A$1789,"")</f>
        <v/>
      </c>
      <c r="N442" s="111" t="str">
        <f>IF(COUNTIF(市町村一覧!$K$2:$K$404,$P442),"a）基本講座・応用講座実施可能市町村",IF(COUNTIF(市町村一覧!$N$2:$N$370,$P442),"b）応用講座実施可能市町村",""))</f>
        <v/>
      </c>
      <c r="P442" s="95" t="str">
        <f t="shared" si="28"/>
        <v/>
      </c>
    </row>
    <row r="443" spans="3:16" x14ac:dyDescent="0.4">
      <c r="C443" s="108">
        <v>437</v>
      </c>
      <c r="D443" s="30"/>
      <c r="E443" s="29"/>
      <c r="F443" s="29"/>
      <c r="G443" s="29"/>
      <c r="H443" s="109" t="str">
        <f t="shared" si="29"/>
        <v/>
      </c>
      <c r="I443" s="109" t="str">
        <f t="shared" si="30"/>
        <v/>
      </c>
      <c r="J443" s="109" t="str">
        <f t="shared" si="31"/>
        <v/>
      </c>
      <c r="K443" s="29"/>
      <c r="L443" s="29"/>
      <c r="M443" s="110" t="str">
        <f>_xlfn.XLOOKUP($P443,団体コード!$F$2:$F$1789,団体コード!$A$2:$A$1789,"")</f>
        <v/>
      </c>
      <c r="N443" s="111" t="str">
        <f>IF(COUNTIF(市町村一覧!$K$2:$K$404,$P443),"a）基本講座・応用講座実施可能市町村",IF(COUNTIF(市町村一覧!$N$2:$N$370,$P443),"b）応用講座実施可能市町村",""))</f>
        <v/>
      </c>
      <c r="P443" s="95" t="str">
        <f t="shared" si="28"/>
        <v/>
      </c>
    </row>
    <row r="444" spans="3:16" x14ac:dyDescent="0.4">
      <c r="C444" s="108">
        <v>438</v>
      </c>
      <c r="D444" s="30"/>
      <c r="E444" s="29"/>
      <c r="F444" s="29"/>
      <c r="G444" s="29"/>
      <c r="H444" s="109" t="str">
        <f t="shared" si="29"/>
        <v/>
      </c>
      <c r="I444" s="109" t="str">
        <f t="shared" si="30"/>
        <v/>
      </c>
      <c r="J444" s="109" t="str">
        <f t="shared" si="31"/>
        <v/>
      </c>
      <c r="K444" s="29"/>
      <c r="L444" s="29"/>
      <c r="M444" s="110" t="str">
        <f>_xlfn.XLOOKUP($P444,団体コード!$F$2:$F$1789,団体コード!$A$2:$A$1789,"")</f>
        <v/>
      </c>
      <c r="N444" s="111" t="str">
        <f>IF(COUNTIF(市町村一覧!$K$2:$K$404,$P444),"a）基本講座・応用講座実施可能市町村",IF(COUNTIF(市町村一覧!$N$2:$N$370,$P444),"b）応用講座実施可能市町村",""))</f>
        <v/>
      </c>
      <c r="P444" s="95" t="str">
        <f t="shared" si="28"/>
        <v/>
      </c>
    </row>
    <row r="445" spans="3:16" x14ac:dyDescent="0.4">
      <c r="C445" s="108">
        <v>439</v>
      </c>
      <c r="D445" s="30"/>
      <c r="E445" s="29"/>
      <c r="F445" s="29"/>
      <c r="G445" s="29"/>
      <c r="H445" s="109" t="str">
        <f t="shared" si="29"/>
        <v/>
      </c>
      <c r="I445" s="109" t="str">
        <f t="shared" si="30"/>
        <v/>
      </c>
      <c r="J445" s="109" t="str">
        <f t="shared" si="31"/>
        <v/>
      </c>
      <c r="K445" s="29"/>
      <c r="L445" s="29"/>
      <c r="M445" s="110" t="str">
        <f>_xlfn.XLOOKUP($P445,団体コード!$F$2:$F$1789,団体コード!$A$2:$A$1789,"")</f>
        <v/>
      </c>
      <c r="N445" s="111" t="str">
        <f>IF(COUNTIF(市町村一覧!$K$2:$K$404,$P445),"a）基本講座・応用講座実施可能市町村",IF(COUNTIF(市町村一覧!$N$2:$N$370,$P445),"b）応用講座実施可能市町村",""))</f>
        <v/>
      </c>
      <c r="P445" s="95" t="str">
        <f t="shared" si="28"/>
        <v/>
      </c>
    </row>
    <row r="446" spans="3:16" x14ac:dyDescent="0.4">
      <c r="C446" s="108">
        <v>440</v>
      </c>
      <c r="D446" s="30"/>
      <c r="E446" s="29"/>
      <c r="F446" s="29"/>
      <c r="G446" s="29"/>
      <c r="H446" s="109" t="str">
        <f t="shared" si="29"/>
        <v/>
      </c>
      <c r="I446" s="109" t="str">
        <f t="shared" si="30"/>
        <v/>
      </c>
      <c r="J446" s="109" t="str">
        <f t="shared" si="31"/>
        <v/>
      </c>
      <c r="K446" s="29"/>
      <c r="L446" s="29"/>
      <c r="M446" s="110" t="str">
        <f>_xlfn.XLOOKUP($P446,団体コード!$F$2:$F$1789,団体コード!$A$2:$A$1789,"")</f>
        <v/>
      </c>
      <c r="N446" s="111" t="str">
        <f>IF(COUNTIF(市町村一覧!$K$2:$K$404,$P446),"a）基本講座・応用講座実施可能市町村",IF(COUNTIF(市町村一覧!$N$2:$N$370,$P446),"b）応用講座実施可能市町村",""))</f>
        <v/>
      </c>
      <c r="P446" s="95" t="str">
        <f t="shared" si="28"/>
        <v/>
      </c>
    </row>
    <row r="447" spans="3:16" x14ac:dyDescent="0.4">
      <c r="C447" s="108">
        <v>441</v>
      </c>
      <c r="D447" s="30"/>
      <c r="E447" s="29"/>
      <c r="F447" s="29"/>
      <c r="G447" s="29"/>
      <c r="H447" s="109" t="str">
        <f t="shared" si="29"/>
        <v/>
      </c>
      <c r="I447" s="109" t="str">
        <f t="shared" si="30"/>
        <v/>
      </c>
      <c r="J447" s="109" t="str">
        <f t="shared" si="31"/>
        <v/>
      </c>
      <c r="K447" s="29"/>
      <c r="L447" s="29"/>
      <c r="M447" s="110" t="str">
        <f>_xlfn.XLOOKUP($P447,団体コード!$F$2:$F$1789,団体コード!$A$2:$A$1789,"")</f>
        <v/>
      </c>
      <c r="N447" s="111" t="str">
        <f>IF(COUNTIF(市町村一覧!$K$2:$K$404,$P447),"a）基本講座・応用講座実施可能市町村",IF(COUNTIF(市町村一覧!$N$2:$N$370,$P447),"b）応用講座実施可能市町村",""))</f>
        <v/>
      </c>
      <c r="P447" s="95" t="str">
        <f t="shared" si="28"/>
        <v/>
      </c>
    </row>
    <row r="448" spans="3:16" x14ac:dyDescent="0.4">
      <c r="C448" s="108">
        <v>442</v>
      </c>
      <c r="D448" s="30"/>
      <c r="E448" s="29"/>
      <c r="F448" s="29"/>
      <c r="G448" s="29"/>
      <c r="H448" s="109" t="str">
        <f t="shared" si="29"/>
        <v/>
      </c>
      <c r="I448" s="109" t="str">
        <f t="shared" si="30"/>
        <v/>
      </c>
      <c r="J448" s="109" t="str">
        <f t="shared" si="31"/>
        <v/>
      </c>
      <c r="K448" s="29"/>
      <c r="L448" s="29"/>
      <c r="M448" s="110" t="str">
        <f>_xlfn.XLOOKUP($P448,団体コード!$F$2:$F$1789,団体コード!$A$2:$A$1789,"")</f>
        <v/>
      </c>
      <c r="N448" s="111" t="str">
        <f>IF(COUNTIF(市町村一覧!$K$2:$K$404,$P448),"a）基本講座・応用講座実施可能市町村",IF(COUNTIF(市町村一覧!$N$2:$N$370,$P448),"b）応用講座実施可能市町村",""))</f>
        <v/>
      </c>
      <c r="P448" s="95" t="str">
        <f t="shared" si="28"/>
        <v/>
      </c>
    </row>
    <row r="449" spans="3:16" x14ac:dyDescent="0.4">
      <c r="C449" s="108">
        <v>443</v>
      </c>
      <c r="D449" s="30"/>
      <c r="E449" s="29"/>
      <c r="F449" s="29"/>
      <c r="G449" s="29"/>
      <c r="H449" s="109" t="str">
        <f t="shared" si="29"/>
        <v/>
      </c>
      <c r="I449" s="109" t="str">
        <f t="shared" si="30"/>
        <v/>
      </c>
      <c r="J449" s="109" t="str">
        <f t="shared" si="31"/>
        <v/>
      </c>
      <c r="K449" s="29"/>
      <c r="L449" s="29"/>
      <c r="M449" s="110" t="str">
        <f>_xlfn.XLOOKUP($P449,団体コード!$F$2:$F$1789,団体コード!$A$2:$A$1789,"")</f>
        <v/>
      </c>
      <c r="N449" s="111" t="str">
        <f>IF(COUNTIF(市町村一覧!$K$2:$K$404,$P449),"a）基本講座・応用講座実施可能市町村",IF(COUNTIF(市町村一覧!$N$2:$N$370,$P449),"b）応用講座実施可能市町村",""))</f>
        <v/>
      </c>
      <c r="P449" s="95" t="str">
        <f t="shared" si="28"/>
        <v/>
      </c>
    </row>
    <row r="450" spans="3:16" x14ac:dyDescent="0.4">
      <c r="C450" s="108">
        <v>444</v>
      </c>
      <c r="D450" s="30"/>
      <c r="E450" s="29"/>
      <c r="F450" s="29"/>
      <c r="G450" s="29"/>
      <c r="H450" s="109" t="str">
        <f t="shared" si="29"/>
        <v/>
      </c>
      <c r="I450" s="109" t="str">
        <f t="shared" si="30"/>
        <v/>
      </c>
      <c r="J450" s="109" t="str">
        <f t="shared" si="31"/>
        <v/>
      </c>
      <c r="K450" s="29"/>
      <c r="L450" s="29"/>
      <c r="M450" s="110" t="str">
        <f>_xlfn.XLOOKUP($P450,団体コード!$F$2:$F$1789,団体コード!$A$2:$A$1789,"")</f>
        <v/>
      </c>
      <c r="N450" s="111" t="str">
        <f>IF(COUNTIF(市町村一覧!$K$2:$K$404,$P450),"a）基本講座・応用講座実施可能市町村",IF(COUNTIF(市町村一覧!$N$2:$N$370,$P450),"b）応用講座実施可能市町村",""))</f>
        <v/>
      </c>
      <c r="P450" s="95" t="str">
        <f t="shared" si="28"/>
        <v/>
      </c>
    </row>
    <row r="451" spans="3:16" x14ac:dyDescent="0.4">
      <c r="C451" s="108">
        <v>445</v>
      </c>
      <c r="D451" s="30"/>
      <c r="E451" s="29"/>
      <c r="F451" s="29"/>
      <c r="G451" s="29"/>
      <c r="H451" s="109" t="str">
        <f t="shared" si="29"/>
        <v/>
      </c>
      <c r="I451" s="109" t="str">
        <f t="shared" si="30"/>
        <v/>
      </c>
      <c r="J451" s="109" t="str">
        <f t="shared" si="31"/>
        <v/>
      </c>
      <c r="K451" s="29"/>
      <c r="L451" s="29"/>
      <c r="M451" s="110" t="str">
        <f>_xlfn.XLOOKUP($P451,団体コード!$F$2:$F$1789,団体コード!$A$2:$A$1789,"")</f>
        <v/>
      </c>
      <c r="N451" s="111" t="str">
        <f>IF(COUNTIF(市町村一覧!$K$2:$K$404,$P451),"a）基本講座・応用講座実施可能市町村",IF(COUNTIF(市町村一覧!$N$2:$N$370,$P451),"b）応用講座実施可能市町村",""))</f>
        <v/>
      </c>
      <c r="P451" s="95" t="str">
        <f t="shared" si="28"/>
        <v/>
      </c>
    </row>
    <row r="452" spans="3:16" x14ac:dyDescent="0.4">
      <c r="C452" s="108">
        <v>446</v>
      </c>
      <c r="D452" s="30"/>
      <c r="E452" s="29"/>
      <c r="F452" s="29"/>
      <c r="G452" s="29"/>
      <c r="H452" s="109" t="str">
        <f t="shared" si="29"/>
        <v/>
      </c>
      <c r="I452" s="109" t="str">
        <f t="shared" si="30"/>
        <v/>
      </c>
      <c r="J452" s="109" t="str">
        <f t="shared" si="31"/>
        <v/>
      </c>
      <c r="K452" s="29"/>
      <c r="L452" s="29"/>
      <c r="M452" s="110" t="str">
        <f>_xlfn.XLOOKUP($P452,団体コード!$F$2:$F$1789,団体コード!$A$2:$A$1789,"")</f>
        <v/>
      </c>
      <c r="N452" s="111" t="str">
        <f>IF(COUNTIF(市町村一覧!$K$2:$K$404,$P452),"a）基本講座・応用講座実施可能市町村",IF(COUNTIF(市町村一覧!$N$2:$N$370,$P452),"b）応用講座実施可能市町村",""))</f>
        <v/>
      </c>
      <c r="P452" s="95" t="str">
        <f t="shared" si="28"/>
        <v/>
      </c>
    </row>
    <row r="453" spans="3:16" x14ac:dyDescent="0.4">
      <c r="C453" s="108">
        <v>447</v>
      </c>
      <c r="D453" s="30"/>
      <c r="E453" s="29"/>
      <c r="F453" s="29"/>
      <c r="G453" s="29"/>
      <c r="H453" s="109" t="str">
        <f t="shared" si="29"/>
        <v/>
      </c>
      <c r="I453" s="109" t="str">
        <f t="shared" si="30"/>
        <v/>
      </c>
      <c r="J453" s="109" t="str">
        <f t="shared" si="31"/>
        <v/>
      </c>
      <c r="K453" s="29"/>
      <c r="L453" s="29"/>
      <c r="M453" s="110" t="str">
        <f>_xlfn.XLOOKUP($P453,団体コード!$F$2:$F$1789,団体コード!$A$2:$A$1789,"")</f>
        <v/>
      </c>
      <c r="N453" s="111" t="str">
        <f>IF(COUNTIF(市町村一覧!$K$2:$K$404,$P453),"a）基本講座・応用講座実施可能市町村",IF(COUNTIF(市町村一覧!$N$2:$N$370,$P453),"b）応用講座実施可能市町村",""))</f>
        <v/>
      </c>
      <c r="P453" s="95" t="str">
        <f t="shared" si="28"/>
        <v/>
      </c>
    </row>
    <row r="454" spans="3:16" x14ac:dyDescent="0.4">
      <c r="C454" s="108">
        <v>448</v>
      </c>
      <c r="D454" s="30"/>
      <c r="E454" s="29"/>
      <c r="F454" s="29"/>
      <c r="G454" s="29"/>
      <c r="H454" s="109" t="str">
        <f t="shared" si="29"/>
        <v/>
      </c>
      <c r="I454" s="109" t="str">
        <f t="shared" si="30"/>
        <v/>
      </c>
      <c r="J454" s="109" t="str">
        <f t="shared" si="31"/>
        <v/>
      </c>
      <c r="K454" s="29"/>
      <c r="L454" s="29"/>
      <c r="M454" s="110" t="str">
        <f>_xlfn.XLOOKUP($P454,団体コード!$F$2:$F$1789,団体コード!$A$2:$A$1789,"")</f>
        <v/>
      </c>
      <c r="N454" s="111" t="str">
        <f>IF(COUNTIF(市町村一覧!$K$2:$K$404,$P454),"a）基本講座・応用講座実施可能市町村",IF(COUNTIF(市町村一覧!$N$2:$N$370,$P454),"b）応用講座実施可能市町村",""))</f>
        <v/>
      </c>
      <c r="P454" s="95" t="str">
        <f t="shared" si="28"/>
        <v/>
      </c>
    </row>
    <row r="455" spans="3:16" x14ac:dyDescent="0.4">
      <c r="C455" s="108">
        <v>449</v>
      </c>
      <c r="D455" s="30"/>
      <c r="E455" s="29"/>
      <c r="F455" s="29"/>
      <c r="G455" s="29"/>
      <c r="H455" s="109" t="str">
        <f t="shared" si="29"/>
        <v/>
      </c>
      <c r="I455" s="109" t="str">
        <f t="shared" si="30"/>
        <v/>
      </c>
      <c r="J455" s="109" t="str">
        <f t="shared" si="31"/>
        <v/>
      </c>
      <c r="K455" s="29"/>
      <c r="L455" s="29"/>
      <c r="M455" s="110" t="str">
        <f>_xlfn.XLOOKUP($P455,団体コード!$F$2:$F$1789,団体コード!$A$2:$A$1789,"")</f>
        <v/>
      </c>
      <c r="N455" s="111" t="str">
        <f>IF(COUNTIF(市町村一覧!$K$2:$K$404,$P455),"a）基本講座・応用講座実施可能市町村",IF(COUNTIF(市町村一覧!$N$2:$N$370,$P455),"b）応用講座実施可能市町村",""))</f>
        <v/>
      </c>
      <c r="P455" s="95" t="str">
        <f t="shared" ref="P455:P518" si="32">E455&amp;F455</f>
        <v/>
      </c>
    </row>
    <row r="456" spans="3:16" x14ac:dyDescent="0.4">
      <c r="C456" s="108">
        <v>450</v>
      </c>
      <c r="D456" s="30"/>
      <c r="E456" s="29"/>
      <c r="F456" s="29"/>
      <c r="G456" s="29"/>
      <c r="H456" s="109" t="str">
        <f t="shared" ref="H456:H519" si="33">IF(D456&lt;&gt;"",D456,"")</f>
        <v/>
      </c>
      <c r="I456" s="109" t="str">
        <f t="shared" ref="I456:I519" si="34">IF(E456&lt;&gt;"",E456,"")</f>
        <v/>
      </c>
      <c r="J456" s="109" t="str">
        <f t="shared" ref="J456:J519" si="35">IF(F456&lt;&gt;"",F456,"")</f>
        <v/>
      </c>
      <c r="K456" s="29"/>
      <c r="L456" s="29"/>
      <c r="M456" s="110" t="str">
        <f>_xlfn.XLOOKUP($P456,団体コード!$F$2:$F$1789,団体コード!$A$2:$A$1789,"")</f>
        <v/>
      </c>
      <c r="N456" s="111" t="str">
        <f>IF(COUNTIF(市町村一覧!$K$2:$K$404,$P456),"a）基本講座・応用講座実施可能市町村",IF(COUNTIF(市町村一覧!$N$2:$N$370,$P456),"b）応用講座実施可能市町村",""))</f>
        <v/>
      </c>
      <c r="P456" s="95" t="str">
        <f t="shared" si="32"/>
        <v/>
      </c>
    </row>
    <row r="457" spans="3:16" x14ac:dyDescent="0.4">
      <c r="C457" s="108">
        <v>451</v>
      </c>
      <c r="D457" s="30"/>
      <c r="E457" s="29"/>
      <c r="F457" s="29"/>
      <c r="G457" s="29"/>
      <c r="H457" s="109" t="str">
        <f t="shared" si="33"/>
        <v/>
      </c>
      <c r="I457" s="109" t="str">
        <f t="shared" si="34"/>
        <v/>
      </c>
      <c r="J457" s="109" t="str">
        <f t="shared" si="35"/>
        <v/>
      </c>
      <c r="K457" s="29"/>
      <c r="L457" s="29"/>
      <c r="M457" s="110" t="str">
        <f>_xlfn.XLOOKUP($P457,団体コード!$F$2:$F$1789,団体コード!$A$2:$A$1789,"")</f>
        <v/>
      </c>
      <c r="N457" s="111" t="str">
        <f>IF(COUNTIF(市町村一覧!$K$2:$K$404,$P457),"a）基本講座・応用講座実施可能市町村",IF(COUNTIF(市町村一覧!$N$2:$N$370,$P457),"b）応用講座実施可能市町村",""))</f>
        <v/>
      </c>
      <c r="P457" s="95" t="str">
        <f t="shared" si="32"/>
        <v/>
      </c>
    </row>
    <row r="458" spans="3:16" x14ac:dyDescent="0.4">
      <c r="C458" s="108">
        <v>452</v>
      </c>
      <c r="D458" s="30"/>
      <c r="E458" s="29"/>
      <c r="F458" s="29"/>
      <c r="G458" s="29"/>
      <c r="H458" s="109" t="str">
        <f t="shared" si="33"/>
        <v/>
      </c>
      <c r="I458" s="109" t="str">
        <f t="shared" si="34"/>
        <v/>
      </c>
      <c r="J458" s="109" t="str">
        <f t="shared" si="35"/>
        <v/>
      </c>
      <c r="K458" s="29"/>
      <c r="L458" s="29"/>
      <c r="M458" s="110" t="str">
        <f>_xlfn.XLOOKUP($P458,団体コード!$F$2:$F$1789,団体コード!$A$2:$A$1789,"")</f>
        <v/>
      </c>
      <c r="N458" s="111" t="str">
        <f>IF(COUNTIF(市町村一覧!$K$2:$K$404,$P458),"a）基本講座・応用講座実施可能市町村",IF(COUNTIF(市町村一覧!$N$2:$N$370,$P458),"b）応用講座実施可能市町村",""))</f>
        <v/>
      </c>
      <c r="P458" s="95" t="str">
        <f t="shared" si="32"/>
        <v/>
      </c>
    </row>
    <row r="459" spans="3:16" x14ac:dyDescent="0.4">
      <c r="C459" s="108">
        <v>453</v>
      </c>
      <c r="D459" s="30"/>
      <c r="E459" s="29"/>
      <c r="F459" s="29"/>
      <c r="G459" s="29"/>
      <c r="H459" s="109" t="str">
        <f t="shared" si="33"/>
        <v/>
      </c>
      <c r="I459" s="109" t="str">
        <f t="shared" si="34"/>
        <v/>
      </c>
      <c r="J459" s="109" t="str">
        <f t="shared" si="35"/>
        <v/>
      </c>
      <c r="K459" s="29"/>
      <c r="L459" s="29"/>
      <c r="M459" s="110" t="str">
        <f>_xlfn.XLOOKUP($P459,団体コード!$F$2:$F$1789,団体コード!$A$2:$A$1789,"")</f>
        <v/>
      </c>
      <c r="N459" s="111" t="str">
        <f>IF(COUNTIF(市町村一覧!$K$2:$K$404,$P459),"a）基本講座・応用講座実施可能市町村",IF(COUNTIF(市町村一覧!$N$2:$N$370,$P459),"b）応用講座実施可能市町村",""))</f>
        <v/>
      </c>
      <c r="P459" s="95" t="str">
        <f t="shared" si="32"/>
        <v/>
      </c>
    </row>
    <row r="460" spans="3:16" x14ac:dyDescent="0.4">
      <c r="C460" s="108">
        <v>454</v>
      </c>
      <c r="D460" s="30"/>
      <c r="E460" s="29"/>
      <c r="F460" s="29"/>
      <c r="G460" s="29"/>
      <c r="H460" s="109" t="str">
        <f t="shared" si="33"/>
        <v/>
      </c>
      <c r="I460" s="109" t="str">
        <f t="shared" si="34"/>
        <v/>
      </c>
      <c r="J460" s="109" t="str">
        <f t="shared" si="35"/>
        <v/>
      </c>
      <c r="K460" s="29"/>
      <c r="L460" s="29"/>
      <c r="M460" s="110" t="str">
        <f>_xlfn.XLOOKUP($P460,団体コード!$F$2:$F$1789,団体コード!$A$2:$A$1789,"")</f>
        <v/>
      </c>
      <c r="N460" s="111" t="str">
        <f>IF(COUNTIF(市町村一覧!$K$2:$K$404,$P460),"a）基本講座・応用講座実施可能市町村",IF(COUNTIF(市町村一覧!$N$2:$N$370,$P460),"b）応用講座実施可能市町村",""))</f>
        <v/>
      </c>
      <c r="P460" s="95" t="str">
        <f t="shared" si="32"/>
        <v/>
      </c>
    </row>
    <row r="461" spans="3:16" x14ac:dyDescent="0.4">
      <c r="C461" s="108">
        <v>455</v>
      </c>
      <c r="D461" s="30"/>
      <c r="E461" s="29"/>
      <c r="F461" s="29"/>
      <c r="G461" s="29"/>
      <c r="H461" s="109" t="str">
        <f t="shared" si="33"/>
        <v/>
      </c>
      <c r="I461" s="109" t="str">
        <f t="shared" si="34"/>
        <v/>
      </c>
      <c r="J461" s="109" t="str">
        <f t="shared" si="35"/>
        <v/>
      </c>
      <c r="K461" s="29"/>
      <c r="L461" s="29"/>
      <c r="M461" s="110" t="str">
        <f>_xlfn.XLOOKUP($P461,団体コード!$F$2:$F$1789,団体コード!$A$2:$A$1789,"")</f>
        <v/>
      </c>
      <c r="N461" s="111" t="str">
        <f>IF(COUNTIF(市町村一覧!$K$2:$K$404,$P461),"a）基本講座・応用講座実施可能市町村",IF(COUNTIF(市町村一覧!$N$2:$N$370,$P461),"b）応用講座実施可能市町村",""))</f>
        <v/>
      </c>
      <c r="P461" s="95" t="str">
        <f t="shared" si="32"/>
        <v/>
      </c>
    </row>
    <row r="462" spans="3:16" x14ac:dyDescent="0.4">
      <c r="C462" s="108">
        <v>456</v>
      </c>
      <c r="D462" s="30"/>
      <c r="E462" s="29"/>
      <c r="F462" s="29"/>
      <c r="G462" s="29"/>
      <c r="H462" s="109" t="str">
        <f t="shared" si="33"/>
        <v/>
      </c>
      <c r="I462" s="109" t="str">
        <f t="shared" si="34"/>
        <v/>
      </c>
      <c r="J462" s="109" t="str">
        <f t="shared" si="35"/>
        <v/>
      </c>
      <c r="K462" s="29"/>
      <c r="L462" s="29"/>
      <c r="M462" s="110" t="str">
        <f>_xlfn.XLOOKUP($P462,団体コード!$F$2:$F$1789,団体コード!$A$2:$A$1789,"")</f>
        <v/>
      </c>
      <c r="N462" s="111" t="str">
        <f>IF(COUNTIF(市町村一覧!$K$2:$K$404,$P462),"a）基本講座・応用講座実施可能市町村",IF(COUNTIF(市町村一覧!$N$2:$N$370,$P462),"b）応用講座実施可能市町村",""))</f>
        <v/>
      </c>
      <c r="P462" s="95" t="str">
        <f t="shared" si="32"/>
        <v/>
      </c>
    </row>
    <row r="463" spans="3:16" x14ac:dyDescent="0.4">
      <c r="C463" s="108">
        <v>457</v>
      </c>
      <c r="D463" s="30"/>
      <c r="E463" s="29"/>
      <c r="F463" s="29"/>
      <c r="G463" s="29"/>
      <c r="H463" s="109" t="str">
        <f t="shared" si="33"/>
        <v/>
      </c>
      <c r="I463" s="109" t="str">
        <f t="shared" si="34"/>
        <v/>
      </c>
      <c r="J463" s="109" t="str">
        <f t="shared" si="35"/>
        <v/>
      </c>
      <c r="K463" s="29"/>
      <c r="L463" s="29"/>
      <c r="M463" s="110" t="str">
        <f>_xlfn.XLOOKUP($P463,団体コード!$F$2:$F$1789,団体コード!$A$2:$A$1789,"")</f>
        <v/>
      </c>
      <c r="N463" s="111" t="str">
        <f>IF(COUNTIF(市町村一覧!$K$2:$K$404,$P463),"a）基本講座・応用講座実施可能市町村",IF(COUNTIF(市町村一覧!$N$2:$N$370,$P463),"b）応用講座実施可能市町村",""))</f>
        <v/>
      </c>
      <c r="P463" s="95" t="str">
        <f t="shared" si="32"/>
        <v/>
      </c>
    </row>
    <row r="464" spans="3:16" x14ac:dyDescent="0.4">
      <c r="C464" s="108">
        <v>458</v>
      </c>
      <c r="D464" s="30"/>
      <c r="E464" s="29"/>
      <c r="F464" s="29"/>
      <c r="G464" s="29"/>
      <c r="H464" s="109" t="str">
        <f t="shared" si="33"/>
        <v/>
      </c>
      <c r="I464" s="109" t="str">
        <f t="shared" si="34"/>
        <v/>
      </c>
      <c r="J464" s="109" t="str">
        <f t="shared" si="35"/>
        <v/>
      </c>
      <c r="K464" s="29"/>
      <c r="L464" s="29"/>
      <c r="M464" s="110" t="str">
        <f>_xlfn.XLOOKUP($P464,団体コード!$F$2:$F$1789,団体コード!$A$2:$A$1789,"")</f>
        <v/>
      </c>
      <c r="N464" s="111" t="str">
        <f>IF(COUNTIF(市町村一覧!$K$2:$K$404,$P464),"a）基本講座・応用講座実施可能市町村",IF(COUNTIF(市町村一覧!$N$2:$N$370,$P464),"b）応用講座実施可能市町村",""))</f>
        <v/>
      </c>
      <c r="P464" s="95" t="str">
        <f t="shared" si="32"/>
        <v/>
      </c>
    </row>
    <row r="465" spans="3:16" x14ac:dyDescent="0.4">
      <c r="C465" s="108">
        <v>459</v>
      </c>
      <c r="D465" s="30"/>
      <c r="E465" s="29"/>
      <c r="F465" s="29"/>
      <c r="G465" s="29"/>
      <c r="H465" s="109" t="str">
        <f t="shared" si="33"/>
        <v/>
      </c>
      <c r="I465" s="109" t="str">
        <f t="shared" si="34"/>
        <v/>
      </c>
      <c r="J465" s="109" t="str">
        <f t="shared" si="35"/>
        <v/>
      </c>
      <c r="K465" s="29"/>
      <c r="L465" s="29"/>
      <c r="M465" s="110" t="str">
        <f>_xlfn.XLOOKUP($P465,団体コード!$F$2:$F$1789,団体コード!$A$2:$A$1789,"")</f>
        <v/>
      </c>
      <c r="N465" s="111" t="str">
        <f>IF(COUNTIF(市町村一覧!$K$2:$K$404,$P465),"a）基本講座・応用講座実施可能市町村",IF(COUNTIF(市町村一覧!$N$2:$N$370,$P465),"b）応用講座実施可能市町村",""))</f>
        <v/>
      </c>
      <c r="P465" s="95" t="str">
        <f t="shared" si="32"/>
        <v/>
      </c>
    </row>
    <row r="466" spans="3:16" x14ac:dyDescent="0.4">
      <c r="C466" s="108">
        <v>460</v>
      </c>
      <c r="D466" s="30"/>
      <c r="E466" s="29"/>
      <c r="F466" s="29"/>
      <c r="G466" s="29"/>
      <c r="H466" s="109" t="str">
        <f t="shared" si="33"/>
        <v/>
      </c>
      <c r="I466" s="109" t="str">
        <f t="shared" si="34"/>
        <v/>
      </c>
      <c r="J466" s="109" t="str">
        <f t="shared" si="35"/>
        <v/>
      </c>
      <c r="K466" s="29"/>
      <c r="L466" s="29"/>
      <c r="M466" s="110" t="str">
        <f>_xlfn.XLOOKUP($P466,団体コード!$F$2:$F$1789,団体コード!$A$2:$A$1789,"")</f>
        <v/>
      </c>
      <c r="N466" s="111" t="str">
        <f>IF(COUNTIF(市町村一覧!$K$2:$K$404,$P466),"a）基本講座・応用講座実施可能市町村",IF(COUNTIF(市町村一覧!$N$2:$N$370,$P466),"b）応用講座実施可能市町村",""))</f>
        <v/>
      </c>
      <c r="P466" s="95" t="str">
        <f t="shared" si="32"/>
        <v/>
      </c>
    </row>
    <row r="467" spans="3:16" x14ac:dyDescent="0.4">
      <c r="C467" s="108">
        <v>461</v>
      </c>
      <c r="D467" s="30"/>
      <c r="E467" s="29"/>
      <c r="F467" s="29"/>
      <c r="G467" s="29"/>
      <c r="H467" s="109" t="str">
        <f t="shared" si="33"/>
        <v/>
      </c>
      <c r="I467" s="109" t="str">
        <f t="shared" si="34"/>
        <v/>
      </c>
      <c r="J467" s="109" t="str">
        <f t="shared" si="35"/>
        <v/>
      </c>
      <c r="K467" s="29"/>
      <c r="L467" s="29"/>
      <c r="M467" s="110" t="str">
        <f>_xlfn.XLOOKUP($P467,団体コード!$F$2:$F$1789,団体コード!$A$2:$A$1789,"")</f>
        <v/>
      </c>
      <c r="N467" s="111" t="str">
        <f>IF(COUNTIF(市町村一覧!$K$2:$K$404,$P467),"a）基本講座・応用講座実施可能市町村",IF(COUNTIF(市町村一覧!$N$2:$N$370,$P467),"b）応用講座実施可能市町村",""))</f>
        <v/>
      </c>
      <c r="P467" s="95" t="str">
        <f t="shared" si="32"/>
        <v/>
      </c>
    </row>
    <row r="468" spans="3:16" x14ac:dyDescent="0.4">
      <c r="C468" s="108">
        <v>462</v>
      </c>
      <c r="D468" s="30"/>
      <c r="E468" s="29"/>
      <c r="F468" s="29"/>
      <c r="G468" s="29"/>
      <c r="H468" s="109" t="str">
        <f t="shared" si="33"/>
        <v/>
      </c>
      <c r="I468" s="109" t="str">
        <f t="shared" si="34"/>
        <v/>
      </c>
      <c r="J468" s="109" t="str">
        <f t="shared" si="35"/>
        <v/>
      </c>
      <c r="K468" s="29"/>
      <c r="L468" s="29"/>
      <c r="M468" s="110" t="str">
        <f>_xlfn.XLOOKUP($P468,団体コード!$F$2:$F$1789,団体コード!$A$2:$A$1789,"")</f>
        <v/>
      </c>
      <c r="N468" s="111" t="str">
        <f>IF(COUNTIF(市町村一覧!$K$2:$K$404,$P468),"a）基本講座・応用講座実施可能市町村",IF(COUNTIF(市町村一覧!$N$2:$N$370,$P468),"b）応用講座実施可能市町村",""))</f>
        <v/>
      </c>
      <c r="P468" s="95" t="str">
        <f t="shared" si="32"/>
        <v/>
      </c>
    </row>
    <row r="469" spans="3:16" x14ac:dyDescent="0.4">
      <c r="C469" s="108">
        <v>463</v>
      </c>
      <c r="D469" s="30"/>
      <c r="E469" s="29"/>
      <c r="F469" s="29"/>
      <c r="G469" s="29"/>
      <c r="H469" s="109" t="str">
        <f t="shared" si="33"/>
        <v/>
      </c>
      <c r="I469" s="109" t="str">
        <f t="shared" si="34"/>
        <v/>
      </c>
      <c r="J469" s="109" t="str">
        <f t="shared" si="35"/>
        <v/>
      </c>
      <c r="K469" s="29"/>
      <c r="L469" s="29"/>
      <c r="M469" s="110" t="str">
        <f>_xlfn.XLOOKUP($P469,団体コード!$F$2:$F$1789,団体コード!$A$2:$A$1789,"")</f>
        <v/>
      </c>
      <c r="N469" s="111" t="str">
        <f>IF(COUNTIF(市町村一覧!$K$2:$K$404,$P469),"a）基本講座・応用講座実施可能市町村",IF(COUNTIF(市町村一覧!$N$2:$N$370,$P469),"b）応用講座実施可能市町村",""))</f>
        <v/>
      </c>
      <c r="P469" s="95" t="str">
        <f t="shared" si="32"/>
        <v/>
      </c>
    </row>
    <row r="470" spans="3:16" x14ac:dyDescent="0.4">
      <c r="C470" s="108">
        <v>464</v>
      </c>
      <c r="D470" s="30"/>
      <c r="E470" s="29"/>
      <c r="F470" s="29"/>
      <c r="G470" s="29"/>
      <c r="H470" s="109" t="str">
        <f t="shared" si="33"/>
        <v/>
      </c>
      <c r="I470" s="109" t="str">
        <f t="shared" si="34"/>
        <v/>
      </c>
      <c r="J470" s="109" t="str">
        <f t="shared" si="35"/>
        <v/>
      </c>
      <c r="K470" s="29"/>
      <c r="L470" s="29"/>
      <c r="M470" s="110" t="str">
        <f>_xlfn.XLOOKUP($P470,団体コード!$F$2:$F$1789,団体コード!$A$2:$A$1789,"")</f>
        <v/>
      </c>
      <c r="N470" s="111" t="str">
        <f>IF(COUNTIF(市町村一覧!$K$2:$K$404,$P470),"a）基本講座・応用講座実施可能市町村",IF(COUNTIF(市町村一覧!$N$2:$N$370,$P470),"b）応用講座実施可能市町村",""))</f>
        <v/>
      </c>
      <c r="P470" s="95" t="str">
        <f t="shared" si="32"/>
        <v/>
      </c>
    </row>
    <row r="471" spans="3:16" x14ac:dyDescent="0.4">
      <c r="C471" s="108">
        <v>465</v>
      </c>
      <c r="D471" s="30"/>
      <c r="E471" s="29"/>
      <c r="F471" s="29"/>
      <c r="G471" s="29"/>
      <c r="H471" s="109" t="str">
        <f t="shared" si="33"/>
        <v/>
      </c>
      <c r="I471" s="109" t="str">
        <f t="shared" si="34"/>
        <v/>
      </c>
      <c r="J471" s="109" t="str">
        <f t="shared" si="35"/>
        <v/>
      </c>
      <c r="K471" s="29"/>
      <c r="L471" s="29"/>
      <c r="M471" s="110" t="str">
        <f>_xlfn.XLOOKUP($P471,団体コード!$F$2:$F$1789,団体コード!$A$2:$A$1789,"")</f>
        <v/>
      </c>
      <c r="N471" s="111" t="str">
        <f>IF(COUNTIF(市町村一覧!$K$2:$K$404,$P471),"a）基本講座・応用講座実施可能市町村",IF(COUNTIF(市町村一覧!$N$2:$N$370,$P471),"b）応用講座実施可能市町村",""))</f>
        <v/>
      </c>
      <c r="P471" s="95" t="str">
        <f t="shared" si="32"/>
        <v/>
      </c>
    </row>
    <row r="472" spans="3:16" x14ac:dyDescent="0.4">
      <c r="C472" s="108">
        <v>466</v>
      </c>
      <c r="D472" s="30"/>
      <c r="E472" s="29"/>
      <c r="F472" s="29"/>
      <c r="G472" s="29"/>
      <c r="H472" s="109" t="str">
        <f t="shared" si="33"/>
        <v/>
      </c>
      <c r="I472" s="109" t="str">
        <f t="shared" si="34"/>
        <v/>
      </c>
      <c r="J472" s="109" t="str">
        <f t="shared" si="35"/>
        <v/>
      </c>
      <c r="K472" s="29"/>
      <c r="L472" s="29"/>
      <c r="M472" s="110" t="str">
        <f>_xlfn.XLOOKUP($P472,団体コード!$F$2:$F$1789,団体コード!$A$2:$A$1789,"")</f>
        <v/>
      </c>
      <c r="N472" s="111" t="str">
        <f>IF(COUNTIF(市町村一覧!$K$2:$K$404,$P472),"a）基本講座・応用講座実施可能市町村",IF(COUNTIF(市町村一覧!$N$2:$N$370,$P472),"b）応用講座実施可能市町村",""))</f>
        <v/>
      </c>
      <c r="P472" s="95" t="str">
        <f t="shared" si="32"/>
        <v/>
      </c>
    </row>
    <row r="473" spans="3:16" x14ac:dyDescent="0.4">
      <c r="C473" s="108">
        <v>467</v>
      </c>
      <c r="D473" s="30"/>
      <c r="E473" s="29"/>
      <c r="F473" s="29"/>
      <c r="G473" s="29"/>
      <c r="H473" s="109" t="str">
        <f t="shared" si="33"/>
        <v/>
      </c>
      <c r="I473" s="109" t="str">
        <f t="shared" si="34"/>
        <v/>
      </c>
      <c r="J473" s="109" t="str">
        <f t="shared" si="35"/>
        <v/>
      </c>
      <c r="K473" s="29"/>
      <c r="L473" s="29"/>
      <c r="M473" s="110" t="str">
        <f>_xlfn.XLOOKUP($P473,団体コード!$F$2:$F$1789,団体コード!$A$2:$A$1789,"")</f>
        <v/>
      </c>
      <c r="N473" s="111" t="str">
        <f>IF(COUNTIF(市町村一覧!$K$2:$K$404,$P473),"a）基本講座・応用講座実施可能市町村",IF(COUNTIF(市町村一覧!$N$2:$N$370,$P473),"b）応用講座実施可能市町村",""))</f>
        <v/>
      </c>
      <c r="P473" s="95" t="str">
        <f t="shared" si="32"/>
        <v/>
      </c>
    </row>
    <row r="474" spans="3:16" x14ac:dyDescent="0.4">
      <c r="C474" s="108">
        <v>468</v>
      </c>
      <c r="D474" s="30"/>
      <c r="E474" s="29"/>
      <c r="F474" s="29"/>
      <c r="G474" s="29"/>
      <c r="H474" s="109" t="str">
        <f t="shared" si="33"/>
        <v/>
      </c>
      <c r="I474" s="109" t="str">
        <f t="shared" si="34"/>
        <v/>
      </c>
      <c r="J474" s="109" t="str">
        <f t="shared" si="35"/>
        <v/>
      </c>
      <c r="K474" s="29"/>
      <c r="L474" s="29"/>
      <c r="M474" s="110" t="str">
        <f>_xlfn.XLOOKUP($P474,団体コード!$F$2:$F$1789,団体コード!$A$2:$A$1789,"")</f>
        <v/>
      </c>
      <c r="N474" s="111" t="str">
        <f>IF(COUNTIF(市町村一覧!$K$2:$K$404,$P474),"a）基本講座・応用講座実施可能市町村",IF(COUNTIF(市町村一覧!$N$2:$N$370,$P474),"b）応用講座実施可能市町村",""))</f>
        <v/>
      </c>
      <c r="P474" s="95" t="str">
        <f t="shared" si="32"/>
        <v/>
      </c>
    </row>
    <row r="475" spans="3:16" x14ac:dyDescent="0.4">
      <c r="C475" s="108">
        <v>469</v>
      </c>
      <c r="D475" s="30"/>
      <c r="E475" s="29"/>
      <c r="F475" s="29"/>
      <c r="G475" s="29"/>
      <c r="H475" s="109" t="str">
        <f t="shared" si="33"/>
        <v/>
      </c>
      <c r="I475" s="109" t="str">
        <f t="shared" si="34"/>
        <v/>
      </c>
      <c r="J475" s="109" t="str">
        <f t="shared" si="35"/>
        <v/>
      </c>
      <c r="K475" s="29"/>
      <c r="L475" s="29"/>
      <c r="M475" s="110" t="str">
        <f>_xlfn.XLOOKUP($P475,団体コード!$F$2:$F$1789,団体コード!$A$2:$A$1789,"")</f>
        <v/>
      </c>
      <c r="N475" s="111" t="str">
        <f>IF(COUNTIF(市町村一覧!$K$2:$K$404,$P475),"a）基本講座・応用講座実施可能市町村",IF(COUNTIF(市町村一覧!$N$2:$N$370,$P475),"b）応用講座実施可能市町村",""))</f>
        <v/>
      </c>
      <c r="P475" s="95" t="str">
        <f t="shared" si="32"/>
        <v/>
      </c>
    </row>
    <row r="476" spans="3:16" x14ac:dyDescent="0.4">
      <c r="C476" s="108">
        <v>470</v>
      </c>
      <c r="D476" s="30"/>
      <c r="E476" s="29"/>
      <c r="F476" s="29"/>
      <c r="G476" s="29"/>
      <c r="H476" s="109" t="str">
        <f t="shared" si="33"/>
        <v/>
      </c>
      <c r="I476" s="109" t="str">
        <f t="shared" si="34"/>
        <v/>
      </c>
      <c r="J476" s="109" t="str">
        <f t="shared" si="35"/>
        <v/>
      </c>
      <c r="K476" s="29"/>
      <c r="L476" s="29"/>
      <c r="M476" s="110" t="str">
        <f>_xlfn.XLOOKUP($P476,団体コード!$F$2:$F$1789,団体コード!$A$2:$A$1789,"")</f>
        <v/>
      </c>
      <c r="N476" s="111" t="str">
        <f>IF(COUNTIF(市町村一覧!$K$2:$K$404,$P476),"a）基本講座・応用講座実施可能市町村",IF(COUNTIF(市町村一覧!$N$2:$N$370,$P476),"b）応用講座実施可能市町村",""))</f>
        <v/>
      </c>
      <c r="P476" s="95" t="str">
        <f t="shared" si="32"/>
        <v/>
      </c>
    </row>
    <row r="477" spans="3:16" x14ac:dyDescent="0.4">
      <c r="C477" s="108">
        <v>471</v>
      </c>
      <c r="D477" s="30"/>
      <c r="E477" s="29"/>
      <c r="F477" s="29"/>
      <c r="G477" s="29"/>
      <c r="H477" s="109" t="str">
        <f t="shared" si="33"/>
        <v/>
      </c>
      <c r="I477" s="109" t="str">
        <f t="shared" si="34"/>
        <v/>
      </c>
      <c r="J477" s="109" t="str">
        <f t="shared" si="35"/>
        <v/>
      </c>
      <c r="K477" s="29"/>
      <c r="L477" s="29"/>
      <c r="M477" s="110" t="str">
        <f>_xlfn.XLOOKUP($P477,団体コード!$F$2:$F$1789,団体コード!$A$2:$A$1789,"")</f>
        <v/>
      </c>
      <c r="N477" s="111" t="str">
        <f>IF(COUNTIF(市町村一覧!$K$2:$K$404,$P477),"a）基本講座・応用講座実施可能市町村",IF(COUNTIF(市町村一覧!$N$2:$N$370,$P477),"b）応用講座実施可能市町村",""))</f>
        <v/>
      </c>
      <c r="P477" s="95" t="str">
        <f t="shared" si="32"/>
        <v/>
      </c>
    </row>
    <row r="478" spans="3:16" x14ac:dyDescent="0.4">
      <c r="C478" s="108">
        <v>472</v>
      </c>
      <c r="D478" s="30"/>
      <c r="E478" s="29"/>
      <c r="F478" s="29"/>
      <c r="G478" s="29"/>
      <c r="H478" s="109" t="str">
        <f t="shared" si="33"/>
        <v/>
      </c>
      <c r="I478" s="109" t="str">
        <f t="shared" si="34"/>
        <v/>
      </c>
      <c r="J478" s="109" t="str">
        <f t="shared" si="35"/>
        <v/>
      </c>
      <c r="K478" s="29"/>
      <c r="L478" s="29"/>
      <c r="M478" s="110" t="str">
        <f>_xlfn.XLOOKUP($P478,団体コード!$F$2:$F$1789,団体コード!$A$2:$A$1789,"")</f>
        <v/>
      </c>
      <c r="N478" s="111" t="str">
        <f>IF(COUNTIF(市町村一覧!$K$2:$K$404,$P478),"a）基本講座・応用講座実施可能市町村",IF(COUNTIF(市町村一覧!$N$2:$N$370,$P478),"b）応用講座実施可能市町村",""))</f>
        <v/>
      </c>
      <c r="P478" s="95" t="str">
        <f t="shared" si="32"/>
        <v/>
      </c>
    </row>
    <row r="479" spans="3:16" x14ac:dyDescent="0.4">
      <c r="C479" s="108">
        <v>473</v>
      </c>
      <c r="D479" s="30"/>
      <c r="E479" s="29"/>
      <c r="F479" s="29"/>
      <c r="G479" s="29"/>
      <c r="H479" s="109" t="str">
        <f t="shared" si="33"/>
        <v/>
      </c>
      <c r="I479" s="109" t="str">
        <f t="shared" si="34"/>
        <v/>
      </c>
      <c r="J479" s="109" t="str">
        <f t="shared" si="35"/>
        <v/>
      </c>
      <c r="K479" s="29"/>
      <c r="L479" s="29"/>
      <c r="M479" s="110" t="str">
        <f>_xlfn.XLOOKUP($P479,団体コード!$F$2:$F$1789,団体コード!$A$2:$A$1789,"")</f>
        <v/>
      </c>
      <c r="N479" s="111" t="str">
        <f>IF(COUNTIF(市町村一覧!$K$2:$K$404,$P479),"a）基本講座・応用講座実施可能市町村",IF(COUNTIF(市町村一覧!$N$2:$N$370,$P479),"b）応用講座実施可能市町村",""))</f>
        <v/>
      </c>
      <c r="P479" s="95" t="str">
        <f t="shared" si="32"/>
        <v/>
      </c>
    </row>
    <row r="480" spans="3:16" x14ac:dyDescent="0.4">
      <c r="C480" s="108">
        <v>474</v>
      </c>
      <c r="D480" s="30"/>
      <c r="E480" s="29"/>
      <c r="F480" s="29"/>
      <c r="G480" s="29"/>
      <c r="H480" s="109" t="str">
        <f t="shared" si="33"/>
        <v/>
      </c>
      <c r="I480" s="109" t="str">
        <f t="shared" si="34"/>
        <v/>
      </c>
      <c r="J480" s="109" t="str">
        <f t="shared" si="35"/>
        <v/>
      </c>
      <c r="K480" s="29"/>
      <c r="L480" s="29"/>
      <c r="M480" s="110" t="str">
        <f>_xlfn.XLOOKUP($P480,団体コード!$F$2:$F$1789,団体コード!$A$2:$A$1789,"")</f>
        <v/>
      </c>
      <c r="N480" s="111" t="str">
        <f>IF(COUNTIF(市町村一覧!$K$2:$K$404,$P480),"a）基本講座・応用講座実施可能市町村",IF(COUNTIF(市町村一覧!$N$2:$N$370,$P480),"b）応用講座実施可能市町村",""))</f>
        <v/>
      </c>
      <c r="P480" s="95" t="str">
        <f t="shared" si="32"/>
        <v/>
      </c>
    </row>
    <row r="481" spans="3:16" x14ac:dyDescent="0.4">
      <c r="C481" s="108">
        <v>475</v>
      </c>
      <c r="D481" s="30"/>
      <c r="E481" s="29"/>
      <c r="F481" s="29"/>
      <c r="G481" s="29"/>
      <c r="H481" s="109" t="str">
        <f t="shared" si="33"/>
        <v/>
      </c>
      <c r="I481" s="109" t="str">
        <f t="shared" si="34"/>
        <v/>
      </c>
      <c r="J481" s="109" t="str">
        <f t="shared" si="35"/>
        <v/>
      </c>
      <c r="K481" s="29"/>
      <c r="L481" s="29"/>
      <c r="M481" s="110" t="str">
        <f>_xlfn.XLOOKUP($P481,団体コード!$F$2:$F$1789,団体コード!$A$2:$A$1789,"")</f>
        <v/>
      </c>
      <c r="N481" s="111" t="str">
        <f>IF(COUNTIF(市町村一覧!$K$2:$K$404,$P481),"a）基本講座・応用講座実施可能市町村",IF(COUNTIF(市町村一覧!$N$2:$N$370,$P481),"b）応用講座実施可能市町村",""))</f>
        <v/>
      </c>
      <c r="P481" s="95" t="str">
        <f t="shared" si="32"/>
        <v/>
      </c>
    </row>
    <row r="482" spans="3:16" x14ac:dyDescent="0.4">
      <c r="C482" s="108">
        <v>476</v>
      </c>
      <c r="D482" s="30"/>
      <c r="E482" s="29"/>
      <c r="F482" s="29"/>
      <c r="G482" s="29"/>
      <c r="H482" s="109" t="str">
        <f t="shared" si="33"/>
        <v/>
      </c>
      <c r="I482" s="109" t="str">
        <f t="shared" si="34"/>
        <v/>
      </c>
      <c r="J482" s="109" t="str">
        <f t="shared" si="35"/>
        <v/>
      </c>
      <c r="K482" s="29"/>
      <c r="L482" s="29"/>
      <c r="M482" s="110" t="str">
        <f>_xlfn.XLOOKUP($P482,団体コード!$F$2:$F$1789,団体コード!$A$2:$A$1789,"")</f>
        <v/>
      </c>
      <c r="N482" s="111" t="str">
        <f>IF(COUNTIF(市町村一覧!$K$2:$K$404,$P482),"a）基本講座・応用講座実施可能市町村",IF(COUNTIF(市町村一覧!$N$2:$N$370,$P482),"b）応用講座実施可能市町村",""))</f>
        <v/>
      </c>
      <c r="P482" s="95" t="str">
        <f t="shared" si="32"/>
        <v/>
      </c>
    </row>
    <row r="483" spans="3:16" x14ac:dyDescent="0.4">
      <c r="C483" s="108">
        <v>477</v>
      </c>
      <c r="D483" s="30"/>
      <c r="E483" s="29"/>
      <c r="F483" s="29"/>
      <c r="G483" s="29"/>
      <c r="H483" s="109" t="str">
        <f t="shared" si="33"/>
        <v/>
      </c>
      <c r="I483" s="109" t="str">
        <f t="shared" si="34"/>
        <v/>
      </c>
      <c r="J483" s="109" t="str">
        <f t="shared" si="35"/>
        <v/>
      </c>
      <c r="K483" s="29"/>
      <c r="L483" s="29"/>
      <c r="M483" s="110" t="str">
        <f>_xlfn.XLOOKUP($P483,団体コード!$F$2:$F$1789,団体コード!$A$2:$A$1789,"")</f>
        <v/>
      </c>
      <c r="N483" s="111" t="str">
        <f>IF(COUNTIF(市町村一覧!$K$2:$K$404,$P483),"a）基本講座・応用講座実施可能市町村",IF(COUNTIF(市町村一覧!$N$2:$N$370,$P483),"b）応用講座実施可能市町村",""))</f>
        <v/>
      </c>
      <c r="P483" s="95" t="str">
        <f t="shared" si="32"/>
        <v/>
      </c>
    </row>
    <row r="484" spans="3:16" x14ac:dyDescent="0.4">
      <c r="C484" s="108">
        <v>478</v>
      </c>
      <c r="D484" s="30"/>
      <c r="E484" s="29"/>
      <c r="F484" s="29"/>
      <c r="G484" s="29"/>
      <c r="H484" s="109" t="str">
        <f t="shared" si="33"/>
        <v/>
      </c>
      <c r="I484" s="109" t="str">
        <f t="shared" si="34"/>
        <v/>
      </c>
      <c r="J484" s="109" t="str">
        <f t="shared" si="35"/>
        <v/>
      </c>
      <c r="K484" s="29"/>
      <c r="L484" s="29"/>
      <c r="M484" s="110" t="str">
        <f>_xlfn.XLOOKUP($P484,団体コード!$F$2:$F$1789,団体コード!$A$2:$A$1789,"")</f>
        <v/>
      </c>
      <c r="N484" s="111" t="str">
        <f>IF(COUNTIF(市町村一覧!$K$2:$K$404,$P484),"a）基本講座・応用講座実施可能市町村",IF(COUNTIF(市町村一覧!$N$2:$N$370,$P484),"b）応用講座実施可能市町村",""))</f>
        <v/>
      </c>
      <c r="P484" s="95" t="str">
        <f t="shared" si="32"/>
        <v/>
      </c>
    </row>
    <row r="485" spans="3:16" x14ac:dyDescent="0.4">
      <c r="C485" s="108">
        <v>479</v>
      </c>
      <c r="D485" s="30"/>
      <c r="E485" s="29"/>
      <c r="F485" s="29"/>
      <c r="G485" s="29"/>
      <c r="H485" s="109" t="str">
        <f t="shared" si="33"/>
        <v/>
      </c>
      <c r="I485" s="109" t="str">
        <f t="shared" si="34"/>
        <v/>
      </c>
      <c r="J485" s="109" t="str">
        <f t="shared" si="35"/>
        <v/>
      </c>
      <c r="K485" s="29"/>
      <c r="L485" s="29"/>
      <c r="M485" s="110" t="str">
        <f>_xlfn.XLOOKUP($P485,団体コード!$F$2:$F$1789,団体コード!$A$2:$A$1789,"")</f>
        <v/>
      </c>
      <c r="N485" s="111" t="str">
        <f>IF(COUNTIF(市町村一覧!$K$2:$K$404,$P485),"a）基本講座・応用講座実施可能市町村",IF(COUNTIF(市町村一覧!$N$2:$N$370,$P485),"b）応用講座実施可能市町村",""))</f>
        <v/>
      </c>
      <c r="P485" s="95" t="str">
        <f t="shared" si="32"/>
        <v/>
      </c>
    </row>
    <row r="486" spans="3:16" x14ac:dyDescent="0.4">
      <c r="C486" s="108">
        <v>480</v>
      </c>
      <c r="D486" s="30"/>
      <c r="E486" s="29"/>
      <c r="F486" s="29"/>
      <c r="G486" s="29"/>
      <c r="H486" s="109" t="str">
        <f t="shared" si="33"/>
        <v/>
      </c>
      <c r="I486" s="109" t="str">
        <f t="shared" si="34"/>
        <v/>
      </c>
      <c r="J486" s="109" t="str">
        <f t="shared" si="35"/>
        <v/>
      </c>
      <c r="K486" s="29"/>
      <c r="L486" s="29"/>
      <c r="M486" s="110" t="str">
        <f>_xlfn.XLOOKUP($P486,団体コード!$F$2:$F$1789,団体コード!$A$2:$A$1789,"")</f>
        <v/>
      </c>
      <c r="N486" s="111" t="str">
        <f>IF(COUNTIF(市町村一覧!$K$2:$K$404,$P486),"a）基本講座・応用講座実施可能市町村",IF(COUNTIF(市町村一覧!$N$2:$N$370,$P486),"b）応用講座実施可能市町村",""))</f>
        <v/>
      </c>
      <c r="P486" s="95" t="str">
        <f t="shared" si="32"/>
        <v/>
      </c>
    </row>
    <row r="487" spans="3:16" x14ac:dyDescent="0.4">
      <c r="C487" s="108">
        <v>481</v>
      </c>
      <c r="D487" s="30"/>
      <c r="E487" s="29"/>
      <c r="F487" s="29"/>
      <c r="G487" s="29"/>
      <c r="H487" s="109" t="str">
        <f t="shared" si="33"/>
        <v/>
      </c>
      <c r="I487" s="109" t="str">
        <f t="shared" si="34"/>
        <v/>
      </c>
      <c r="J487" s="109" t="str">
        <f t="shared" si="35"/>
        <v/>
      </c>
      <c r="K487" s="29"/>
      <c r="L487" s="29"/>
      <c r="M487" s="110" t="str">
        <f>_xlfn.XLOOKUP($P487,団体コード!$F$2:$F$1789,団体コード!$A$2:$A$1789,"")</f>
        <v/>
      </c>
      <c r="N487" s="111" t="str">
        <f>IF(COUNTIF(市町村一覧!$K$2:$K$404,$P487),"a）基本講座・応用講座実施可能市町村",IF(COUNTIF(市町村一覧!$N$2:$N$370,$P487),"b）応用講座実施可能市町村",""))</f>
        <v/>
      </c>
      <c r="P487" s="95" t="str">
        <f t="shared" si="32"/>
        <v/>
      </c>
    </row>
    <row r="488" spans="3:16" x14ac:dyDescent="0.4">
      <c r="C488" s="108">
        <v>482</v>
      </c>
      <c r="D488" s="30"/>
      <c r="E488" s="29"/>
      <c r="F488" s="29"/>
      <c r="G488" s="29"/>
      <c r="H488" s="109" t="str">
        <f t="shared" si="33"/>
        <v/>
      </c>
      <c r="I488" s="109" t="str">
        <f t="shared" si="34"/>
        <v/>
      </c>
      <c r="J488" s="109" t="str">
        <f t="shared" si="35"/>
        <v/>
      </c>
      <c r="K488" s="29"/>
      <c r="L488" s="29"/>
      <c r="M488" s="110" t="str">
        <f>_xlfn.XLOOKUP($P488,団体コード!$F$2:$F$1789,団体コード!$A$2:$A$1789,"")</f>
        <v/>
      </c>
      <c r="N488" s="111" t="str">
        <f>IF(COUNTIF(市町村一覧!$K$2:$K$404,$P488),"a）基本講座・応用講座実施可能市町村",IF(COUNTIF(市町村一覧!$N$2:$N$370,$P488),"b）応用講座実施可能市町村",""))</f>
        <v/>
      </c>
      <c r="P488" s="95" t="str">
        <f t="shared" si="32"/>
        <v/>
      </c>
    </row>
    <row r="489" spans="3:16" x14ac:dyDescent="0.4">
      <c r="C489" s="108">
        <v>483</v>
      </c>
      <c r="D489" s="30"/>
      <c r="E489" s="29"/>
      <c r="F489" s="29"/>
      <c r="G489" s="29"/>
      <c r="H489" s="109" t="str">
        <f t="shared" si="33"/>
        <v/>
      </c>
      <c r="I489" s="109" t="str">
        <f t="shared" si="34"/>
        <v/>
      </c>
      <c r="J489" s="109" t="str">
        <f t="shared" si="35"/>
        <v/>
      </c>
      <c r="K489" s="29"/>
      <c r="L489" s="29"/>
      <c r="M489" s="110" t="str">
        <f>_xlfn.XLOOKUP($P489,団体コード!$F$2:$F$1789,団体コード!$A$2:$A$1789,"")</f>
        <v/>
      </c>
      <c r="N489" s="111" t="str">
        <f>IF(COUNTIF(市町村一覧!$K$2:$K$404,$P489),"a）基本講座・応用講座実施可能市町村",IF(COUNTIF(市町村一覧!$N$2:$N$370,$P489),"b）応用講座実施可能市町村",""))</f>
        <v/>
      </c>
      <c r="P489" s="95" t="str">
        <f t="shared" si="32"/>
        <v/>
      </c>
    </row>
    <row r="490" spans="3:16" x14ac:dyDescent="0.4">
      <c r="C490" s="108">
        <v>484</v>
      </c>
      <c r="D490" s="30"/>
      <c r="E490" s="29"/>
      <c r="F490" s="29"/>
      <c r="G490" s="29"/>
      <c r="H490" s="109" t="str">
        <f t="shared" si="33"/>
        <v/>
      </c>
      <c r="I490" s="109" t="str">
        <f t="shared" si="34"/>
        <v/>
      </c>
      <c r="J490" s="109" t="str">
        <f t="shared" si="35"/>
        <v/>
      </c>
      <c r="K490" s="29"/>
      <c r="L490" s="29"/>
      <c r="M490" s="110" t="str">
        <f>_xlfn.XLOOKUP($P490,団体コード!$F$2:$F$1789,団体コード!$A$2:$A$1789,"")</f>
        <v/>
      </c>
      <c r="N490" s="111" t="str">
        <f>IF(COUNTIF(市町村一覧!$K$2:$K$404,$P490),"a）基本講座・応用講座実施可能市町村",IF(COUNTIF(市町村一覧!$N$2:$N$370,$P490),"b）応用講座実施可能市町村",""))</f>
        <v/>
      </c>
      <c r="P490" s="95" t="str">
        <f t="shared" si="32"/>
        <v/>
      </c>
    </row>
    <row r="491" spans="3:16" x14ac:dyDescent="0.4">
      <c r="C491" s="108">
        <v>485</v>
      </c>
      <c r="D491" s="30"/>
      <c r="E491" s="29"/>
      <c r="F491" s="29"/>
      <c r="G491" s="29"/>
      <c r="H491" s="109" t="str">
        <f t="shared" si="33"/>
        <v/>
      </c>
      <c r="I491" s="109" t="str">
        <f t="shared" si="34"/>
        <v/>
      </c>
      <c r="J491" s="109" t="str">
        <f t="shared" si="35"/>
        <v/>
      </c>
      <c r="K491" s="29"/>
      <c r="L491" s="29"/>
      <c r="M491" s="110" t="str">
        <f>_xlfn.XLOOKUP($P491,団体コード!$F$2:$F$1789,団体コード!$A$2:$A$1789,"")</f>
        <v/>
      </c>
      <c r="N491" s="111" t="str">
        <f>IF(COUNTIF(市町村一覧!$K$2:$K$404,$P491),"a）基本講座・応用講座実施可能市町村",IF(COUNTIF(市町村一覧!$N$2:$N$370,$P491),"b）応用講座実施可能市町村",""))</f>
        <v/>
      </c>
      <c r="P491" s="95" t="str">
        <f t="shared" si="32"/>
        <v/>
      </c>
    </row>
    <row r="492" spans="3:16" x14ac:dyDescent="0.4">
      <c r="C492" s="108">
        <v>486</v>
      </c>
      <c r="D492" s="30"/>
      <c r="E492" s="29"/>
      <c r="F492" s="29"/>
      <c r="G492" s="29"/>
      <c r="H492" s="109" t="str">
        <f t="shared" si="33"/>
        <v/>
      </c>
      <c r="I492" s="109" t="str">
        <f t="shared" si="34"/>
        <v/>
      </c>
      <c r="J492" s="109" t="str">
        <f t="shared" si="35"/>
        <v/>
      </c>
      <c r="K492" s="29"/>
      <c r="L492" s="29"/>
      <c r="M492" s="110" t="str">
        <f>_xlfn.XLOOKUP($P492,団体コード!$F$2:$F$1789,団体コード!$A$2:$A$1789,"")</f>
        <v/>
      </c>
      <c r="N492" s="111" t="str">
        <f>IF(COUNTIF(市町村一覧!$K$2:$K$404,$P492),"a）基本講座・応用講座実施可能市町村",IF(COUNTIF(市町村一覧!$N$2:$N$370,$P492),"b）応用講座実施可能市町村",""))</f>
        <v/>
      </c>
      <c r="P492" s="95" t="str">
        <f t="shared" si="32"/>
        <v/>
      </c>
    </row>
    <row r="493" spans="3:16" x14ac:dyDescent="0.4">
      <c r="C493" s="108">
        <v>487</v>
      </c>
      <c r="D493" s="30"/>
      <c r="E493" s="29"/>
      <c r="F493" s="29"/>
      <c r="G493" s="29"/>
      <c r="H493" s="109" t="str">
        <f t="shared" si="33"/>
        <v/>
      </c>
      <c r="I493" s="109" t="str">
        <f t="shared" si="34"/>
        <v/>
      </c>
      <c r="J493" s="109" t="str">
        <f t="shared" si="35"/>
        <v/>
      </c>
      <c r="K493" s="29"/>
      <c r="L493" s="29"/>
      <c r="M493" s="110" t="str">
        <f>_xlfn.XLOOKUP($P493,団体コード!$F$2:$F$1789,団体コード!$A$2:$A$1789,"")</f>
        <v/>
      </c>
      <c r="N493" s="111" t="str">
        <f>IF(COUNTIF(市町村一覧!$K$2:$K$404,$P493),"a）基本講座・応用講座実施可能市町村",IF(COUNTIF(市町村一覧!$N$2:$N$370,$P493),"b）応用講座実施可能市町村",""))</f>
        <v/>
      </c>
      <c r="P493" s="95" t="str">
        <f t="shared" si="32"/>
        <v/>
      </c>
    </row>
    <row r="494" spans="3:16" x14ac:dyDescent="0.4">
      <c r="C494" s="108">
        <v>488</v>
      </c>
      <c r="D494" s="30"/>
      <c r="E494" s="29"/>
      <c r="F494" s="29"/>
      <c r="G494" s="29"/>
      <c r="H494" s="109" t="str">
        <f t="shared" si="33"/>
        <v/>
      </c>
      <c r="I494" s="109" t="str">
        <f t="shared" si="34"/>
        <v/>
      </c>
      <c r="J494" s="109" t="str">
        <f t="shared" si="35"/>
        <v/>
      </c>
      <c r="K494" s="29"/>
      <c r="L494" s="29"/>
      <c r="M494" s="110" t="str">
        <f>_xlfn.XLOOKUP($P494,団体コード!$F$2:$F$1789,団体コード!$A$2:$A$1789,"")</f>
        <v/>
      </c>
      <c r="N494" s="111" t="str">
        <f>IF(COUNTIF(市町村一覧!$K$2:$K$404,$P494),"a）基本講座・応用講座実施可能市町村",IF(COUNTIF(市町村一覧!$N$2:$N$370,$P494),"b）応用講座実施可能市町村",""))</f>
        <v/>
      </c>
      <c r="P494" s="95" t="str">
        <f t="shared" si="32"/>
        <v/>
      </c>
    </row>
    <row r="495" spans="3:16" x14ac:dyDescent="0.4">
      <c r="C495" s="108">
        <v>489</v>
      </c>
      <c r="D495" s="30"/>
      <c r="E495" s="29"/>
      <c r="F495" s="29"/>
      <c r="G495" s="29"/>
      <c r="H495" s="109" t="str">
        <f t="shared" si="33"/>
        <v/>
      </c>
      <c r="I495" s="109" t="str">
        <f t="shared" si="34"/>
        <v/>
      </c>
      <c r="J495" s="109" t="str">
        <f t="shared" si="35"/>
        <v/>
      </c>
      <c r="K495" s="29"/>
      <c r="L495" s="29"/>
      <c r="M495" s="110" t="str">
        <f>_xlfn.XLOOKUP($P495,団体コード!$F$2:$F$1789,団体コード!$A$2:$A$1789,"")</f>
        <v/>
      </c>
      <c r="N495" s="111" t="str">
        <f>IF(COUNTIF(市町村一覧!$K$2:$K$404,$P495),"a）基本講座・応用講座実施可能市町村",IF(COUNTIF(市町村一覧!$N$2:$N$370,$P495),"b）応用講座実施可能市町村",""))</f>
        <v/>
      </c>
      <c r="P495" s="95" t="str">
        <f t="shared" si="32"/>
        <v/>
      </c>
    </row>
    <row r="496" spans="3:16" x14ac:dyDescent="0.4">
      <c r="C496" s="108">
        <v>490</v>
      </c>
      <c r="D496" s="30"/>
      <c r="E496" s="29"/>
      <c r="F496" s="29"/>
      <c r="G496" s="29"/>
      <c r="H496" s="109" t="str">
        <f t="shared" si="33"/>
        <v/>
      </c>
      <c r="I496" s="109" t="str">
        <f t="shared" si="34"/>
        <v/>
      </c>
      <c r="J496" s="109" t="str">
        <f t="shared" si="35"/>
        <v/>
      </c>
      <c r="K496" s="29"/>
      <c r="L496" s="29"/>
      <c r="M496" s="110" t="str">
        <f>_xlfn.XLOOKUP($P496,団体コード!$F$2:$F$1789,団体コード!$A$2:$A$1789,"")</f>
        <v/>
      </c>
      <c r="N496" s="111" t="str">
        <f>IF(COUNTIF(市町村一覧!$K$2:$K$404,$P496),"a）基本講座・応用講座実施可能市町村",IF(COUNTIF(市町村一覧!$N$2:$N$370,$P496),"b）応用講座実施可能市町村",""))</f>
        <v/>
      </c>
      <c r="P496" s="95" t="str">
        <f t="shared" si="32"/>
        <v/>
      </c>
    </row>
    <row r="497" spans="3:16" x14ac:dyDescent="0.4">
      <c r="C497" s="108">
        <v>491</v>
      </c>
      <c r="D497" s="30"/>
      <c r="E497" s="29"/>
      <c r="F497" s="29"/>
      <c r="G497" s="29"/>
      <c r="H497" s="109" t="str">
        <f t="shared" si="33"/>
        <v/>
      </c>
      <c r="I497" s="109" t="str">
        <f t="shared" si="34"/>
        <v/>
      </c>
      <c r="J497" s="109" t="str">
        <f t="shared" si="35"/>
        <v/>
      </c>
      <c r="K497" s="29"/>
      <c r="L497" s="29"/>
      <c r="M497" s="110" t="str">
        <f>_xlfn.XLOOKUP($P497,団体コード!$F$2:$F$1789,団体コード!$A$2:$A$1789,"")</f>
        <v/>
      </c>
      <c r="N497" s="111" t="str">
        <f>IF(COUNTIF(市町村一覧!$K$2:$K$404,$P497),"a）基本講座・応用講座実施可能市町村",IF(COUNTIF(市町村一覧!$N$2:$N$370,$P497),"b）応用講座実施可能市町村",""))</f>
        <v/>
      </c>
      <c r="P497" s="95" t="str">
        <f t="shared" si="32"/>
        <v/>
      </c>
    </row>
    <row r="498" spans="3:16" x14ac:dyDescent="0.4">
      <c r="C498" s="108">
        <v>492</v>
      </c>
      <c r="D498" s="30"/>
      <c r="E498" s="29"/>
      <c r="F498" s="29"/>
      <c r="G498" s="29"/>
      <c r="H498" s="109" t="str">
        <f t="shared" si="33"/>
        <v/>
      </c>
      <c r="I498" s="109" t="str">
        <f t="shared" si="34"/>
        <v/>
      </c>
      <c r="J498" s="109" t="str">
        <f t="shared" si="35"/>
        <v/>
      </c>
      <c r="K498" s="29"/>
      <c r="L498" s="29"/>
      <c r="M498" s="110" t="str">
        <f>_xlfn.XLOOKUP($P498,団体コード!$F$2:$F$1789,団体コード!$A$2:$A$1789,"")</f>
        <v/>
      </c>
      <c r="N498" s="111" t="str">
        <f>IF(COUNTIF(市町村一覧!$K$2:$K$404,$P498),"a）基本講座・応用講座実施可能市町村",IF(COUNTIF(市町村一覧!$N$2:$N$370,$P498),"b）応用講座実施可能市町村",""))</f>
        <v/>
      </c>
      <c r="P498" s="95" t="str">
        <f t="shared" si="32"/>
        <v/>
      </c>
    </row>
    <row r="499" spans="3:16" x14ac:dyDescent="0.4">
      <c r="C499" s="108">
        <v>493</v>
      </c>
      <c r="D499" s="30"/>
      <c r="E499" s="29"/>
      <c r="F499" s="29"/>
      <c r="G499" s="29"/>
      <c r="H499" s="109" t="str">
        <f t="shared" si="33"/>
        <v/>
      </c>
      <c r="I499" s="109" t="str">
        <f t="shared" si="34"/>
        <v/>
      </c>
      <c r="J499" s="109" t="str">
        <f t="shared" si="35"/>
        <v/>
      </c>
      <c r="K499" s="29"/>
      <c r="L499" s="29"/>
      <c r="M499" s="110" t="str">
        <f>_xlfn.XLOOKUP($P499,団体コード!$F$2:$F$1789,団体コード!$A$2:$A$1789,"")</f>
        <v/>
      </c>
      <c r="N499" s="111" t="str">
        <f>IF(COUNTIF(市町村一覧!$K$2:$K$404,$P499),"a）基本講座・応用講座実施可能市町村",IF(COUNTIF(市町村一覧!$N$2:$N$370,$P499),"b）応用講座実施可能市町村",""))</f>
        <v/>
      </c>
      <c r="P499" s="95" t="str">
        <f t="shared" si="32"/>
        <v/>
      </c>
    </row>
    <row r="500" spans="3:16" x14ac:dyDescent="0.4">
      <c r="C500" s="108">
        <v>494</v>
      </c>
      <c r="D500" s="30"/>
      <c r="E500" s="29"/>
      <c r="F500" s="29"/>
      <c r="G500" s="29"/>
      <c r="H500" s="109" t="str">
        <f t="shared" si="33"/>
        <v/>
      </c>
      <c r="I500" s="109" t="str">
        <f t="shared" si="34"/>
        <v/>
      </c>
      <c r="J500" s="109" t="str">
        <f t="shared" si="35"/>
        <v/>
      </c>
      <c r="K500" s="29"/>
      <c r="L500" s="29"/>
      <c r="M500" s="110" t="str">
        <f>_xlfn.XLOOKUP($P500,団体コード!$F$2:$F$1789,団体コード!$A$2:$A$1789,"")</f>
        <v/>
      </c>
      <c r="N500" s="111" t="str">
        <f>IF(COUNTIF(市町村一覧!$K$2:$K$404,$P500),"a）基本講座・応用講座実施可能市町村",IF(COUNTIF(市町村一覧!$N$2:$N$370,$P500),"b）応用講座実施可能市町村",""))</f>
        <v/>
      </c>
      <c r="P500" s="95" t="str">
        <f t="shared" si="32"/>
        <v/>
      </c>
    </row>
    <row r="501" spans="3:16" x14ac:dyDescent="0.4">
      <c r="C501" s="108">
        <v>495</v>
      </c>
      <c r="D501" s="30"/>
      <c r="E501" s="29"/>
      <c r="F501" s="29"/>
      <c r="G501" s="29"/>
      <c r="H501" s="109" t="str">
        <f t="shared" si="33"/>
        <v/>
      </c>
      <c r="I501" s="109" t="str">
        <f t="shared" si="34"/>
        <v/>
      </c>
      <c r="J501" s="109" t="str">
        <f t="shared" si="35"/>
        <v/>
      </c>
      <c r="K501" s="29"/>
      <c r="L501" s="29"/>
      <c r="M501" s="110" t="str">
        <f>_xlfn.XLOOKUP($P501,団体コード!$F$2:$F$1789,団体コード!$A$2:$A$1789,"")</f>
        <v/>
      </c>
      <c r="N501" s="111" t="str">
        <f>IF(COUNTIF(市町村一覧!$K$2:$K$404,$P501),"a）基本講座・応用講座実施可能市町村",IF(COUNTIF(市町村一覧!$N$2:$N$370,$P501),"b）応用講座実施可能市町村",""))</f>
        <v/>
      </c>
      <c r="P501" s="95" t="str">
        <f t="shared" si="32"/>
        <v/>
      </c>
    </row>
    <row r="502" spans="3:16" x14ac:dyDescent="0.4">
      <c r="C502" s="108">
        <v>496</v>
      </c>
      <c r="D502" s="30"/>
      <c r="E502" s="29"/>
      <c r="F502" s="29"/>
      <c r="G502" s="29"/>
      <c r="H502" s="109" t="str">
        <f t="shared" si="33"/>
        <v/>
      </c>
      <c r="I502" s="109" t="str">
        <f t="shared" si="34"/>
        <v/>
      </c>
      <c r="J502" s="109" t="str">
        <f t="shared" si="35"/>
        <v/>
      </c>
      <c r="K502" s="29"/>
      <c r="L502" s="29"/>
      <c r="M502" s="110" t="str">
        <f>_xlfn.XLOOKUP($P502,団体コード!$F$2:$F$1789,団体コード!$A$2:$A$1789,"")</f>
        <v/>
      </c>
      <c r="N502" s="111" t="str">
        <f>IF(COUNTIF(市町村一覧!$K$2:$K$404,$P502),"a）基本講座・応用講座実施可能市町村",IF(COUNTIF(市町村一覧!$N$2:$N$370,$P502),"b）応用講座実施可能市町村",""))</f>
        <v/>
      </c>
      <c r="P502" s="95" t="str">
        <f t="shared" si="32"/>
        <v/>
      </c>
    </row>
    <row r="503" spans="3:16" x14ac:dyDescent="0.4">
      <c r="C503" s="108">
        <v>497</v>
      </c>
      <c r="D503" s="30"/>
      <c r="E503" s="29"/>
      <c r="F503" s="29"/>
      <c r="G503" s="29"/>
      <c r="H503" s="109" t="str">
        <f t="shared" si="33"/>
        <v/>
      </c>
      <c r="I503" s="109" t="str">
        <f t="shared" si="34"/>
        <v/>
      </c>
      <c r="J503" s="109" t="str">
        <f t="shared" si="35"/>
        <v/>
      </c>
      <c r="K503" s="29"/>
      <c r="L503" s="29"/>
      <c r="M503" s="110" t="str">
        <f>_xlfn.XLOOKUP($P503,団体コード!$F$2:$F$1789,団体コード!$A$2:$A$1789,"")</f>
        <v/>
      </c>
      <c r="N503" s="111" t="str">
        <f>IF(COUNTIF(市町村一覧!$K$2:$K$404,$P503),"a）基本講座・応用講座実施可能市町村",IF(COUNTIF(市町村一覧!$N$2:$N$370,$P503),"b）応用講座実施可能市町村",""))</f>
        <v/>
      </c>
      <c r="P503" s="95" t="str">
        <f t="shared" si="32"/>
        <v/>
      </c>
    </row>
    <row r="504" spans="3:16" x14ac:dyDescent="0.4">
      <c r="C504" s="108">
        <v>498</v>
      </c>
      <c r="D504" s="30"/>
      <c r="E504" s="29"/>
      <c r="F504" s="29"/>
      <c r="G504" s="29"/>
      <c r="H504" s="109" t="str">
        <f t="shared" si="33"/>
        <v/>
      </c>
      <c r="I504" s="109" t="str">
        <f t="shared" si="34"/>
        <v/>
      </c>
      <c r="J504" s="109" t="str">
        <f t="shared" si="35"/>
        <v/>
      </c>
      <c r="K504" s="29"/>
      <c r="L504" s="29"/>
      <c r="M504" s="110" t="str">
        <f>_xlfn.XLOOKUP($P504,団体コード!$F$2:$F$1789,団体コード!$A$2:$A$1789,"")</f>
        <v/>
      </c>
      <c r="N504" s="111" t="str">
        <f>IF(COUNTIF(市町村一覧!$K$2:$K$404,$P504),"a）基本講座・応用講座実施可能市町村",IF(COUNTIF(市町村一覧!$N$2:$N$370,$P504),"b）応用講座実施可能市町村",""))</f>
        <v/>
      </c>
      <c r="P504" s="95" t="str">
        <f t="shared" si="32"/>
        <v/>
      </c>
    </row>
    <row r="505" spans="3:16" x14ac:dyDescent="0.4">
      <c r="C505" s="108">
        <v>499</v>
      </c>
      <c r="D505" s="30"/>
      <c r="E505" s="29"/>
      <c r="F505" s="29"/>
      <c r="G505" s="29"/>
      <c r="H505" s="109" t="str">
        <f t="shared" si="33"/>
        <v/>
      </c>
      <c r="I505" s="109" t="str">
        <f t="shared" si="34"/>
        <v/>
      </c>
      <c r="J505" s="109" t="str">
        <f t="shared" si="35"/>
        <v/>
      </c>
      <c r="K505" s="29"/>
      <c r="L505" s="29"/>
      <c r="M505" s="110" t="str">
        <f>_xlfn.XLOOKUP($P505,団体コード!$F$2:$F$1789,団体コード!$A$2:$A$1789,"")</f>
        <v/>
      </c>
      <c r="N505" s="111" t="str">
        <f>IF(COUNTIF(市町村一覧!$K$2:$K$404,$P505),"a）基本講座・応用講座実施可能市町村",IF(COUNTIF(市町村一覧!$N$2:$N$370,$P505),"b）応用講座実施可能市町村",""))</f>
        <v/>
      </c>
      <c r="P505" s="95" t="str">
        <f t="shared" si="32"/>
        <v/>
      </c>
    </row>
    <row r="506" spans="3:16" x14ac:dyDescent="0.4">
      <c r="C506" s="108">
        <v>500</v>
      </c>
      <c r="D506" s="30"/>
      <c r="E506" s="29"/>
      <c r="F506" s="29"/>
      <c r="G506" s="29"/>
      <c r="H506" s="109" t="str">
        <f t="shared" si="33"/>
        <v/>
      </c>
      <c r="I506" s="109" t="str">
        <f t="shared" si="34"/>
        <v/>
      </c>
      <c r="J506" s="109" t="str">
        <f t="shared" si="35"/>
        <v/>
      </c>
      <c r="K506" s="29"/>
      <c r="L506" s="29"/>
      <c r="M506" s="110" t="str">
        <f>_xlfn.XLOOKUP($P506,団体コード!$F$2:$F$1789,団体コード!$A$2:$A$1789,"")</f>
        <v/>
      </c>
      <c r="N506" s="111" t="str">
        <f>IF(COUNTIF(市町村一覧!$K$2:$K$404,$P506),"a）基本講座・応用講座実施可能市町村",IF(COUNTIF(市町村一覧!$N$2:$N$370,$P506),"b）応用講座実施可能市町村",""))</f>
        <v/>
      </c>
      <c r="P506" s="95" t="str">
        <f t="shared" si="32"/>
        <v/>
      </c>
    </row>
    <row r="507" spans="3:16" x14ac:dyDescent="0.4">
      <c r="C507" s="108">
        <v>501</v>
      </c>
      <c r="D507" s="30"/>
      <c r="E507" s="29"/>
      <c r="F507" s="29"/>
      <c r="G507" s="29"/>
      <c r="H507" s="109" t="str">
        <f t="shared" si="33"/>
        <v/>
      </c>
      <c r="I507" s="109" t="str">
        <f t="shared" si="34"/>
        <v/>
      </c>
      <c r="J507" s="109" t="str">
        <f t="shared" si="35"/>
        <v/>
      </c>
      <c r="K507" s="29"/>
      <c r="L507" s="29"/>
      <c r="M507" s="110" t="str">
        <f>_xlfn.XLOOKUP($P507,団体コード!$F$2:$F$1789,団体コード!$A$2:$A$1789,"")</f>
        <v/>
      </c>
      <c r="N507" s="111" t="str">
        <f>IF(COUNTIF(市町村一覧!$K$2:$K$404,$P507),"a）基本講座・応用講座実施可能市町村",IF(COUNTIF(市町村一覧!$N$2:$N$370,$P507),"b）応用講座実施可能市町村",""))</f>
        <v/>
      </c>
      <c r="P507" s="95" t="str">
        <f t="shared" si="32"/>
        <v/>
      </c>
    </row>
    <row r="508" spans="3:16" x14ac:dyDescent="0.4">
      <c r="C508" s="108">
        <v>502</v>
      </c>
      <c r="D508" s="30"/>
      <c r="E508" s="29"/>
      <c r="F508" s="29"/>
      <c r="G508" s="29"/>
      <c r="H508" s="109" t="str">
        <f t="shared" si="33"/>
        <v/>
      </c>
      <c r="I508" s="109" t="str">
        <f t="shared" si="34"/>
        <v/>
      </c>
      <c r="J508" s="109" t="str">
        <f t="shared" si="35"/>
        <v/>
      </c>
      <c r="K508" s="29"/>
      <c r="L508" s="29"/>
      <c r="M508" s="110" t="str">
        <f>_xlfn.XLOOKUP($P508,団体コード!$F$2:$F$1789,団体コード!$A$2:$A$1789,"")</f>
        <v/>
      </c>
      <c r="N508" s="111" t="str">
        <f>IF(COUNTIF(市町村一覧!$K$2:$K$404,$P508),"a）基本講座・応用講座実施可能市町村",IF(COUNTIF(市町村一覧!$N$2:$N$370,$P508),"b）応用講座実施可能市町村",""))</f>
        <v/>
      </c>
      <c r="P508" s="95" t="str">
        <f t="shared" si="32"/>
        <v/>
      </c>
    </row>
    <row r="509" spans="3:16" x14ac:dyDescent="0.4">
      <c r="C509" s="108">
        <v>503</v>
      </c>
      <c r="D509" s="30"/>
      <c r="E509" s="29"/>
      <c r="F509" s="29"/>
      <c r="G509" s="29"/>
      <c r="H509" s="109" t="str">
        <f t="shared" si="33"/>
        <v/>
      </c>
      <c r="I509" s="109" t="str">
        <f t="shared" si="34"/>
        <v/>
      </c>
      <c r="J509" s="109" t="str">
        <f t="shared" si="35"/>
        <v/>
      </c>
      <c r="K509" s="29"/>
      <c r="L509" s="29"/>
      <c r="M509" s="110" t="str">
        <f>_xlfn.XLOOKUP($P509,団体コード!$F$2:$F$1789,団体コード!$A$2:$A$1789,"")</f>
        <v/>
      </c>
      <c r="N509" s="111" t="str">
        <f>IF(COUNTIF(市町村一覧!$K$2:$K$404,$P509),"a）基本講座・応用講座実施可能市町村",IF(COUNTIF(市町村一覧!$N$2:$N$370,$P509),"b）応用講座実施可能市町村",""))</f>
        <v/>
      </c>
      <c r="P509" s="95" t="str">
        <f t="shared" si="32"/>
        <v/>
      </c>
    </row>
    <row r="510" spans="3:16" x14ac:dyDescent="0.4">
      <c r="C510" s="108">
        <v>504</v>
      </c>
      <c r="D510" s="30"/>
      <c r="E510" s="29"/>
      <c r="F510" s="29"/>
      <c r="G510" s="29"/>
      <c r="H510" s="109" t="str">
        <f t="shared" si="33"/>
        <v/>
      </c>
      <c r="I510" s="109" t="str">
        <f t="shared" si="34"/>
        <v/>
      </c>
      <c r="J510" s="109" t="str">
        <f t="shared" si="35"/>
        <v/>
      </c>
      <c r="K510" s="29"/>
      <c r="L510" s="29"/>
      <c r="M510" s="110" t="str">
        <f>_xlfn.XLOOKUP($P510,団体コード!$F$2:$F$1789,団体コード!$A$2:$A$1789,"")</f>
        <v/>
      </c>
      <c r="N510" s="111" t="str">
        <f>IF(COUNTIF(市町村一覧!$K$2:$K$404,$P510),"a）基本講座・応用講座実施可能市町村",IF(COUNTIF(市町村一覧!$N$2:$N$370,$P510),"b）応用講座実施可能市町村",""))</f>
        <v/>
      </c>
      <c r="P510" s="95" t="str">
        <f t="shared" si="32"/>
        <v/>
      </c>
    </row>
    <row r="511" spans="3:16" x14ac:dyDescent="0.4">
      <c r="C511" s="108">
        <v>505</v>
      </c>
      <c r="D511" s="30"/>
      <c r="E511" s="29"/>
      <c r="F511" s="29"/>
      <c r="G511" s="29"/>
      <c r="H511" s="109" t="str">
        <f t="shared" si="33"/>
        <v/>
      </c>
      <c r="I511" s="109" t="str">
        <f t="shared" si="34"/>
        <v/>
      </c>
      <c r="J511" s="109" t="str">
        <f t="shared" si="35"/>
        <v/>
      </c>
      <c r="K511" s="29"/>
      <c r="L511" s="29"/>
      <c r="M511" s="110" t="str">
        <f>_xlfn.XLOOKUP($P511,団体コード!$F$2:$F$1789,団体コード!$A$2:$A$1789,"")</f>
        <v/>
      </c>
      <c r="N511" s="111" t="str">
        <f>IF(COUNTIF(市町村一覧!$K$2:$K$404,$P511),"a）基本講座・応用講座実施可能市町村",IF(COUNTIF(市町村一覧!$N$2:$N$370,$P511),"b）応用講座実施可能市町村",""))</f>
        <v/>
      </c>
      <c r="P511" s="95" t="str">
        <f t="shared" si="32"/>
        <v/>
      </c>
    </row>
    <row r="512" spans="3:16" x14ac:dyDescent="0.4">
      <c r="C512" s="108">
        <v>506</v>
      </c>
      <c r="D512" s="30"/>
      <c r="E512" s="29"/>
      <c r="F512" s="29"/>
      <c r="G512" s="29"/>
      <c r="H512" s="109" t="str">
        <f t="shared" si="33"/>
        <v/>
      </c>
      <c r="I512" s="109" t="str">
        <f t="shared" si="34"/>
        <v/>
      </c>
      <c r="J512" s="109" t="str">
        <f t="shared" si="35"/>
        <v/>
      </c>
      <c r="K512" s="29"/>
      <c r="L512" s="29"/>
      <c r="M512" s="110" t="str">
        <f>_xlfn.XLOOKUP($P512,団体コード!$F$2:$F$1789,団体コード!$A$2:$A$1789,"")</f>
        <v/>
      </c>
      <c r="N512" s="111" t="str">
        <f>IF(COUNTIF(市町村一覧!$K$2:$K$404,$P512),"a）基本講座・応用講座実施可能市町村",IF(COUNTIF(市町村一覧!$N$2:$N$370,$P512),"b）応用講座実施可能市町村",""))</f>
        <v/>
      </c>
      <c r="P512" s="95" t="str">
        <f t="shared" si="32"/>
        <v/>
      </c>
    </row>
    <row r="513" spans="3:16" x14ac:dyDescent="0.4">
      <c r="C513" s="108">
        <v>507</v>
      </c>
      <c r="D513" s="30"/>
      <c r="E513" s="29"/>
      <c r="F513" s="29"/>
      <c r="G513" s="29"/>
      <c r="H513" s="109" t="str">
        <f t="shared" si="33"/>
        <v/>
      </c>
      <c r="I513" s="109" t="str">
        <f t="shared" si="34"/>
        <v/>
      </c>
      <c r="J513" s="109" t="str">
        <f t="shared" si="35"/>
        <v/>
      </c>
      <c r="K513" s="29"/>
      <c r="L513" s="29"/>
      <c r="M513" s="110" t="str">
        <f>_xlfn.XLOOKUP($P513,団体コード!$F$2:$F$1789,団体コード!$A$2:$A$1789,"")</f>
        <v/>
      </c>
      <c r="N513" s="111" t="str">
        <f>IF(COUNTIF(市町村一覧!$K$2:$K$404,$P513),"a）基本講座・応用講座実施可能市町村",IF(COUNTIF(市町村一覧!$N$2:$N$370,$P513),"b）応用講座実施可能市町村",""))</f>
        <v/>
      </c>
      <c r="P513" s="95" t="str">
        <f t="shared" si="32"/>
        <v/>
      </c>
    </row>
    <row r="514" spans="3:16" x14ac:dyDescent="0.4">
      <c r="C514" s="108">
        <v>508</v>
      </c>
      <c r="D514" s="30"/>
      <c r="E514" s="29"/>
      <c r="F514" s="29"/>
      <c r="G514" s="29"/>
      <c r="H514" s="109" t="str">
        <f t="shared" si="33"/>
        <v/>
      </c>
      <c r="I514" s="109" t="str">
        <f t="shared" si="34"/>
        <v/>
      </c>
      <c r="J514" s="109" t="str">
        <f t="shared" si="35"/>
        <v/>
      </c>
      <c r="K514" s="29"/>
      <c r="L514" s="29"/>
      <c r="M514" s="110" t="str">
        <f>_xlfn.XLOOKUP($P514,団体コード!$F$2:$F$1789,団体コード!$A$2:$A$1789,"")</f>
        <v/>
      </c>
      <c r="N514" s="111" t="str">
        <f>IF(COUNTIF(市町村一覧!$K$2:$K$404,$P514),"a）基本講座・応用講座実施可能市町村",IF(COUNTIF(市町村一覧!$N$2:$N$370,$P514),"b）応用講座実施可能市町村",""))</f>
        <v/>
      </c>
      <c r="P514" s="95" t="str">
        <f t="shared" si="32"/>
        <v/>
      </c>
    </row>
    <row r="515" spans="3:16" x14ac:dyDescent="0.4">
      <c r="C515" s="108">
        <v>509</v>
      </c>
      <c r="D515" s="30"/>
      <c r="E515" s="29"/>
      <c r="F515" s="29"/>
      <c r="G515" s="29"/>
      <c r="H515" s="109" t="str">
        <f t="shared" si="33"/>
        <v/>
      </c>
      <c r="I515" s="109" t="str">
        <f t="shared" si="34"/>
        <v/>
      </c>
      <c r="J515" s="109" t="str">
        <f t="shared" si="35"/>
        <v/>
      </c>
      <c r="K515" s="29"/>
      <c r="L515" s="29"/>
      <c r="M515" s="110" t="str">
        <f>_xlfn.XLOOKUP($P515,団体コード!$F$2:$F$1789,団体コード!$A$2:$A$1789,"")</f>
        <v/>
      </c>
      <c r="N515" s="111" t="str">
        <f>IF(COUNTIF(市町村一覧!$K$2:$K$404,$P515),"a）基本講座・応用講座実施可能市町村",IF(COUNTIF(市町村一覧!$N$2:$N$370,$P515),"b）応用講座実施可能市町村",""))</f>
        <v/>
      </c>
      <c r="P515" s="95" t="str">
        <f t="shared" si="32"/>
        <v/>
      </c>
    </row>
    <row r="516" spans="3:16" x14ac:dyDescent="0.4">
      <c r="C516" s="108">
        <v>510</v>
      </c>
      <c r="D516" s="30"/>
      <c r="E516" s="29"/>
      <c r="F516" s="29"/>
      <c r="G516" s="29"/>
      <c r="H516" s="109" t="str">
        <f t="shared" si="33"/>
        <v/>
      </c>
      <c r="I516" s="109" t="str">
        <f t="shared" si="34"/>
        <v/>
      </c>
      <c r="J516" s="109" t="str">
        <f t="shared" si="35"/>
        <v/>
      </c>
      <c r="K516" s="29"/>
      <c r="L516" s="29"/>
      <c r="M516" s="110" t="str">
        <f>_xlfn.XLOOKUP($P516,団体コード!$F$2:$F$1789,団体コード!$A$2:$A$1789,"")</f>
        <v/>
      </c>
      <c r="N516" s="111" t="str">
        <f>IF(COUNTIF(市町村一覧!$K$2:$K$404,$P516),"a）基本講座・応用講座実施可能市町村",IF(COUNTIF(市町村一覧!$N$2:$N$370,$P516),"b）応用講座実施可能市町村",""))</f>
        <v/>
      </c>
      <c r="P516" s="95" t="str">
        <f t="shared" si="32"/>
        <v/>
      </c>
    </row>
    <row r="517" spans="3:16" x14ac:dyDescent="0.4">
      <c r="C517" s="108">
        <v>511</v>
      </c>
      <c r="D517" s="30"/>
      <c r="E517" s="29"/>
      <c r="F517" s="29"/>
      <c r="G517" s="29"/>
      <c r="H517" s="109" t="str">
        <f t="shared" si="33"/>
        <v/>
      </c>
      <c r="I517" s="109" t="str">
        <f t="shared" si="34"/>
        <v/>
      </c>
      <c r="J517" s="109" t="str">
        <f t="shared" si="35"/>
        <v/>
      </c>
      <c r="K517" s="29"/>
      <c r="L517" s="29"/>
      <c r="M517" s="110" t="str">
        <f>_xlfn.XLOOKUP($P517,団体コード!$F$2:$F$1789,団体コード!$A$2:$A$1789,"")</f>
        <v/>
      </c>
      <c r="N517" s="111" t="str">
        <f>IF(COUNTIF(市町村一覧!$K$2:$K$404,$P517),"a）基本講座・応用講座実施可能市町村",IF(COUNTIF(市町村一覧!$N$2:$N$370,$P517),"b）応用講座実施可能市町村",""))</f>
        <v/>
      </c>
      <c r="P517" s="95" t="str">
        <f t="shared" si="32"/>
        <v/>
      </c>
    </row>
    <row r="518" spans="3:16" x14ac:dyDescent="0.4">
      <c r="C518" s="108">
        <v>512</v>
      </c>
      <c r="D518" s="30"/>
      <c r="E518" s="29"/>
      <c r="F518" s="29"/>
      <c r="G518" s="29"/>
      <c r="H518" s="109" t="str">
        <f t="shared" si="33"/>
        <v/>
      </c>
      <c r="I518" s="109" t="str">
        <f t="shared" si="34"/>
        <v/>
      </c>
      <c r="J518" s="109" t="str">
        <f t="shared" si="35"/>
        <v/>
      </c>
      <c r="K518" s="29"/>
      <c r="L518" s="29"/>
      <c r="M518" s="110" t="str">
        <f>_xlfn.XLOOKUP($P518,団体コード!$F$2:$F$1789,団体コード!$A$2:$A$1789,"")</f>
        <v/>
      </c>
      <c r="N518" s="111" t="str">
        <f>IF(COUNTIF(市町村一覧!$K$2:$K$404,$P518),"a）基本講座・応用講座実施可能市町村",IF(COUNTIF(市町村一覧!$N$2:$N$370,$P518),"b）応用講座実施可能市町村",""))</f>
        <v/>
      </c>
      <c r="P518" s="95" t="str">
        <f t="shared" si="32"/>
        <v/>
      </c>
    </row>
    <row r="519" spans="3:16" x14ac:dyDescent="0.4">
      <c r="C519" s="108">
        <v>513</v>
      </c>
      <c r="D519" s="30"/>
      <c r="E519" s="29"/>
      <c r="F519" s="29"/>
      <c r="G519" s="29"/>
      <c r="H519" s="109" t="str">
        <f t="shared" si="33"/>
        <v/>
      </c>
      <c r="I519" s="109" t="str">
        <f t="shared" si="34"/>
        <v/>
      </c>
      <c r="J519" s="109" t="str">
        <f t="shared" si="35"/>
        <v/>
      </c>
      <c r="K519" s="29"/>
      <c r="L519" s="29"/>
      <c r="M519" s="110" t="str">
        <f>_xlfn.XLOOKUP($P519,団体コード!$F$2:$F$1789,団体コード!$A$2:$A$1789,"")</f>
        <v/>
      </c>
      <c r="N519" s="111" t="str">
        <f>IF(COUNTIF(市町村一覧!$K$2:$K$404,$P519),"a）基本講座・応用講座実施可能市町村",IF(COUNTIF(市町村一覧!$N$2:$N$370,$P519),"b）応用講座実施可能市町村",""))</f>
        <v/>
      </c>
      <c r="P519" s="95" t="str">
        <f t="shared" ref="P519:P582" si="36">E519&amp;F519</f>
        <v/>
      </c>
    </row>
    <row r="520" spans="3:16" x14ac:dyDescent="0.4">
      <c r="C520" s="108">
        <v>514</v>
      </c>
      <c r="D520" s="30"/>
      <c r="E520" s="29"/>
      <c r="F520" s="29"/>
      <c r="G520" s="29"/>
      <c r="H520" s="109" t="str">
        <f t="shared" ref="H520:H583" si="37">IF(D520&lt;&gt;"",D520,"")</f>
        <v/>
      </c>
      <c r="I520" s="109" t="str">
        <f t="shared" ref="I520:I583" si="38">IF(E520&lt;&gt;"",E520,"")</f>
        <v/>
      </c>
      <c r="J520" s="109" t="str">
        <f t="shared" ref="J520:J583" si="39">IF(F520&lt;&gt;"",F520,"")</f>
        <v/>
      </c>
      <c r="K520" s="29"/>
      <c r="L520" s="29"/>
      <c r="M520" s="110" t="str">
        <f>_xlfn.XLOOKUP($P520,団体コード!$F$2:$F$1789,団体コード!$A$2:$A$1789,"")</f>
        <v/>
      </c>
      <c r="N520" s="111" t="str">
        <f>IF(COUNTIF(市町村一覧!$K$2:$K$404,$P520),"a）基本講座・応用講座実施可能市町村",IF(COUNTIF(市町村一覧!$N$2:$N$370,$P520),"b）応用講座実施可能市町村",""))</f>
        <v/>
      </c>
      <c r="P520" s="95" t="str">
        <f t="shared" si="36"/>
        <v/>
      </c>
    </row>
    <row r="521" spans="3:16" x14ac:dyDescent="0.4">
      <c r="C521" s="108">
        <v>515</v>
      </c>
      <c r="D521" s="30"/>
      <c r="E521" s="29"/>
      <c r="F521" s="29"/>
      <c r="G521" s="29"/>
      <c r="H521" s="109" t="str">
        <f t="shared" si="37"/>
        <v/>
      </c>
      <c r="I521" s="109" t="str">
        <f t="shared" si="38"/>
        <v/>
      </c>
      <c r="J521" s="109" t="str">
        <f t="shared" si="39"/>
        <v/>
      </c>
      <c r="K521" s="29"/>
      <c r="L521" s="29"/>
      <c r="M521" s="110" t="str">
        <f>_xlfn.XLOOKUP($P521,団体コード!$F$2:$F$1789,団体コード!$A$2:$A$1789,"")</f>
        <v/>
      </c>
      <c r="N521" s="111" t="str">
        <f>IF(COUNTIF(市町村一覧!$K$2:$K$404,$P521),"a）基本講座・応用講座実施可能市町村",IF(COUNTIF(市町村一覧!$N$2:$N$370,$P521),"b）応用講座実施可能市町村",""))</f>
        <v/>
      </c>
      <c r="P521" s="95" t="str">
        <f t="shared" si="36"/>
        <v/>
      </c>
    </row>
    <row r="522" spans="3:16" x14ac:dyDescent="0.4">
      <c r="C522" s="108">
        <v>516</v>
      </c>
      <c r="D522" s="30"/>
      <c r="E522" s="29"/>
      <c r="F522" s="29"/>
      <c r="G522" s="29"/>
      <c r="H522" s="109" t="str">
        <f t="shared" si="37"/>
        <v/>
      </c>
      <c r="I522" s="109" t="str">
        <f t="shared" si="38"/>
        <v/>
      </c>
      <c r="J522" s="109" t="str">
        <f t="shared" si="39"/>
        <v/>
      </c>
      <c r="K522" s="29"/>
      <c r="L522" s="29"/>
      <c r="M522" s="110" t="str">
        <f>_xlfn.XLOOKUP($P522,団体コード!$F$2:$F$1789,団体コード!$A$2:$A$1789,"")</f>
        <v/>
      </c>
      <c r="N522" s="111" t="str">
        <f>IF(COUNTIF(市町村一覧!$K$2:$K$404,$P522),"a）基本講座・応用講座実施可能市町村",IF(COUNTIF(市町村一覧!$N$2:$N$370,$P522),"b）応用講座実施可能市町村",""))</f>
        <v/>
      </c>
      <c r="P522" s="95" t="str">
        <f t="shared" si="36"/>
        <v/>
      </c>
    </row>
    <row r="523" spans="3:16" x14ac:dyDescent="0.4">
      <c r="C523" s="108">
        <v>517</v>
      </c>
      <c r="D523" s="30"/>
      <c r="E523" s="29"/>
      <c r="F523" s="29"/>
      <c r="G523" s="29"/>
      <c r="H523" s="109" t="str">
        <f t="shared" si="37"/>
        <v/>
      </c>
      <c r="I523" s="109" t="str">
        <f t="shared" si="38"/>
        <v/>
      </c>
      <c r="J523" s="109" t="str">
        <f t="shared" si="39"/>
        <v/>
      </c>
      <c r="K523" s="29"/>
      <c r="L523" s="29"/>
      <c r="M523" s="110" t="str">
        <f>_xlfn.XLOOKUP($P523,団体コード!$F$2:$F$1789,団体コード!$A$2:$A$1789,"")</f>
        <v/>
      </c>
      <c r="N523" s="111" t="str">
        <f>IF(COUNTIF(市町村一覧!$K$2:$K$404,$P523),"a）基本講座・応用講座実施可能市町村",IF(COUNTIF(市町村一覧!$N$2:$N$370,$P523),"b）応用講座実施可能市町村",""))</f>
        <v/>
      </c>
      <c r="P523" s="95" t="str">
        <f t="shared" si="36"/>
        <v/>
      </c>
    </row>
    <row r="524" spans="3:16" x14ac:dyDescent="0.4">
      <c r="C524" s="108">
        <v>518</v>
      </c>
      <c r="D524" s="30"/>
      <c r="E524" s="29"/>
      <c r="F524" s="29"/>
      <c r="G524" s="29"/>
      <c r="H524" s="109" t="str">
        <f t="shared" si="37"/>
        <v/>
      </c>
      <c r="I524" s="109" t="str">
        <f t="shared" si="38"/>
        <v/>
      </c>
      <c r="J524" s="109" t="str">
        <f t="shared" si="39"/>
        <v/>
      </c>
      <c r="K524" s="29"/>
      <c r="L524" s="29"/>
      <c r="M524" s="110" t="str">
        <f>_xlfn.XLOOKUP($P524,団体コード!$F$2:$F$1789,団体コード!$A$2:$A$1789,"")</f>
        <v/>
      </c>
      <c r="N524" s="111" t="str">
        <f>IF(COUNTIF(市町村一覧!$K$2:$K$404,$P524),"a）基本講座・応用講座実施可能市町村",IF(COUNTIF(市町村一覧!$N$2:$N$370,$P524),"b）応用講座実施可能市町村",""))</f>
        <v/>
      </c>
      <c r="P524" s="95" t="str">
        <f t="shared" si="36"/>
        <v/>
      </c>
    </row>
    <row r="525" spans="3:16" x14ac:dyDescent="0.4">
      <c r="C525" s="108">
        <v>519</v>
      </c>
      <c r="D525" s="30"/>
      <c r="E525" s="29"/>
      <c r="F525" s="29"/>
      <c r="G525" s="29"/>
      <c r="H525" s="109" t="str">
        <f t="shared" si="37"/>
        <v/>
      </c>
      <c r="I525" s="109" t="str">
        <f t="shared" si="38"/>
        <v/>
      </c>
      <c r="J525" s="109" t="str">
        <f t="shared" si="39"/>
        <v/>
      </c>
      <c r="K525" s="29"/>
      <c r="L525" s="29"/>
      <c r="M525" s="110" t="str">
        <f>_xlfn.XLOOKUP($P525,団体コード!$F$2:$F$1789,団体コード!$A$2:$A$1789,"")</f>
        <v/>
      </c>
      <c r="N525" s="111" t="str">
        <f>IF(COUNTIF(市町村一覧!$K$2:$K$404,$P525),"a）基本講座・応用講座実施可能市町村",IF(COUNTIF(市町村一覧!$N$2:$N$370,$P525),"b）応用講座実施可能市町村",""))</f>
        <v/>
      </c>
      <c r="P525" s="95" t="str">
        <f t="shared" si="36"/>
        <v/>
      </c>
    </row>
    <row r="526" spans="3:16" x14ac:dyDescent="0.4">
      <c r="C526" s="108">
        <v>520</v>
      </c>
      <c r="D526" s="30"/>
      <c r="E526" s="29"/>
      <c r="F526" s="29"/>
      <c r="G526" s="29"/>
      <c r="H526" s="109" t="str">
        <f t="shared" si="37"/>
        <v/>
      </c>
      <c r="I526" s="109" t="str">
        <f t="shared" si="38"/>
        <v/>
      </c>
      <c r="J526" s="109" t="str">
        <f t="shared" si="39"/>
        <v/>
      </c>
      <c r="K526" s="29"/>
      <c r="L526" s="29"/>
      <c r="M526" s="110" t="str">
        <f>_xlfn.XLOOKUP($P526,団体コード!$F$2:$F$1789,団体コード!$A$2:$A$1789,"")</f>
        <v/>
      </c>
      <c r="N526" s="111" t="str">
        <f>IF(COUNTIF(市町村一覧!$K$2:$K$404,$P526),"a）基本講座・応用講座実施可能市町村",IF(COUNTIF(市町村一覧!$N$2:$N$370,$P526),"b）応用講座実施可能市町村",""))</f>
        <v/>
      </c>
      <c r="P526" s="95" t="str">
        <f t="shared" si="36"/>
        <v/>
      </c>
    </row>
    <row r="527" spans="3:16" x14ac:dyDescent="0.4">
      <c r="C527" s="108">
        <v>521</v>
      </c>
      <c r="D527" s="30"/>
      <c r="E527" s="29"/>
      <c r="F527" s="29"/>
      <c r="G527" s="29"/>
      <c r="H527" s="109" t="str">
        <f t="shared" si="37"/>
        <v/>
      </c>
      <c r="I527" s="109" t="str">
        <f t="shared" si="38"/>
        <v/>
      </c>
      <c r="J527" s="109" t="str">
        <f t="shared" si="39"/>
        <v/>
      </c>
      <c r="K527" s="29"/>
      <c r="L527" s="29"/>
      <c r="M527" s="110" t="str">
        <f>_xlfn.XLOOKUP($P527,団体コード!$F$2:$F$1789,団体コード!$A$2:$A$1789,"")</f>
        <v/>
      </c>
      <c r="N527" s="111" t="str">
        <f>IF(COUNTIF(市町村一覧!$K$2:$K$404,$P527),"a）基本講座・応用講座実施可能市町村",IF(COUNTIF(市町村一覧!$N$2:$N$370,$P527),"b）応用講座実施可能市町村",""))</f>
        <v/>
      </c>
      <c r="P527" s="95" t="str">
        <f t="shared" si="36"/>
        <v/>
      </c>
    </row>
    <row r="528" spans="3:16" x14ac:dyDescent="0.4">
      <c r="C528" s="108">
        <v>522</v>
      </c>
      <c r="D528" s="30"/>
      <c r="E528" s="29"/>
      <c r="F528" s="29"/>
      <c r="G528" s="29"/>
      <c r="H528" s="109" t="str">
        <f t="shared" si="37"/>
        <v/>
      </c>
      <c r="I528" s="109" t="str">
        <f t="shared" si="38"/>
        <v/>
      </c>
      <c r="J528" s="109" t="str">
        <f t="shared" si="39"/>
        <v/>
      </c>
      <c r="K528" s="29"/>
      <c r="L528" s="29"/>
      <c r="M528" s="110" t="str">
        <f>_xlfn.XLOOKUP($P528,団体コード!$F$2:$F$1789,団体コード!$A$2:$A$1789,"")</f>
        <v/>
      </c>
      <c r="N528" s="111" t="str">
        <f>IF(COUNTIF(市町村一覧!$K$2:$K$404,$P528),"a）基本講座・応用講座実施可能市町村",IF(COUNTIF(市町村一覧!$N$2:$N$370,$P528),"b）応用講座実施可能市町村",""))</f>
        <v/>
      </c>
      <c r="P528" s="95" t="str">
        <f t="shared" si="36"/>
        <v/>
      </c>
    </row>
    <row r="529" spans="3:16" x14ac:dyDescent="0.4">
      <c r="C529" s="108">
        <v>523</v>
      </c>
      <c r="D529" s="30"/>
      <c r="E529" s="29"/>
      <c r="F529" s="29"/>
      <c r="G529" s="29"/>
      <c r="H529" s="109" t="str">
        <f t="shared" si="37"/>
        <v/>
      </c>
      <c r="I529" s="109" t="str">
        <f t="shared" si="38"/>
        <v/>
      </c>
      <c r="J529" s="109" t="str">
        <f t="shared" si="39"/>
        <v/>
      </c>
      <c r="K529" s="29"/>
      <c r="L529" s="29"/>
      <c r="M529" s="110" t="str">
        <f>_xlfn.XLOOKUP($P529,団体コード!$F$2:$F$1789,団体コード!$A$2:$A$1789,"")</f>
        <v/>
      </c>
      <c r="N529" s="111" t="str">
        <f>IF(COUNTIF(市町村一覧!$K$2:$K$404,$P529),"a）基本講座・応用講座実施可能市町村",IF(COUNTIF(市町村一覧!$N$2:$N$370,$P529),"b）応用講座実施可能市町村",""))</f>
        <v/>
      </c>
      <c r="P529" s="95" t="str">
        <f t="shared" si="36"/>
        <v/>
      </c>
    </row>
    <row r="530" spans="3:16" x14ac:dyDescent="0.4">
      <c r="C530" s="108">
        <v>524</v>
      </c>
      <c r="D530" s="30"/>
      <c r="E530" s="29"/>
      <c r="F530" s="29"/>
      <c r="G530" s="29"/>
      <c r="H530" s="109" t="str">
        <f t="shared" si="37"/>
        <v/>
      </c>
      <c r="I530" s="109" t="str">
        <f t="shared" si="38"/>
        <v/>
      </c>
      <c r="J530" s="109" t="str">
        <f t="shared" si="39"/>
        <v/>
      </c>
      <c r="K530" s="29"/>
      <c r="L530" s="29"/>
      <c r="M530" s="110" t="str">
        <f>_xlfn.XLOOKUP($P530,団体コード!$F$2:$F$1789,団体コード!$A$2:$A$1789,"")</f>
        <v/>
      </c>
      <c r="N530" s="111" t="str">
        <f>IF(COUNTIF(市町村一覧!$K$2:$K$404,$P530),"a）基本講座・応用講座実施可能市町村",IF(COUNTIF(市町村一覧!$N$2:$N$370,$P530),"b）応用講座実施可能市町村",""))</f>
        <v/>
      </c>
      <c r="P530" s="95" t="str">
        <f t="shared" si="36"/>
        <v/>
      </c>
    </row>
    <row r="531" spans="3:16" x14ac:dyDescent="0.4">
      <c r="C531" s="108">
        <v>525</v>
      </c>
      <c r="D531" s="30"/>
      <c r="E531" s="29"/>
      <c r="F531" s="29"/>
      <c r="G531" s="29"/>
      <c r="H531" s="109" t="str">
        <f t="shared" si="37"/>
        <v/>
      </c>
      <c r="I531" s="109" t="str">
        <f t="shared" si="38"/>
        <v/>
      </c>
      <c r="J531" s="109" t="str">
        <f t="shared" si="39"/>
        <v/>
      </c>
      <c r="K531" s="29"/>
      <c r="L531" s="29"/>
      <c r="M531" s="110" t="str">
        <f>_xlfn.XLOOKUP($P531,団体コード!$F$2:$F$1789,団体コード!$A$2:$A$1789,"")</f>
        <v/>
      </c>
      <c r="N531" s="111" t="str">
        <f>IF(COUNTIF(市町村一覧!$K$2:$K$404,$P531),"a）基本講座・応用講座実施可能市町村",IF(COUNTIF(市町村一覧!$N$2:$N$370,$P531),"b）応用講座実施可能市町村",""))</f>
        <v/>
      </c>
      <c r="P531" s="95" t="str">
        <f t="shared" si="36"/>
        <v/>
      </c>
    </row>
    <row r="532" spans="3:16" x14ac:dyDescent="0.4">
      <c r="C532" s="108">
        <v>526</v>
      </c>
      <c r="D532" s="30"/>
      <c r="E532" s="29"/>
      <c r="F532" s="29"/>
      <c r="G532" s="29"/>
      <c r="H532" s="109" t="str">
        <f t="shared" si="37"/>
        <v/>
      </c>
      <c r="I532" s="109" t="str">
        <f t="shared" si="38"/>
        <v/>
      </c>
      <c r="J532" s="109" t="str">
        <f t="shared" si="39"/>
        <v/>
      </c>
      <c r="K532" s="29"/>
      <c r="L532" s="29"/>
      <c r="M532" s="110" t="str">
        <f>_xlfn.XLOOKUP($P532,団体コード!$F$2:$F$1789,団体コード!$A$2:$A$1789,"")</f>
        <v/>
      </c>
      <c r="N532" s="111" t="str">
        <f>IF(COUNTIF(市町村一覧!$K$2:$K$404,$P532),"a）基本講座・応用講座実施可能市町村",IF(COUNTIF(市町村一覧!$N$2:$N$370,$P532),"b）応用講座実施可能市町村",""))</f>
        <v/>
      </c>
      <c r="P532" s="95" t="str">
        <f t="shared" si="36"/>
        <v/>
      </c>
    </row>
    <row r="533" spans="3:16" x14ac:dyDescent="0.4">
      <c r="C533" s="108">
        <v>527</v>
      </c>
      <c r="D533" s="30"/>
      <c r="E533" s="29"/>
      <c r="F533" s="29"/>
      <c r="G533" s="29"/>
      <c r="H533" s="109" t="str">
        <f t="shared" si="37"/>
        <v/>
      </c>
      <c r="I533" s="109" t="str">
        <f t="shared" si="38"/>
        <v/>
      </c>
      <c r="J533" s="109" t="str">
        <f t="shared" si="39"/>
        <v/>
      </c>
      <c r="K533" s="29"/>
      <c r="L533" s="29"/>
      <c r="M533" s="110" t="str">
        <f>_xlfn.XLOOKUP($P533,団体コード!$F$2:$F$1789,団体コード!$A$2:$A$1789,"")</f>
        <v/>
      </c>
      <c r="N533" s="111" t="str">
        <f>IF(COUNTIF(市町村一覧!$K$2:$K$404,$P533),"a）基本講座・応用講座実施可能市町村",IF(COUNTIF(市町村一覧!$N$2:$N$370,$P533),"b）応用講座実施可能市町村",""))</f>
        <v/>
      </c>
      <c r="P533" s="95" t="str">
        <f t="shared" si="36"/>
        <v/>
      </c>
    </row>
    <row r="534" spans="3:16" x14ac:dyDescent="0.4">
      <c r="C534" s="108">
        <v>528</v>
      </c>
      <c r="D534" s="30"/>
      <c r="E534" s="29"/>
      <c r="F534" s="29"/>
      <c r="G534" s="29"/>
      <c r="H534" s="109" t="str">
        <f t="shared" si="37"/>
        <v/>
      </c>
      <c r="I534" s="109" t="str">
        <f t="shared" si="38"/>
        <v/>
      </c>
      <c r="J534" s="109" t="str">
        <f t="shared" si="39"/>
        <v/>
      </c>
      <c r="K534" s="29"/>
      <c r="L534" s="29"/>
      <c r="M534" s="110" t="str">
        <f>_xlfn.XLOOKUP($P534,団体コード!$F$2:$F$1789,団体コード!$A$2:$A$1789,"")</f>
        <v/>
      </c>
      <c r="N534" s="111" t="str">
        <f>IF(COUNTIF(市町村一覧!$K$2:$K$404,$P534),"a）基本講座・応用講座実施可能市町村",IF(COUNTIF(市町村一覧!$N$2:$N$370,$P534),"b）応用講座実施可能市町村",""))</f>
        <v/>
      </c>
      <c r="P534" s="95" t="str">
        <f t="shared" si="36"/>
        <v/>
      </c>
    </row>
    <row r="535" spans="3:16" x14ac:dyDescent="0.4">
      <c r="C535" s="108">
        <v>529</v>
      </c>
      <c r="D535" s="30"/>
      <c r="E535" s="29"/>
      <c r="F535" s="29"/>
      <c r="G535" s="29"/>
      <c r="H535" s="109" t="str">
        <f t="shared" si="37"/>
        <v/>
      </c>
      <c r="I535" s="109" t="str">
        <f t="shared" si="38"/>
        <v/>
      </c>
      <c r="J535" s="109" t="str">
        <f t="shared" si="39"/>
        <v/>
      </c>
      <c r="K535" s="29"/>
      <c r="L535" s="29"/>
      <c r="M535" s="110" t="str">
        <f>_xlfn.XLOOKUP($P535,団体コード!$F$2:$F$1789,団体コード!$A$2:$A$1789,"")</f>
        <v/>
      </c>
      <c r="N535" s="111" t="str">
        <f>IF(COUNTIF(市町村一覧!$K$2:$K$404,$P535),"a）基本講座・応用講座実施可能市町村",IF(COUNTIF(市町村一覧!$N$2:$N$370,$P535),"b）応用講座実施可能市町村",""))</f>
        <v/>
      </c>
      <c r="P535" s="95" t="str">
        <f t="shared" si="36"/>
        <v/>
      </c>
    </row>
    <row r="536" spans="3:16" x14ac:dyDescent="0.4">
      <c r="C536" s="108">
        <v>530</v>
      </c>
      <c r="D536" s="30"/>
      <c r="E536" s="29"/>
      <c r="F536" s="29"/>
      <c r="G536" s="29"/>
      <c r="H536" s="109" t="str">
        <f t="shared" si="37"/>
        <v/>
      </c>
      <c r="I536" s="109" t="str">
        <f t="shared" si="38"/>
        <v/>
      </c>
      <c r="J536" s="109" t="str">
        <f t="shared" si="39"/>
        <v/>
      </c>
      <c r="K536" s="29"/>
      <c r="L536" s="29"/>
      <c r="M536" s="110" t="str">
        <f>_xlfn.XLOOKUP($P536,団体コード!$F$2:$F$1789,団体コード!$A$2:$A$1789,"")</f>
        <v/>
      </c>
      <c r="N536" s="111" t="str">
        <f>IF(COUNTIF(市町村一覧!$K$2:$K$404,$P536),"a）基本講座・応用講座実施可能市町村",IF(COUNTIF(市町村一覧!$N$2:$N$370,$P536),"b）応用講座実施可能市町村",""))</f>
        <v/>
      </c>
      <c r="P536" s="95" t="str">
        <f t="shared" si="36"/>
        <v/>
      </c>
    </row>
    <row r="537" spans="3:16" x14ac:dyDescent="0.4">
      <c r="C537" s="108">
        <v>531</v>
      </c>
      <c r="D537" s="30"/>
      <c r="E537" s="29"/>
      <c r="F537" s="29"/>
      <c r="G537" s="29"/>
      <c r="H537" s="109" t="str">
        <f t="shared" si="37"/>
        <v/>
      </c>
      <c r="I537" s="109" t="str">
        <f t="shared" si="38"/>
        <v/>
      </c>
      <c r="J537" s="109" t="str">
        <f t="shared" si="39"/>
        <v/>
      </c>
      <c r="K537" s="29"/>
      <c r="L537" s="29"/>
      <c r="M537" s="110" t="str">
        <f>_xlfn.XLOOKUP($P537,団体コード!$F$2:$F$1789,団体コード!$A$2:$A$1789,"")</f>
        <v/>
      </c>
      <c r="N537" s="111" t="str">
        <f>IF(COUNTIF(市町村一覧!$K$2:$K$404,$P537),"a）基本講座・応用講座実施可能市町村",IF(COUNTIF(市町村一覧!$N$2:$N$370,$P537),"b）応用講座実施可能市町村",""))</f>
        <v/>
      </c>
      <c r="P537" s="95" t="str">
        <f t="shared" si="36"/>
        <v/>
      </c>
    </row>
    <row r="538" spans="3:16" x14ac:dyDescent="0.4">
      <c r="C538" s="108">
        <v>532</v>
      </c>
      <c r="D538" s="30"/>
      <c r="E538" s="29"/>
      <c r="F538" s="29"/>
      <c r="G538" s="29"/>
      <c r="H538" s="109" t="str">
        <f t="shared" si="37"/>
        <v/>
      </c>
      <c r="I538" s="109" t="str">
        <f t="shared" si="38"/>
        <v/>
      </c>
      <c r="J538" s="109" t="str">
        <f t="shared" si="39"/>
        <v/>
      </c>
      <c r="K538" s="29"/>
      <c r="L538" s="29"/>
      <c r="M538" s="110" t="str">
        <f>_xlfn.XLOOKUP($P538,団体コード!$F$2:$F$1789,団体コード!$A$2:$A$1789,"")</f>
        <v/>
      </c>
      <c r="N538" s="111" t="str">
        <f>IF(COUNTIF(市町村一覧!$K$2:$K$404,$P538),"a）基本講座・応用講座実施可能市町村",IF(COUNTIF(市町村一覧!$N$2:$N$370,$P538),"b）応用講座実施可能市町村",""))</f>
        <v/>
      </c>
      <c r="P538" s="95" t="str">
        <f t="shared" si="36"/>
        <v/>
      </c>
    </row>
    <row r="539" spans="3:16" x14ac:dyDescent="0.4">
      <c r="C539" s="108">
        <v>533</v>
      </c>
      <c r="D539" s="30"/>
      <c r="E539" s="29"/>
      <c r="F539" s="29"/>
      <c r="G539" s="29"/>
      <c r="H539" s="109" t="str">
        <f t="shared" si="37"/>
        <v/>
      </c>
      <c r="I539" s="109" t="str">
        <f t="shared" si="38"/>
        <v/>
      </c>
      <c r="J539" s="109" t="str">
        <f t="shared" si="39"/>
        <v/>
      </c>
      <c r="K539" s="29"/>
      <c r="L539" s="29"/>
      <c r="M539" s="110" t="str">
        <f>_xlfn.XLOOKUP($P539,団体コード!$F$2:$F$1789,団体コード!$A$2:$A$1789,"")</f>
        <v/>
      </c>
      <c r="N539" s="111" t="str">
        <f>IF(COUNTIF(市町村一覧!$K$2:$K$404,$P539),"a）基本講座・応用講座実施可能市町村",IF(COUNTIF(市町村一覧!$N$2:$N$370,$P539),"b）応用講座実施可能市町村",""))</f>
        <v/>
      </c>
      <c r="P539" s="95" t="str">
        <f t="shared" si="36"/>
        <v/>
      </c>
    </row>
    <row r="540" spans="3:16" x14ac:dyDescent="0.4">
      <c r="C540" s="108">
        <v>534</v>
      </c>
      <c r="D540" s="30"/>
      <c r="E540" s="29"/>
      <c r="F540" s="29"/>
      <c r="G540" s="29"/>
      <c r="H540" s="109" t="str">
        <f t="shared" si="37"/>
        <v/>
      </c>
      <c r="I540" s="109" t="str">
        <f t="shared" si="38"/>
        <v/>
      </c>
      <c r="J540" s="109" t="str">
        <f t="shared" si="39"/>
        <v/>
      </c>
      <c r="K540" s="29"/>
      <c r="L540" s="29"/>
      <c r="M540" s="110" t="str">
        <f>_xlfn.XLOOKUP($P540,団体コード!$F$2:$F$1789,団体コード!$A$2:$A$1789,"")</f>
        <v/>
      </c>
      <c r="N540" s="111" t="str">
        <f>IF(COUNTIF(市町村一覧!$K$2:$K$404,$P540),"a）基本講座・応用講座実施可能市町村",IF(COUNTIF(市町村一覧!$N$2:$N$370,$P540),"b）応用講座実施可能市町村",""))</f>
        <v/>
      </c>
      <c r="P540" s="95" t="str">
        <f t="shared" si="36"/>
        <v/>
      </c>
    </row>
    <row r="541" spans="3:16" x14ac:dyDescent="0.4">
      <c r="C541" s="108">
        <v>535</v>
      </c>
      <c r="D541" s="30"/>
      <c r="E541" s="29"/>
      <c r="F541" s="29"/>
      <c r="G541" s="29"/>
      <c r="H541" s="109" t="str">
        <f t="shared" si="37"/>
        <v/>
      </c>
      <c r="I541" s="109" t="str">
        <f t="shared" si="38"/>
        <v/>
      </c>
      <c r="J541" s="109" t="str">
        <f t="shared" si="39"/>
        <v/>
      </c>
      <c r="K541" s="29"/>
      <c r="L541" s="29"/>
      <c r="M541" s="110" t="str">
        <f>_xlfn.XLOOKUP($P541,団体コード!$F$2:$F$1789,団体コード!$A$2:$A$1789,"")</f>
        <v/>
      </c>
      <c r="N541" s="111" t="str">
        <f>IF(COUNTIF(市町村一覧!$K$2:$K$404,$P541),"a）基本講座・応用講座実施可能市町村",IF(COUNTIF(市町村一覧!$N$2:$N$370,$P541),"b）応用講座実施可能市町村",""))</f>
        <v/>
      </c>
      <c r="P541" s="95" t="str">
        <f t="shared" si="36"/>
        <v/>
      </c>
    </row>
    <row r="542" spans="3:16" x14ac:dyDescent="0.4">
      <c r="C542" s="108">
        <v>536</v>
      </c>
      <c r="D542" s="30"/>
      <c r="E542" s="29"/>
      <c r="F542" s="29"/>
      <c r="G542" s="29"/>
      <c r="H542" s="109" t="str">
        <f t="shared" si="37"/>
        <v/>
      </c>
      <c r="I542" s="109" t="str">
        <f t="shared" si="38"/>
        <v/>
      </c>
      <c r="J542" s="109" t="str">
        <f t="shared" si="39"/>
        <v/>
      </c>
      <c r="K542" s="29"/>
      <c r="L542" s="29"/>
      <c r="M542" s="110" t="str">
        <f>_xlfn.XLOOKUP($P542,団体コード!$F$2:$F$1789,団体コード!$A$2:$A$1789,"")</f>
        <v/>
      </c>
      <c r="N542" s="111" t="str">
        <f>IF(COUNTIF(市町村一覧!$K$2:$K$404,$P542),"a）基本講座・応用講座実施可能市町村",IF(COUNTIF(市町村一覧!$N$2:$N$370,$P542),"b）応用講座実施可能市町村",""))</f>
        <v/>
      </c>
      <c r="P542" s="95" t="str">
        <f t="shared" si="36"/>
        <v/>
      </c>
    </row>
    <row r="543" spans="3:16" x14ac:dyDescent="0.4">
      <c r="C543" s="108">
        <v>537</v>
      </c>
      <c r="D543" s="30"/>
      <c r="E543" s="29"/>
      <c r="F543" s="29"/>
      <c r="G543" s="29"/>
      <c r="H543" s="109" t="str">
        <f t="shared" si="37"/>
        <v/>
      </c>
      <c r="I543" s="109" t="str">
        <f t="shared" si="38"/>
        <v/>
      </c>
      <c r="J543" s="109" t="str">
        <f t="shared" si="39"/>
        <v/>
      </c>
      <c r="K543" s="29"/>
      <c r="L543" s="29"/>
      <c r="M543" s="110" t="str">
        <f>_xlfn.XLOOKUP($P543,団体コード!$F$2:$F$1789,団体コード!$A$2:$A$1789,"")</f>
        <v/>
      </c>
      <c r="N543" s="111" t="str">
        <f>IF(COUNTIF(市町村一覧!$K$2:$K$404,$P543),"a）基本講座・応用講座実施可能市町村",IF(COUNTIF(市町村一覧!$N$2:$N$370,$P543),"b）応用講座実施可能市町村",""))</f>
        <v/>
      </c>
      <c r="P543" s="95" t="str">
        <f t="shared" si="36"/>
        <v/>
      </c>
    </row>
    <row r="544" spans="3:16" x14ac:dyDescent="0.4">
      <c r="C544" s="108">
        <v>538</v>
      </c>
      <c r="D544" s="30"/>
      <c r="E544" s="29"/>
      <c r="F544" s="29"/>
      <c r="G544" s="29"/>
      <c r="H544" s="109" t="str">
        <f t="shared" si="37"/>
        <v/>
      </c>
      <c r="I544" s="109" t="str">
        <f t="shared" si="38"/>
        <v/>
      </c>
      <c r="J544" s="109" t="str">
        <f t="shared" si="39"/>
        <v/>
      </c>
      <c r="K544" s="29"/>
      <c r="L544" s="29"/>
      <c r="M544" s="110" t="str">
        <f>_xlfn.XLOOKUP($P544,団体コード!$F$2:$F$1789,団体コード!$A$2:$A$1789,"")</f>
        <v/>
      </c>
      <c r="N544" s="111" t="str">
        <f>IF(COUNTIF(市町村一覧!$K$2:$K$404,$P544),"a）基本講座・応用講座実施可能市町村",IF(COUNTIF(市町村一覧!$N$2:$N$370,$P544),"b）応用講座実施可能市町村",""))</f>
        <v/>
      </c>
      <c r="P544" s="95" t="str">
        <f t="shared" si="36"/>
        <v/>
      </c>
    </row>
    <row r="545" spans="3:16" x14ac:dyDescent="0.4">
      <c r="C545" s="108">
        <v>539</v>
      </c>
      <c r="D545" s="30"/>
      <c r="E545" s="29"/>
      <c r="F545" s="29"/>
      <c r="G545" s="29"/>
      <c r="H545" s="109" t="str">
        <f t="shared" si="37"/>
        <v/>
      </c>
      <c r="I545" s="109" t="str">
        <f t="shared" si="38"/>
        <v/>
      </c>
      <c r="J545" s="109" t="str">
        <f t="shared" si="39"/>
        <v/>
      </c>
      <c r="K545" s="29"/>
      <c r="L545" s="29"/>
      <c r="M545" s="110" t="str">
        <f>_xlfn.XLOOKUP($P545,団体コード!$F$2:$F$1789,団体コード!$A$2:$A$1789,"")</f>
        <v/>
      </c>
      <c r="N545" s="111" t="str">
        <f>IF(COUNTIF(市町村一覧!$K$2:$K$404,$P545),"a）基本講座・応用講座実施可能市町村",IF(COUNTIF(市町村一覧!$N$2:$N$370,$P545),"b）応用講座実施可能市町村",""))</f>
        <v/>
      </c>
      <c r="P545" s="95" t="str">
        <f t="shared" si="36"/>
        <v/>
      </c>
    </row>
    <row r="546" spans="3:16" x14ac:dyDescent="0.4">
      <c r="C546" s="108">
        <v>540</v>
      </c>
      <c r="D546" s="30"/>
      <c r="E546" s="29"/>
      <c r="F546" s="29"/>
      <c r="G546" s="29"/>
      <c r="H546" s="109" t="str">
        <f t="shared" si="37"/>
        <v/>
      </c>
      <c r="I546" s="109" t="str">
        <f t="shared" si="38"/>
        <v/>
      </c>
      <c r="J546" s="109" t="str">
        <f t="shared" si="39"/>
        <v/>
      </c>
      <c r="K546" s="29"/>
      <c r="L546" s="29"/>
      <c r="M546" s="110" t="str">
        <f>_xlfn.XLOOKUP($P546,団体コード!$F$2:$F$1789,団体コード!$A$2:$A$1789,"")</f>
        <v/>
      </c>
      <c r="N546" s="111" t="str">
        <f>IF(COUNTIF(市町村一覧!$K$2:$K$404,$P546),"a）基本講座・応用講座実施可能市町村",IF(COUNTIF(市町村一覧!$N$2:$N$370,$P546),"b）応用講座実施可能市町村",""))</f>
        <v/>
      </c>
      <c r="P546" s="95" t="str">
        <f t="shared" si="36"/>
        <v/>
      </c>
    </row>
    <row r="547" spans="3:16" x14ac:dyDescent="0.4">
      <c r="C547" s="108">
        <v>541</v>
      </c>
      <c r="D547" s="30"/>
      <c r="E547" s="29"/>
      <c r="F547" s="29"/>
      <c r="G547" s="29"/>
      <c r="H547" s="109" t="str">
        <f t="shared" si="37"/>
        <v/>
      </c>
      <c r="I547" s="109" t="str">
        <f t="shared" si="38"/>
        <v/>
      </c>
      <c r="J547" s="109" t="str">
        <f t="shared" si="39"/>
        <v/>
      </c>
      <c r="K547" s="29"/>
      <c r="L547" s="29"/>
      <c r="M547" s="110" t="str">
        <f>_xlfn.XLOOKUP($P547,団体コード!$F$2:$F$1789,団体コード!$A$2:$A$1789,"")</f>
        <v/>
      </c>
      <c r="N547" s="111" t="str">
        <f>IF(COUNTIF(市町村一覧!$K$2:$K$404,$P547),"a）基本講座・応用講座実施可能市町村",IF(COUNTIF(市町村一覧!$N$2:$N$370,$P547),"b）応用講座実施可能市町村",""))</f>
        <v/>
      </c>
      <c r="P547" s="95" t="str">
        <f t="shared" si="36"/>
        <v/>
      </c>
    </row>
    <row r="548" spans="3:16" x14ac:dyDescent="0.4">
      <c r="C548" s="108">
        <v>542</v>
      </c>
      <c r="D548" s="30"/>
      <c r="E548" s="29"/>
      <c r="F548" s="29"/>
      <c r="G548" s="29"/>
      <c r="H548" s="109" t="str">
        <f t="shared" si="37"/>
        <v/>
      </c>
      <c r="I548" s="109" t="str">
        <f t="shared" si="38"/>
        <v/>
      </c>
      <c r="J548" s="109" t="str">
        <f t="shared" si="39"/>
        <v/>
      </c>
      <c r="K548" s="29"/>
      <c r="L548" s="29"/>
      <c r="M548" s="110" t="str">
        <f>_xlfn.XLOOKUP($P548,団体コード!$F$2:$F$1789,団体コード!$A$2:$A$1789,"")</f>
        <v/>
      </c>
      <c r="N548" s="111" t="str">
        <f>IF(COUNTIF(市町村一覧!$K$2:$K$404,$P548),"a）基本講座・応用講座実施可能市町村",IF(COUNTIF(市町村一覧!$N$2:$N$370,$P548),"b）応用講座実施可能市町村",""))</f>
        <v/>
      </c>
      <c r="P548" s="95" t="str">
        <f t="shared" si="36"/>
        <v/>
      </c>
    </row>
    <row r="549" spans="3:16" x14ac:dyDescent="0.4">
      <c r="C549" s="108">
        <v>543</v>
      </c>
      <c r="D549" s="30"/>
      <c r="E549" s="29"/>
      <c r="F549" s="29"/>
      <c r="G549" s="29"/>
      <c r="H549" s="109" t="str">
        <f t="shared" si="37"/>
        <v/>
      </c>
      <c r="I549" s="109" t="str">
        <f t="shared" si="38"/>
        <v/>
      </c>
      <c r="J549" s="109" t="str">
        <f t="shared" si="39"/>
        <v/>
      </c>
      <c r="K549" s="29"/>
      <c r="L549" s="29"/>
      <c r="M549" s="110" t="str">
        <f>_xlfn.XLOOKUP($P549,団体コード!$F$2:$F$1789,団体コード!$A$2:$A$1789,"")</f>
        <v/>
      </c>
      <c r="N549" s="111" t="str">
        <f>IF(COUNTIF(市町村一覧!$K$2:$K$404,$P549),"a）基本講座・応用講座実施可能市町村",IF(COUNTIF(市町村一覧!$N$2:$N$370,$P549),"b）応用講座実施可能市町村",""))</f>
        <v/>
      </c>
      <c r="P549" s="95" t="str">
        <f t="shared" si="36"/>
        <v/>
      </c>
    </row>
    <row r="550" spans="3:16" x14ac:dyDescent="0.4">
      <c r="C550" s="108">
        <v>544</v>
      </c>
      <c r="D550" s="30"/>
      <c r="E550" s="29"/>
      <c r="F550" s="29"/>
      <c r="G550" s="29"/>
      <c r="H550" s="109" t="str">
        <f t="shared" si="37"/>
        <v/>
      </c>
      <c r="I550" s="109" t="str">
        <f t="shared" si="38"/>
        <v/>
      </c>
      <c r="J550" s="109" t="str">
        <f t="shared" si="39"/>
        <v/>
      </c>
      <c r="K550" s="29"/>
      <c r="L550" s="29"/>
      <c r="M550" s="110" t="str">
        <f>_xlfn.XLOOKUP($P550,団体コード!$F$2:$F$1789,団体コード!$A$2:$A$1789,"")</f>
        <v/>
      </c>
      <c r="N550" s="111" t="str">
        <f>IF(COUNTIF(市町村一覧!$K$2:$K$404,$P550),"a）基本講座・応用講座実施可能市町村",IF(COUNTIF(市町村一覧!$N$2:$N$370,$P550),"b）応用講座実施可能市町村",""))</f>
        <v/>
      </c>
      <c r="P550" s="95" t="str">
        <f t="shared" si="36"/>
        <v/>
      </c>
    </row>
    <row r="551" spans="3:16" x14ac:dyDescent="0.4">
      <c r="C551" s="108">
        <v>545</v>
      </c>
      <c r="D551" s="30"/>
      <c r="E551" s="29"/>
      <c r="F551" s="29"/>
      <c r="G551" s="29"/>
      <c r="H551" s="109" t="str">
        <f t="shared" si="37"/>
        <v/>
      </c>
      <c r="I551" s="109" t="str">
        <f t="shared" si="38"/>
        <v/>
      </c>
      <c r="J551" s="109" t="str">
        <f t="shared" si="39"/>
        <v/>
      </c>
      <c r="K551" s="29"/>
      <c r="L551" s="29"/>
      <c r="M551" s="110" t="str">
        <f>_xlfn.XLOOKUP($P551,団体コード!$F$2:$F$1789,団体コード!$A$2:$A$1789,"")</f>
        <v/>
      </c>
      <c r="N551" s="111" t="str">
        <f>IF(COUNTIF(市町村一覧!$K$2:$K$404,$P551),"a）基本講座・応用講座実施可能市町村",IF(COUNTIF(市町村一覧!$N$2:$N$370,$P551),"b）応用講座実施可能市町村",""))</f>
        <v/>
      </c>
      <c r="P551" s="95" t="str">
        <f t="shared" si="36"/>
        <v/>
      </c>
    </row>
    <row r="552" spans="3:16" x14ac:dyDescent="0.4">
      <c r="C552" s="108">
        <v>546</v>
      </c>
      <c r="D552" s="30"/>
      <c r="E552" s="29"/>
      <c r="F552" s="29"/>
      <c r="G552" s="29"/>
      <c r="H552" s="109" t="str">
        <f t="shared" si="37"/>
        <v/>
      </c>
      <c r="I552" s="109" t="str">
        <f t="shared" si="38"/>
        <v/>
      </c>
      <c r="J552" s="109" t="str">
        <f t="shared" si="39"/>
        <v/>
      </c>
      <c r="K552" s="29"/>
      <c r="L552" s="29"/>
      <c r="M552" s="110" t="str">
        <f>_xlfn.XLOOKUP($P552,団体コード!$F$2:$F$1789,団体コード!$A$2:$A$1789,"")</f>
        <v/>
      </c>
      <c r="N552" s="111" t="str">
        <f>IF(COUNTIF(市町村一覧!$K$2:$K$404,$P552),"a）基本講座・応用講座実施可能市町村",IF(COUNTIF(市町村一覧!$N$2:$N$370,$P552),"b）応用講座実施可能市町村",""))</f>
        <v/>
      </c>
      <c r="P552" s="95" t="str">
        <f t="shared" si="36"/>
        <v/>
      </c>
    </row>
    <row r="553" spans="3:16" x14ac:dyDescent="0.4">
      <c r="C553" s="108">
        <v>547</v>
      </c>
      <c r="D553" s="30"/>
      <c r="E553" s="29"/>
      <c r="F553" s="29"/>
      <c r="G553" s="29"/>
      <c r="H553" s="109" t="str">
        <f t="shared" si="37"/>
        <v/>
      </c>
      <c r="I553" s="109" t="str">
        <f t="shared" si="38"/>
        <v/>
      </c>
      <c r="J553" s="109" t="str">
        <f t="shared" si="39"/>
        <v/>
      </c>
      <c r="K553" s="29"/>
      <c r="L553" s="29"/>
      <c r="M553" s="110" t="str">
        <f>_xlfn.XLOOKUP($P553,団体コード!$F$2:$F$1789,団体コード!$A$2:$A$1789,"")</f>
        <v/>
      </c>
      <c r="N553" s="111" t="str">
        <f>IF(COUNTIF(市町村一覧!$K$2:$K$404,$P553),"a）基本講座・応用講座実施可能市町村",IF(COUNTIF(市町村一覧!$N$2:$N$370,$P553),"b）応用講座実施可能市町村",""))</f>
        <v/>
      </c>
      <c r="P553" s="95" t="str">
        <f t="shared" si="36"/>
        <v/>
      </c>
    </row>
    <row r="554" spans="3:16" x14ac:dyDescent="0.4">
      <c r="C554" s="108">
        <v>548</v>
      </c>
      <c r="D554" s="30"/>
      <c r="E554" s="29"/>
      <c r="F554" s="29"/>
      <c r="G554" s="29"/>
      <c r="H554" s="109" t="str">
        <f t="shared" si="37"/>
        <v/>
      </c>
      <c r="I554" s="109" t="str">
        <f t="shared" si="38"/>
        <v/>
      </c>
      <c r="J554" s="109" t="str">
        <f t="shared" si="39"/>
        <v/>
      </c>
      <c r="K554" s="29"/>
      <c r="L554" s="29"/>
      <c r="M554" s="110" t="str">
        <f>_xlfn.XLOOKUP($P554,団体コード!$F$2:$F$1789,団体コード!$A$2:$A$1789,"")</f>
        <v/>
      </c>
      <c r="N554" s="111" t="str">
        <f>IF(COUNTIF(市町村一覧!$K$2:$K$404,$P554),"a）基本講座・応用講座実施可能市町村",IF(COUNTIF(市町村一覧!$N$2:$N$370,$P554),"b）応用講座実施可能市町村",""))</f>
        <v/>
      </c>
      <c r="P554" s="95" t="str">
        <f t="shared" si="36"/>
        <v/>
      </c>
    </row>
    <row r="555" spans="3:16" x14ac:dyDescent="0.4">
      <c r="C555" s="108">
        <v>549</v>
      </c>
      <c r="D555" s="30"/>
      <c r="E555" s="29"/>
      <c r="F555" s="29"/>
      <c r="G555" s="29"/>
      <c r="H555" s="109" t="str">
        <f t="shared" si="37"/>
        <v/>
      </c>
      <c r="I555" s="109" t="str">
        <f t="shared" si="38"/>
        <v/>
      </c>
      <c r="J555" s="109" t="str">
        <f t="shared" si="39"/>
        <v/>
      </c>
      <c r="K555" s="29"/>
      <c r="L555" s="29"/>
      <c r="M555" s="110" t="str">
        <f>_xlfn.XLOOKUP($P555,団体コード!$F$2:$F$1789,団体コード!$A$2:$A$1789,"")</f>
        <v/>
      </c>
      <c r="N555" s="111" t="str">
        <f>IF(COUNTIF(市町村一覧!$K$2:$K$404,$P555),"a）基本講座・応用講座実施可能市町村",IF(COUNTIF(市町村一覧!$N$2:$N$370,$P555),"b）応用講座実施可能市町村",""))</f>
        <v/>
      </c>
      <c r="P555" s="95" t="str">
        <f t="shared" si="36"/>
        <v/>
      </c>
    </row>
    <row r="556" spans="3:16" x14ac:dyDescent="0.4">
      <c r="C556" s="108">
        <v>550</v>
      </c>
      <c r="D556" s="30"/>
      <c r="E556" s="29"/>
      <c r="F556" s="29"/>
      <c r="G556" s="29"/>
      <c r="H556" s="109" t="str">
        <f t="shared" si="37"/>
        <v/>
      </c>
      <c r="I556" s="109" t="str">
        <f t="shared" si="38"/>
        <v/>
      </c>
      <c r="J556" s="109" t="str">
        <f t="shared" si="39"/>
        <v/>
      </c>
      <c r="K556" s="29"/>
      <c r="L556" s="29"/>
      <c r="M556" s="110" t="str">
        <f>_xlfn.XLOOKUP($P556,団体コード!$F$2:$F$1789,団体コード!$A$2:$A$1789,"")</f>
        <v/>
      </c>
      <c r="N556" s="111" t="str">
        <f>IF(COUNTIF(市町村一覧!$K$2:$K$404,$P556),"a）基本講座・応用講座実施可能市町村",IF(COUNTIF(市町村一覧!$N$2:$N$370,$P556),"b）応用講座実施可能市町村",""))</f>
        <v/>
      </c>
      <c r="P556" s="95" t="str">
        <f t="shared" si="36"/>
        <v/>
      </c>
    </row>
    <row r="557" spans="3:16" x14ac:dyDescent="0.4">
      <c r="C557" s="108">
        <v>551</v>
      </c>
      <c r="D557" s="30"/>
      <c r="E557" s="29"/>
      <c r="F557" s="29"/>
      <c r="G557" s="29"/>
      <c r="H557" s="109" t="str">
        <f t="shared" si="37"/>
        <v/>
      </c>
      <c r="I557" s="109" t="str">
        <f t="shared" si="38"/>
        <v/>
      </c>
      <c r="J557" s="109" t="str">
        <f t="shared" si="39"/>
        <v/>
      </c>
      <c r="K557" s="29"/>
      <c r="L557" s="29"/>
      <c r="M557" s="110" t="str">
        <f>_xlfn.XLOOKUP($P557,団体コード!$F$2:$F$1789,団体コード!$A$2:$A$1789,"")</f>
        <v/>
      </c>
      <c r="N557" s="111" t="str">
        <f>IF(COUNTIF(市町村一覧!$K$2:$K$404,$P557),"a）基本講座・応用講座実施可能市町村",IF(COUNTIF(市町村一覧!$N$2:$N$370,$P557),"b）応用講座実施可能市町村",""))</f>
        <v/>
      </c>
      <c r="P557" s="95" t="str">
        <f t="shared" si="36"/>
        <v/>
      </c>
    </row>
    <row r="558" spans="3:16" x14ac:dyDescent="0.4">
      <c r="C558" s="108">
        <v>552</v>
      </c>
      <c r="D558" s="30"/>
      <c r="E558" s="29"/>
      <c r="F558" s="29"/>
      <c r="G558" s="29"/>
      <c r="H558" s="109" t="str">
        <f t="shared" si="37"/>
        <v/>
      </c>
      <c r="I558" s="109" t="str">
        <f t="shared" si="38"/>
        <v/>
      </c>
      <c r="J558" s="109" t="str">
        <f t="shared" si="39"/>
        <v/>
      </c>
      <c r="K558" s="29"/>
      <c r="L558" s="29"/>
      <c r="M558" s="110" t="str">
        <f>_xlfn.XLOOKUP($P558,団体コード!$F$2:$F$1789,団体コード!$A$2:$A$1789,"")</f>
        <v/>
      </c>
      <c r="N558" s="111" t="str">
        <f>IF(COUNTIF(市町村一覧!$K$2:$K$404,$P558),"a）基本講座・応用講座実施可能市町村",IF(COUNTIF(市町村一覧!$N$2:$N$370,$P558),"b）応用講座実施可能市町村",""))</f>
        <v/>
      </c>
      <c r="P558" s="95" t="str">
        <f t="shared" si="36"/>
        <v/>
      </c>
    </row>
    <row r="559" spans="3:16" x14ac:dyDescent="0.4">
      <c r="C559" s="108">
        <v>553</v>
      </c>
      <c r="D559" s="30"/>
      <c r="E559" s="29"/>
      <c r="F559" s="29"/>
      <c r="G559" s="29"/>
      <c r="H559" s="109" t="str">
        <f t="shared" si="37"/>
        <v/>
      </c>
      <c r="I559" s="109" t="str">
        <f t="shared" si="38"/>
        <v/>
      </c>
      <c r="J559" s="109" t="str">
        <f t="shared" si="39"/>
        <v/>
      </c>
      <c r="K559" s="29"/>
      <c r="L559" s="29"/>
      <c r="M559" s="110" t="str">
        <f>_xlfn.XLOOKUP($P559,団体コード!$F$2:$F$1789,団体コード!$A$2:$A$1789,"")</f>
        <v/>
      </c>
      <c r="N559" s="111" t="str">
        <f>IF(COUNTIF(市町村一覧!$K$2:$K$404,$P559),"a）基本講座・応用講座実施可能市町村",IF(COUNTIF(市町村一覧!$N$2:$N$370,$P559),"b）応用講座実施可能市町村",""))</f>
        <v/>
      </c>
      <c r="P559" s="95" t="str">
        <f t="shared" si="36"/>
        <v/>
      </c>
    </row>
    <row r="560" spans="3:16" x14ac:dyDescent="0.4">
      <c r="C560" s="108">
        <v>554</v>
      </c>
      <c r="D560" s="30"/>
      <c r="E560" s="29"/>
      <c r="F560" s="29"/>
      <c r="G560" s="29"/>
      <c r="H560" s="109" t="str">
        <f t="shared" si="37"/>
        <v/>
      </c>
      <c r="I560" s="109" t="str">
        <f t="shared" si="38"/>
        <v/>
      </c>
      <c r="J560" s="109" t="str">
        <f t="shared" si="39"/>
        <v/>
      </c>
      <c r="K560" s="29"/>
      <c r="L560" s="29"/>
      <c r="M560" s="110" t="str">
        <f>_xlfn.XLOOKUP($P560,団体コード!$F$2:$F$1789,団体コード!$A$2:$A$1789,"")</f>
        <v/>
      </c>
      <c r="N560" s="111" t="str">
        <f>IF(COUNTIF(市町村一覧!$K$2:$K$404,$P560),"a）基本講座・応用講座実施可能市町村",IF(COUNTIF(市町村一覧!$N$2:$N$370,$P560),"b）応用講座実施可能市町村",""))</f>
        <v/>
      </c>
      <c r="P560" s="95" t="str">
        <f t="shared" si="36"/>
        <v/>
      </c>
    </row>
    <row r="561" spans="3:16" x14ac:dyDescent="0.4">
      <c r="C561" s="108">
        <v>555</v>
      </c>
      <c r="D561" s="30"/>
      <c r="E561" s="29"/>
      <c r="F561" s="29"/>
      <c r="G561" s="29"/>
      <c r="H561" s="109" t="str">
        <f t="shared" si="37"/>
        <v/>
      </c>
      <c r="I561" s="109" t="str">
        <f t="shared" si="38"/>
        <v/>
      </c>
      <c r="J561" s="109" t="str">
        <f t="shared" si="39"/>
        <v/>
      </c>
      <c r="K561" s="29"/>
      <c r="L561" s="29"/>
      <c r="M561" s="110" t="str">
        <f>_xlfn.XLOOKUP($P561,団体コード!$F$2:$F$1789,団体コード!$A$2:$A$1789,"")</f>
        <v/>
      </c>
      <c r="N561" s="111" t="str">
        <f>IF(COUNTIF(市町村一覧!$K$2:$K$404,$P561),"a）基本講座・応用講座実施可能市町村",IF(COUNTIF(市町村一覧!$N$2:$N$370,$P561),"b）応用講座実施可能市町村",""))</f>
        <v/>
      </c>
      <c r="P561" s="95" t="str">
        <f t="shared" si="36"/>
        <v/>
      </c>
    </row>
    <row r="562" spans="3:16" x14ac:dyDescent="0.4">
      <c r="C562" s="108">
        <v>556</v>
      </c>
      <c r="D562" s="30"/>
      <c r="E562" s="29"/>
      <c r="F562" s="29"/>
      <c r="G562" s="29"/>
      <c r="H562" s="109" t="str">
        <f t="shared" si="37"/>
        <v/>
      </c>
      <c r="I562" s="109" t="str">
        <f t="shared" si="38"/>
        <v/>
      </c>
      <c r="J562" s="109" t="str">
        <f t="shared" si="39"/>
        <v/>
      </c>
      <c r="K562" s="29"/>
      <c r="L562" s="29"/>
      <c r="M562" s="110" t="str">
        <f>_xlfn.XLOOKUP($P562,団体コード!$F$2:$F$1789,団体コード!$A$2:$A$1789,"")</f>
        <v/>
      </c>
      <c r="N562" s="111" t="str">
        <f>IF(COUNTIF(市町村一覧!$K$2:$K$404,$P562),"a）基本講座・応用講座実施可能市町村",IF(COUNTIF(市町村一覧!$N$2:$N$370,$P562),"b）応用講座実施可能市町村",""))</f>
        <v/>
      </c>
      <c r="P562" s="95" t="str">
        <f t="shared" si="36"/>
        <v/>
      </c>
    </row>
    <row r="563" spans="3:16" x14ac:dyDescent="0.4">
      <c r="C563" s="108">
        <v>557</v>
      </c>
      <c r="D563" s="30"/>
      <c r="E563" s="29"/>
      <c r="F563" s="29"/>
      <c r="G563" s="29"/>
      <c r="H563" s="109" t="str">
        <f t="shared" si="37"/>
        <v/>
      </c>
      <c r="I563" s="109" t="str">
        <f t="shared" si="38"/>
        <v/>
      </c>
      <c r="J563" s="109" t="str">
        <f t="shared" si="39"/>
        <v/>
      </c>
      <c r="K563" s="29"/>
      <c r="L563" s="29"/>
      <c r="M563" s="110" t="str">
        <f>_xlfn.XLOOKUP($P563,団体コード!$F$2:$F$1789,団体コード!$A$2:$A$1789,"")</f>
        <v/>
      </c>
      <c r="N563" s="111" t="str">
        <f>IF(COUNTIF(市町村一覧!$K$2:$K$404,$P563),"a）基本講座・応用講座実施可能市町村",IF(COUNTIF(市町村一覧!$N$2:$N$370,$P563),"b）応用講座実施可能市町村",""))</f>
        <v/>
      </c>
      <c r="P563" s="95" t="str">
        <f t="shared" si="36"/>
        <v/>
      </c>
    </row>
    <row r="564" spans="3:16" x14ac:dyDescent="0.4">
      <c r="C564" s="108">
        <v>558</v>
      </c>
      <c r="D564" s="30"/>
      <c r="E564" s="29"/>
      <c r="F564" s="29"/>
      <c r="G564" s="29"/>
      <c r="H564" s="109" t="str">
        <f t="shared" si="37"/>
        <v/>
      </c>
      <c r="I564" s="109" t="str">
        <f t="shared" si="38"/>
        <v/>
      </c>
      <c r="J564" s="109" t="str">
        <f t="shared" si="39"/>
        <v/>
      </c>
      <c r="K564" s="29"/>
      <c r="L564" s="29"/>
      <c r="M564" s="110" t="str">
        <f>_xlfn.XLOOKUP($P564,団体コード!$F$2:$F$1789,団体コード!$A$2:$A$1789,"")</f>
        <v/>
      </c>
      <c r="N564" s="111" t="str">
        <f>IF(COUNTIF(市町村一覧!$K$2:$K$404,$P564),"a）基本講座・応用講座実施可能市町村",IF(COUNTIF(市町村一覧!$N$2:$N$370,$P564),"b）応用講座実施可能市町村",""))</f>
        <v/>
      </c>
      <c r="P564" s="95" t="str">
        <f t="shared" si="36"/>
        <v/>
      </c>
    </row>
    <row r="565" spans="3:16" x14ac:dyDescent="0.4">
      <c r="C565" s="108">
        <v>559</v>
      </c>
      <c r="D565" s="30"/>
      <c r="E565" s="29"/>
      <c r="F565" s="29"/>
      <c r="G565" s="29"/>
      <c r="H565" s="109" t="str">
        <f t="shared" si="37"/>
        <v/>
      </c>
      <c r="I565" s="109" t="str">
        <f t="shared" si="38"/>
        <v/>
      </c>
      <c r="J565" s="109" t="str">
        <f t="shared" si="39"/>
        <v/>
      </c>
      <c r="K565" s="29"/>
      <c r="L565" s="29"/>
      <c r="M565" s="110" t="str">
        <f>_xlfn.XLOOKUP($P565,団体コード!$F$2:$F$1789,団体コード!$A$2:$A$1789,"")</f>
        <v/>
      </c>
      <c r="N565" s="111" t="str">
        <f>IF(COUNTIF(市町村一覧!$K$2:$K$404,$P565),"a）基本講座・応用講座実施可能市町村",IF(COUNTIF(市町村一覧!$N$2:$N$370,$P565),"b）応用講座実施可能市町村",""))</f>
        <v/>
      </c>
      <c r="P565" s="95" t="str">
        <f t="shared" si="36"/>
        <v/>
      </c>
    </row>
    <row r="566" spans="3:16" x14ac:dyDescent="0.4">
      <c r="C566" s="108">
        <v>560</v>
      </c>
      <c r="D566" s="30"/>
      <c r="E566" s="29"/>
      <c r="F566" s="29"/>
      <c r="G566" s="29"/>
      <c r="H566" s="109" t="str">
        <f t="shared" si="37"/>
        <v/>
      </c>
      <c r="I566" s="109" t="str">
        <f t="shared" si="38"/>
        <v/>
      </c>
      <c r="J566" s="109" t="str">
        <f t="shared" si="39"/>
        <v/>
      </c>
      <c r="K566" s="29"/>
      <c r="L566" s="29"/>
      <c r="M566" s="110" t="str">
        <f>_xlfn.XLOOKUP($P566,団体コード!$F$2:$F$1789,団体コード!$A$2:$A$1789,"")</f>
        <v/>
      </c>
      <c r="N566" s="111" t="str">
        <f>IF(COUNTIF(市町村一覧!$K$2:$K$404,$P566),"a）基本講座・応用講座実施可能市町村",IF(COUNTIF(市町村一覧!$N$2:$N$370,$P566),"b）応用講座実施可能市町村",""))</f>
        <v/>
      </c>
      <c r="P566" s="95" t="str">
        <f t="shared" si="36"/>
        <v/>
      </c>
    </row>
    <row r="567" spans="3:16" x14ac:dyDescent="0.4">
      <c r="C567" s="108">
        <v>561</v>
      </c>
      <c r="D567" s="30"/>
      <c r="E567" s="29"/>
      <c r="F567" s="29"/>
      <c r="G567" s="29"/>
      <c r="H567" s="109" t="str">
        <f t="shared" si="37"/>
        <v/>
      </c>
      <c r="I567" s="109" t="str">
        <f t="shared" si="38"/>
        <v/>
      </c>
      <c r="J567" s="109" t="str">
        <f t="shared" si="39"/>
        <v/>
      </c>
      <c r="K567" s="29"/>
      <c r="L567" s="29"/>
      <c r="M567" s="110" t="str">
        <f>_xlfn.XLOOKUP($P567,団体コード!$F$2:$F$1789,団体コード!$A$2:$A$1789,"")</f>
        <v/>
      </c>
      <c r="N567" s="111" t="str">
        <f>IF(COUNTIF(市町村一覧!$K$2:$K$404,$P567),"a）基本講座・応用講座実施可能市町村",IF(COUNTIF(市町村一覧!$N$2:$N$370,$P567),"b）応用講座実施可能市町村",""))</f>
        <v/>
      </c>
      <c r="P567" s="95" t="str">
        <f t="shared" si="36"/>
        <v/>
      </c>
    </row>
    <row r="568" spans="3:16" x14ac:dyDescent="0.4">
      <c r="C568" s="108">
        <v>562</v>
      </c>
      <c r="D568" s="30"/>
      <c r="E568" s="29"/>
      <c r="F568" s="29"/>
      <c r="G568" s="29"/>
      <c r="H568" s="109" t="str">
        <f t="shared" si="37"/>
        <v/>
      </c>
      <c r="I568" s="109" t="str">
        <f t="shared" si="38"/>
        <v/>
      </c>
      <c r="J568" s="109" t="str">
        <f t="shared" si="39"/>
        <v/>
      </c>
      <c r="K568" s="29"/>
      <c r="L568" s="29"/>
      <c r="M568" s="110" t="str">
        <f>_xlfn.XLOOKUP($P568,団体コード!$F$2:$F$1789,団体コード!$A$2:$A$1789,"")</f>
        <v/>
      </c>
      <c r="N568" s="111" t="str">
        <f>IF(COUNTIF(市町村一覧!$K$2:$K$404,$P568),"a）基本講座・応用講座実施可能市町村",IF(COUNTIF(市町村一覧!$N$2:$N$370,$P568),"b）応用講座実施可能市町村",""))</f>
        <v/>
      </c>
      <c r="P568" s="95" t="str">
        <f t="shared" si="36"/>
        <v/>
      </c>
    </row>
    <row r="569" spans="3:16" x14ac:dyDescent="0.4">
      <c r="C569" s="108">
        <v>563</v>
      </c>
      <c r="D569" s="30"/>
      <c r="E569" s="29"/>
      <c r="F569" s="29"/>
      <c r="G569" s="29"/>
      <c r="H569" s="109" t="str">
        <f t="shared" si="37"/>
        <v/>
      </c>
      <c r="I569" s="109" t="str">
        <f t="shared" si="38"/>
        <v/>
      </c>
      <c r="J569" s="109" t="str">
        <f t="shared" si="39"/>
        <v/>
      </c>
      <c r="K569" s="29"/>
      <c r="L569" s="29"/>
      <c r="M569" s="110" t="str">
        <f>_xlfn.XLOOKUP($P569,団体コード!$F$2:$F$1789,団体コード!$A$2:$A$1789,"")</f>
        <v/>
      </c>
      <c r="N569" s="111" t="str">
        <f>IF(COUNTIF(市町村一覧!$K$2:$K$404,$P569),"a）基本講座・応用講座実施可能市町村",IF(COUNTIF(市町村一覧!$N$2:$N$370,$P569),"b）応用講座実施可能市町村",""))</f>
        <v/>
      </c>
      <c r="P569" s="95" t="str">
        <f t="shared" si="36"/>
        <v/>
      </c>
    </row>
    <row r="570" spans="3:16" x14ac:dyDescent="0.4">
      <c r="C570" s="108">
        <v>564</v>
      </c>
      <c r="D570" s="30"/>
      <c r="E570" s="29"/>
      <c r="F570" s="29"/>
      <c r="G570" s="29"/>
      <c r="H570" s="109" t="str">
        <f t="shared" si="37"/>
        <v/>
      </c>
      <c r="I570" s="109" t="str">
        <f t="shared" si="38"/>
        <v/>
      </c>
      <c r="J570" s="109" t="str">
        <f t="shared" si="39"/>
        <v/>
      </c>
      <c r="K570" s="29"/>
      <c r="L570" s="29"/>
      <c r="M570" s="110" t="str">
        <f>_xlfn.XLOOKUP($P570,団体コード!$F$2:$F$1789,団体コード!$A$2:$A$1789,"")</f>
        <v/>
      </c>
      <c r="N570" s="111" t="str">
        <f>IF(COUNTIF(市町村一覧!$K$2:$K$404,$P570),"a）基本講座・応用講座実施可能市町村",IF(COUNTIF(市町村一覧!$N$2:$N$370,$P570),"b）応用講座実施可能市町村",""))</f>
        <v/>
      </c>
      <c r="P570" s="95" t="str">
        <f t="shared" si="36"/>
        <v/>
      </c>
    </row>
    <row r="571" spans="3:16" x14ac:dyDescent="0.4">
      <c r="C571" s="108">
        <v>565</v>
      </c>
      <c r="D571" s="30"/>
      <c r="E571" s="29"/>
      <c r="F571" s="29"/>
      <c r="G571" s="29"/>
      <c r="H571" s="109" t="str">
        <f t="shared" si="37"/>
        <v/>
      </c>
      <c r="I571" s="109" t="str">
        <f t="shared" si="38"/>
        <v/>
      </c>
      <c r="J571" s="109" t="str">
        <f t="shared" si="39"/>
        <v/>
      </c>
      <c r="K571" s="29"/>
      <c r="L571" s="29"/>
      <c r="M571" s="110" t="str">
        <f>_xlfn.XLOOKUP($P571,団体コード!$F$2:$F$1789,団体コード!$A$2:$A$1789,"")</f>
        <v/>
      </c>
      <c r="N571" s="111" t="str">
        <f>IF(COUNTIF(市町村一覧!$K$2:$K$404,$P571),"a）基本講座・応用講座実施可能市町村",IF(COUNTIF(市町村一覧!$N$2:$N$370,$P571),"b）応用講座実施可能市町村",""))</f>
        <v/>
      </c>
      <c r="P571" s="95" t="str">
        <f t="shared" si="36"/>
        <v/>
      </c>
    </row>
    <row r="572" spans="3:16" x14ac:dyDescent="0.4">
      <c r="C572" s="108">
        <v>566</v>
      </c>
      <c r="D572" s="30"/>
      <c r="E572" s="29"/>
      <c r="F572" s="29"/>
      <c r="G572" s="29"/>
      <c r="H572" s="109" t="str">
        <f t="shared" si="37"/>
        <v/>
      </c>
      <c r="I572" s="109" t="str">
        <f t="shared" si="38"/>
        <v/>
      </c>
      <c r="J572" s="109" t="str">
        <f t="shared" si="39"/>
        <v/>
      </c>
      <c r="K572" s="29"/>
      <c r="L572" s="29"/>
      <c r="M572" s="110" t="str">
        <f>_xlfn.XLOOKUP($P572,団体コード!$F$2:$F$1789,団体コード!$A$2:$A$1789,"")</f>
        <v/>
      </c>
      <c r="N572" s="111" t="str">
        <f>IF(COUNTIF(市町村一覧!$K$2:$K$404,$P572),"a）基本講座・応用講座実施可能市町村",IF(COUNTIF(市町村一覧!$N$2:$N$370,$P572),"b）応用講座実施可能市町村",""))</f>
        <v/>
      </c>
      <c r="P572" s="95" t="str">
        <f t="shared" si="36"/>
        <v/>
      </c>
    </row>
    <row r="573" spans="3:16" x14ac:dyDescent="0.4">
      <c r="C573" s="108">
        <v>567</v>
      </c>
      <c r="D573" s="30"/>
      <c r="E573" s="29"/>
      <c r="F573" s="29"/>
      <c r="G573" s="29"/>
      <c r="H573" s="109" t="str">
        <f t="shared" si="37"/>
        <v/>
      </c>
      <c r="I573" s="109" t="str">
        <f t="shared" si="38"/>
        <v/>
      </c>
      <c r="J573" s="109" t="str">
        <f t="shared" si="39"/>
        <v/>
      </c>
      <c r="K573" s="29"/>
      <c r="L573" s="29"/>
      <c r="M573" s="110" t="str">
        <f>_xlfn.XLOOKUP($P573,団体コード!$F$2:$F$1789,団体コード!$A$2:$A$1789,"")</f>
        <v/>
      </c>
      <c r="N573" s="111" t="str">
        <f>IF(COUNTIF(市町村一覧!$K$2:$K$404,$P573),"a）基本講座・応用講座実施可能市町村",IF(COUNTIF(市町村一覧!$N$2:$N$370,$P573),"b）応用講座実施可能市町村",""))</f>
        <v/>
      </c>
      <c r="P573" s="95" t="str">
        <f t="shared" si="36"/>
        <v/>
      </c>
    </row>
    <row r="574" spans="3:16" x14ac:dyDescent="0.4">
      <c r="C574" s="108">
        <v>568</v>
      </c>
      <c r="D574" s="30"/>
      <c r="E574" s="29"/>
      <c r="F574" s="29"/>
      <c r="G574" s="29"/>
      <c r="H574" s="109" t="str">
        <f t="shared" si="37"/>
        <v/>
      </c>
      <c r="I574" s="109" t="str">
        <f t="shared" si="38"/>
        <v/>
      </c>
      <c r="J574" s="109" t="str">
        <f t="shared" si="39"/>
        <v/>
      </c>
      <c r="K574" s="29"/>
      <c r="L574" s="29"/>
      <c r="M574" s="110" t="str">
        <f>_xlfn.XLOOKUP($P574,団体コード!$F$2:$F$1789,団体コード!$A$2:$A$1789,"")</f>
        <v/>
      </c>
      <c r="N574" s="111" t="str">
        <f>IF(COUNTIF(市町村一覧!$K$2:$K$404,$P574),"a）基本講座・応用講座実施可能市町村",IF(COUNTIF(市町村一覧!$N$2:$N$370,$P574),"b）応用講座実施可能市町村",""))</f>
        <v/>
      </c>
      <c r="P574" s="95" t="str">
        <f t="shared" si="36"/>
        <v/>
      </c>
    </row>
    <row r="575" spans="3:16" x14ac:dyDescent="0.4">
      <c r="C575" s="108">
        <v>569</v>
      </c>
      <c r="D575" s="30"/>
      <c r="E575" s="29"/>
      <c r="F575" s="29"/>
      <c r="G575" s="29"/>
      <c r="H575" s="109" t="str">
        <f t="shared" si="37"/>
        <v/>
      </c>
      <c r="I575" s="109" t="str">
        <f t="shared" si="38"/>
        <v/>
      </c>
      <c r="J575" s="109" t="str">
        <f t="shared" si="39"/>
        <v/>
      </c>
      <c r="K575" s="29"/>
      <c r="L575" s="29"/>
      <c r="M575" s="110" t="str">
        <f>_xlfn.XLOOKUP($P575,団体コード!$F$2:$F$1789,団体コード!$A$2:$A$1789,"")</f>
        <v/>
      </c>
      <c r="N575" s="111" t="str">
        <f>IF(COUNTIF(市町村一覧!$K$2:$K$404,$P575),"a）基本講座・応用講座実施可能市町村",IF(COUNTIF(市町村一覧!$N$2:$N$370,$P575),"b）応用講座実施可能市町村",""))</f>
        <v/>
      </c>
      <c r="P575" s="95" t="str">
        <f t="shared" si="36"/>
        <v/>
      </c>
    </row>
    <row r="576" spans="3:16" x14ac:dyDescent="0.4">
      <c r="C576" s="108">
        <v>570</v>
      </c>
      <c r="D576" s="30"/>
      <c r="E576" s="29"/>
      <c r="F576" s="29"/>
      <c r="G576" s="29"/>
      <c r="H576" s="109" t="str">
        <f t="shared" si="37"/>
        <v/>
      </c>
      <c r="I576" s="109" t="str">
        <f t="shared" si="38"/>
        <v/>
      </c>
      <c r="J576" s="109" t="str">
        <f t="shared" si="39"/>
        <v/>
      </c>
      <c r="K576" s="29"/>
      <c r="L576" s="29"/>
      <c r="M576" s="110" t="str">
        <f>_xlfn.XLOOKUP($P576,団体コード!$F$2:$F$1789,団体コード!$A$2:$A$1789,"")</f>
        <v/>
      </c>
      <c r="N576" s="111" t="str">
        <f>IF(COUNTIF(市町村一覧!$K$2:$K$404,$P576),"a）基本講座・応用講座実施可能市町村",IF(COUNTIF(市町村一覧!$N$2:$N$370,$P576),"b）応用講座実施可能市町村",""))</f>
        <v/>
      </c>
      <c r="P576" s="95" t="str">
        <f t="shared" si="36"/>
        <v/>
      </c>
    </row>
    <row r="577" spans="3:16" x14ac:dyDescent="0.4">
      <c r="C577" s="108">
        <v>571</v>
      </c>
      <c r="D577" s="30"/>
      <c r="E577" s="29"/>
      <c r="F577" s="29"/>
      <c r="G577" s="29"/>
      <c r="H577" s="109" t="str">
        <f t="shared" si="37"/>
        <v/>
      </c>
      <c r="I577" s="109" t="str">
        <f t="shared" si="38"/>
        <v/>
      </c>
      <c r="J577" s="109" t="str">
        <f t="shared" si="39"/>
        <v/>
      </c>
      <c r="K577" s="29"/>
      <c r="L577" s="29"/>
      <c r="M577" s="110" t="str">
        <f>_xlfn.XLOOKUP($P577,団体コード!$F$2:$F$1789,団体コード!$A$2:$A$1789,"")</f>
        <v/>
      </c>
      <c r="N577" s="111" t="str">
        <f>IF(COUNTIF(市町村一覧!$K$2:$K$404,$P577),"a）基本講座・応用講座実施可能市町村",IF(COUNTIF(市町村一覧!$N$2:$N$370,$P577),"b）応用講座実施可能市町村",""))</f>
        <v/>
      </c>
      <c r="P577" s="95" t="str">
        <f t="shared" si="36"/>
        <v/>
      </c>
    </row>
    <row r="578" spans="3:16" x14ac:dyDescent="0.4">
      <c r="C578" s="108">
        <v>572</v>
      </c>
      <c r="D578" s="30"/>
      <c r="E578" s="29"/>
      <c r="F578" s="29"/>
      <c r="G578" s="29"/>
      <c r="H578" s="109" t="str">
        <f t="shared" si="37"/>
        <v/>
      </c>
      <c r="I578" s="109" t="str">
        <f t="shared" si="38"/>
        <v/>
      </c>
      <c r="J578" s="109" t="str">
        <f t="shared" si="39"/>
        <v/>
      </c>
      <c r="K578" s="29"/>
      <c r="L578" s="29"/>
      <c r="M578" s="110" t="str">
        <f>_xlfn.XLOOKUP($P578,団体コード!$F$2:$F$1789,団体コード!$A$2:$A$1789,"")</f>
        <v/>
      </c>
      <c r="N578" s="111" t="str">
        <f>IF(COUNTIF(市町村一覧!$K$2:$K$404,$P578),"a）基本講座・応用講座実施可能市町村",IF(COUNTIF(市町村一覧!$N$2:$N$370,$P578),"b）応用講座実施可能市町村",""))</f>
        <v/>
      </c>
      <c r="P578" s="95" t="str">
        <f t="shared" si="36"/>
        <v/>
      </c>
    </row>
    <row r="579" spans="3:16" x14ac:dyDescent="0.4">
      <c r="C579" s="108">
        <v>573</v>
      </c>
      <c r="D579" s="30"/>
      <c r="E579" s="29"/>
      <c r="F579" s="29"/>
      <c r="G579" s="29"/>
      <c r="H579" s="109" t="str">
        <f t="shared" si="37"/>
        <v/>
      </c>
      <c r="I579" s="109" t="str">
        <f t="shared" si="38"/>
        <v/>
      </c>
      <c r="J579" s="109" t="str">
        <f t="shared" si="39"/>
        <v/>
      </c>
      <c r="K579" s="29"/>
      <c r="L579" s="29"/>
      <c r="M579" s="110" t="str">
        <f>_xlfn.XLOOKUP($P579,団体コード!$F$2:$F$1789,団体コード!$A$2:$A$1789,"")</f>
        <v/>
      </c>
      <c r="N579" s="111" t="str">
        <f>IF(COUNTIF(市町村一覧!$K$2:$K$404,$P579),"a）基本講座・応用講座実施可能市町村",IF(COUNTIF(市町村一覧!$N$2:$N$370,$P579),"b）応用講座実施可能市町村",""))</f>
        <v/>
      </c>
      <c r="P579" s="95" t="str">
        <f t="shared" si="36"/>
        <v/>
      </c>
    </row>
    <row r="580" spans="3:16" x14ac:dyDescent="0.4">
      <c r="C580" s="108">
        <v>574</v>
      </c>
      <c r="D580" s="30"/>
      <c r="E580" s="29"/>
      <c r="F580" s="29"/>
      <c r="G580" s="29"/>
      <c r="H580" s="109" t="str">
        <f t="shared" si="37"/>
        <v/>
      </c>
      <c r="I580" s="109" t="str">
        <f t="shared" si="38"/>
        <v/>
      </c>
      <c r="J580" s="109" t="str">
        <f t="shared" si="39"/>
        <v/>
      </c>
      <c r="K580" s="29"/>
      <c r="L580" s="29"/>
      <c r="M580" s="110" t="str">
        <f>_xlfn.XLOOKUP($P580,団体コード!$F$2:$F$1789,団体コード!$A$2:$A$1789,"")</f>
        <v/>
      </c>
      <c r="N580" s="111" t="str">
        <f>IF(COUNTIF(市町村一覧!$K$2:$K$404,$P580),"a）基本講座・応用講座実施可能市町村",IF(COUNTIF(市町村一覧!$N$2:$N$370,$P580),"b）応用講座実施可能市町村",""))</f>
        <v/>
      </c>
      <c r="P580" s="95" t="str">
        <f t="shared" si="36"/>
        <v/>
      </c>
    </row>
    <row r="581" spans="3:16" x14ac:dyDescent="0.4">
      <c r="C581" s="108">
        <v>575</v>
      </c>
      <c r="D581" s="30"/>
      <c r="E581" s="29"/>
      <c r="F581" s="29"/>
      <c r="G581" s="29"/>
      <c r="H581" s="109" t="str">
        <f t="shared" si="37"/>
        <v/>
      </c>
      <c r="I581" s="109" t="str">
        <f t="shared" si="38"/>
        <v/>
      </c>
      <c r="J581" s="109" t="str">
        <f t="shared" si="39"/>
        <v/>
      </c>
      <c r="K581" s="29"/>
      <c r="L581" s="29"/>
      <c r="M581" s="110" t="str">
        <f>_xlfn.XLOOKUP($P581,団体コード!$F$2:$F$1789,団体コード!$A$2:$A$1789,"")</f>
        <v/>
      </c>
      <c r="N581" s="111" t="str">
        <f>IF(COUNTIF(市町村一覧!$K$2:$K$404,$P581),"a）基本講座・応用講座実施可能市町村",IF(COUNTIF(市町村一覧!$N$2:$N$370,$P581),"b）応用講座実施可能市町村",""))</f>
        <v/>
      </c>
      <c r="P581" s="95" t="str">
        <f t="shared" si="36"/>
        <v/>
      </c>
    </row>
    <row r="582" spans="3:16" x14ac:dyDescent="0.4">
      <c r="C582" s="108">
        <v>576</v>
      </c>
      <c r="D582" s="30"/>
      <c r="E582" s="29"/>
      <c r="F582" s="29"/>
      <c r="G582" s="29"/>
      <c r="H582" s="109" t="str">
        <f t="shared" si="37"/>
        <v/>
      </c>
      <c r="I582" s="109" t="str">
        <f t="shared" si="38"/>
        <v/>
      </c>
      <c r="J582" s="109" t="str">
        <f t="shared" si="39"/>
        <v/>
      </c>
      <c r="K582" s="29"/>
      <c r="L582" s="29"/>
      <c r="M582" s="110" t="str">
        <f>_xlfn.XLOOKUP($P582,団体コード!$F$2:$F$1789,団体コード!$A$2:$A$1789,"")</f>
        <v/>
      </c>
      <c r="N582" s="111" t="str">
        <f>IF(COUNTIF(市町村一覧!$K$2:$K$404,$P582),"a）基本講座・応用講座実施可能市町村",IF(COUNTIF(市町村一覧!$N$2:$N$370,$P582),"b）応用講座実施可能市町村",""))</f>
        <v/>
      </c>
      <c r="P582" s="95" t="str">
        <f t="shared" si="36"/>
        <v/>
      </c>
    </row>
    <row r="583" spans="3:16" x14ac:dyDescent="0.4">
      <c r="C583" s="108">
        <v>577</v>
      </c>
      <c r="D583" s="30"/>
      <c r="E583" s="29"/>
      <c r="F583" s="29"/>
      <c r="G583" s="29"/>
      <c r="H583" s="109" t="str">
        <f t="shared" si="37"/>
        <v/>
      </c>
      <c r="I583" s="109" t="str">
        <f t="shared" si="38"/>
        <v/>
      </c>
      <c r="J583" s="109" t="str">
        <f t="shared" si="39"/>
        <v/>
      </c>
      <c r="K583" s="29"/>
      <c r="L583" s="29"/>
      <c r="M583" s="110" t="str">
        <f>_xlfn.XLOOKUP($P583,団体コード!$F$2:$F$1789,団体コード!$A$2:$A$1789,"")</f>
        <v/>
      </c>
      <c r="N583" s="111" t="str">
        <f>IF(COUNTIF(市町村一覧!$K$2:$K$404,$P583),"a）基本講座・応用講座実施可能市町村",IF(COUNTIF(市町村一覧!$N$2:$N$370,$P583),"b）応用講座実施可能市町村",""))</f>
        <v/>
      </c>
      <c r="P583" s="95" t="str">
        <f t="shared" ref="P583:P646" si="40">E583&amp;F583</f>
        <v/>
      </c>
    </row>
    <row r="584" spans="3:16" x14ac:dyDescent="0.4">
      <c r="C584" s="108">
        <v>578</v>
      </c>
      <c r="D584" s="30"/>
      <c r="E584" s="29"/>
      <c r="F584" s="29"/>
      <c r="G584" s="29"/>
      <c r="H584" s="109" t="str">
        <f t="shared" ref="H584:H647" si="41">IF(D584&lt;&gt;"",D584,"")</f>
        <v/>
      </c>
      <c r="I584" s="109" t="str">
        <f t="shared" ref="I584:I647" si="42">IF(E584&lt;&gt;"",E584,"")</f>
        <v/>
      </c>
      <c r="J584" s="109" t="str">
        <f t="shared" ref="J584:J647" si="43">IF(F584&lt;&gt;"",F584,"")</f>
        <v/>
      </c>
      <c r="K584" s="29"/>
      <c r="L584" s="29"/>
      <c r="M584" s="110" t="str">
        <f>_xlfn.XLOOKUP($P584,団体コード!$F$2:$F$1789,団体コード!$A$2:$A$1789,"")</f>
        <v/>
      </c>
      <c r="N584" s="111" t="str">
        <f>IF(COUNTIF(市町村一覧!$K$2:$K$404,$P584),"a）基本講座・応用講座実施可能市町村",IF(COUNTIF(市町村一覧!$N$2:$N$370,$P584),"b）応用講座実施可能市町村",""))</f>
        <v/>
      </c>
      <c r="P584" s="95" t="str">
        <f t="shared" si="40"/>
        <v/>
      </c>
    </row>
    <row r="585" spans="3:16" x14ac:dyDescent="0.4">
      <c r="C585" s="108">
        <v>579</v>
      </c>
      <c r="D585" s="30"/>
      <c r="E585" s="29"/>
      <c r="F585" s="29"/>
      <c r="G585" s="29"/>
      <c r="H585" s="109" t="str">
        <f t="shared" si="41"/>
        <v/>
      </c>
      <c r="I585" s="109" t="str">
        <f t="shared" si="42"/>
        <v/>
      </c>
      <c r="J585" s="109" t="str">
        <f t="shared" si="43"/>
        <v/>
      </c>
      <c r="K585" s="29"/>
      <c r="L585" s="29"/>
      <c r="M585" s="110" t="str">
        <f>_xlfn.XLOOKUP($P585,団体コード!$F$2:$F$1789,団体コード!$A$2:$A$1789,"")</f>
        <v/>
      </c>
      <c r="N585" s="111" t="str">
        <f>IF(COUNTIF(市町村一覧!$K$2:$K$404,$P585),"a）基本講座・応用講座実施可能市町村",IF(COUNTIF(市町村一覧!$N$2:$N$370,$P585),"b）応用講座実施可能市町村",""))</f>
        <v/>
      </c>
      <c r="P585" s="95" t="str">
        <f t="shared" si="40"/>
        <v/>
      </c>
    </row>
    <row r="586" spans="3:16" x14ac:dyDescent="0.4">
      <c r="C586" s="108">
        <v>580</v>
      </c>
      <c r="D586" s="30"/>
      <c r="E586" s="29"/>
      <c r="F586" s="29"/>
      <c r="G586" s="29"/>
      <c r="H586" s="109" t="str">
        <f t="shared" si="41"/>
        <v/>
      </c>
      <c r="I586" s="109" t="str">
        <f t="shared" si="42"/>
        <v/>
      </c>
      <c r="J586" s="109" t="str">
        <f t="shared" si="43"/>
        <v/>
      </c>
      <c r="K586" s="29"/>
      <c r="L586" s="29"/>
      <c r="M586" s="110" t="str">
        <f>_xlfn.XLOOKUP($P586,団体コード!$F$2:$F$1789,団体コード!$A$2:$A$1789,"")</f>
        <v/>
      </c>
      <c r="N586" s="111" t="str">
        <f>IF(COUNTIF(市町村一覧!$K$2:$K$404,$P586),"a）基本講座・応用講座実施可能市町村",IF(COUNTIF(市町村一覧!$N$2:$N$370,$P586),"b）応用講座実施可能市町村",""))</f>
        <v/>
      </c>
      <c r="P586" s="95" t="str">
        <f t="shared" si="40"/>
        <v/>
      </c>
    </row>
    <row r="587" spans="3:16" x14ac:dyDescent="0.4">
      <c r="C587" s="108">
        <v>581</v>
      </c>
      <c r="D587" s="30"/>
      <c r="E587" s="29"/>
      <c r="F587" s="29"/>
      <c r="G587" s="29"/>
      <c r="H587" s="109" t="str">
        <f t="shared" si="41"/>
        <v/>
      </c>
      <c r="I587" s="109" t="str">
        <f t="shared" si="42"/>
        <v/>
      </c>
      <c r="J587" s="109" t="str">
        <f t="shared" si="43"/>
        <v/>
      </c>
      <c r="K587" s="29"/>
      <c r="L587" s="29"/>
      <c r="M587" s="110" t="str">
        <f>_xlfn.XLOOKUP($P587,団体コード!$F$2:$F$1789,団体コード!$A$2:$A$1789,"")</f>
        <v/>
      </c>
      <c r="N587" s="111" t="str">
        <f>IF(COUNTIF(市町村一覧!$K$2:$K$404,$P587),"a）基本講座・応用講座実施可能市町村",IF(COUNTIF(市町村一覧!$N$2:$N$370,$P587),"b）応用講座実施可能市町村",""))</f>
        <v/>
      </c>
      <c r="P587" s="95" t="str">
        <f t="shared" si="40"/>
        <v/>
      </c>
    </row>
    <row r="588" spans="3:16" x14ac:dyDescent="0.4">
      <c r="C588" s="108">
        <v>582</v>
      </c>
      <c r="D588" s="30"/>
      <c r="E588" s="29"/>
      <c r="F588" s="29"/>
      <c r="G588" s="29"/>
      <c r="H588" s="109" t="str">
        <f t="shared" si="41"/>
        <v/>
      </c>
      <c r="I588" s="109" t="str">
        <f t="shared" si="42"/>
        <v/>
      </c>
      <c r="J588" s="109" t="str">
        <f t="shared" si="43"/>
        <v/>
      </c>
      <c r="K588" s="29"/>
      <c r="L588" s="29"/>
      <c r="M588" s="110" t="str">
        <f>_xlfn.XLOOKUP($P588,団体コード!$F$2:$F$1789,団体コード!$A$2:$A$1789,"")</f>
        <v/>
      </c>
      <c r="N588" s="111" t="str">
        <f>IF(COUNTIF(市町村一覧!$K$2:$K$404,$P588),"a）基本講座・応用講座実施可能市町村",IF(COUNTIF(市町村一覧!$N$2:$N$370,$P588),"b）応用講座実施可能市町村",""))</f>
        <v/>
      </c>
      <c r="P588" s="95" t="str">
        <f t="shared" si="40"/>
        <v/>
      </c>
    </row>
    <row r="589" spans="3:16" x14ac:dyDescent="0.4">
      <c r="C589" s="108">
        <v>583</v>
      </c>
      <c r="D589" s="30"/>
      <c r="E589" s="29"/>
      <c r="F589" s="29"/>
      <c r="G589" s="29"/>
      <c r="H589" s="109" t="str">
        <f t="shared" si="41"/>
        <v/>
      </c>
      <c r="I589" s="109" t="str">
        <f t="shared" si="42"/>
        <v/>
      </c>
      <c r="J589" s="109" t="str">
        <f t="shared" si="43"/>
        <v/>
      </c>
      <c r="K589" s="29"/>
      <c r="L589" s="29"/>
      <c r="M589" s="110" t="str">
        <f>_xlfn.XLOOKUP($P589,団体コード!$F$2:$F$1789,団体コード!$A$2:$A$1789,"")</f>
        <v/>
      </c>
      <c r="N589" s="111" t="str">
        <f>IF(COUNTIF(市町村一覧!$K$2:$K$404,$P589),"a）基本講座・応用講座実施可能市町村",IF(COUNTIF(市町村一覧!$N$2:$N$370,$P589),"b）応用講座実施可能市町村",""))</f>
        <v/>
      </c>
      <c r="P589" s="95" t="str">
        <f t="shared" si="40"/>
        <v/>
      </c>
    </row>
    <row r="590" spans="3:16" x14ac:dyDescent="0.4">
      <c r="C590" s="108">
        <v>584</v>
      </c>
      <c r="D590" s="30"/>
      <c r="E590" s="29"/>
      <c r="F590" s="29"/>
      <c r="G590" s="29"/>
      <c r="H590" s="109" t="str">
        <f t="shared" si="41"/>
        <v/>
      </c>
      <c r="I590" s="109" t="str">
        <f t="shared" si="42"/>
        <v/>
      </c>
      <c r="J590" s="109" t="str">
        <f t="shared" si="43"/>
        <v/>
      </c>
      <c r="K590" s="29"/>
      <c r="L590" s="29"/>
      <c r="M590" s="110" t="str">
        <f>_xlfn.XLOOKUP($P590,団体コード!$F$2:$F$1789,団体コード!$A$2:$A$1789,"")</f>
        <v/>
      </c>
      <c r="N590" s="111" t="str">
        <f>IF(COUNTIF(市町村一覧!$K$2:$K$404,$P590),"a）基本講座・応用講座実施可能市町村",IF(COUNTIF(市町村一覧!$N$2:$N$370,$P590),"b）応用講座実施可能市町村",""))</f>
        <v/>
      </c>
      <c r="P590" s="95" t="str">
        <f t="shared" si="40"/>
        <v/>
      </c>
    </row>
    <row r="591" spans="3:16" x14ac:dyDescent="0.4">
      <c r="C591" s="108">
        <v>585</v>
      </c>
      <c r="D591" s="30"/>
      <c r="E591" s="29"/>
      <c r="F591" s="29"/>
      <c r="G591" s="29"/>
      <c r="H591" s="109" t="str">
        <f t="shared" si="41"/>
        <v/>
      </c>
      <c r="I591" s="109" t="str">
        <f t="shared" si="42"/>
        <v/>
      </c>
      <c r="J591" s="109" t="str">
        <f t="shared" si="43"/>
        <v/>
      </c>
      <c r="K591" s="29"/>
      <c r="L591" s="29"/>
      <c r="M591" s="110" t="str">
        <f>_xlfn.XLOOKUP($P591,団体コード!$F$2:$F$1789,団体コード!$A$2:$A$1789,"")</f>
        <v/>
      </c>
      <c r="N591" s="111" t="str">
        <f>IF(COUNTIF(市町村一覧!$K$2:$K$404,$P591),"a）基本講座・応用講座実施可能市町村",IF(COUNTIF(市町村一覧!$N$2:$N$370,$P591),"b）応用講座実施可能市町村",""))</f>
        <v/>
      </c>
      <c r="P591" s="95" t="str">
        <f t="shared" si="40"/>
        <v/>
      </c>
    </row>
    <row r="592" spans="3:16" x14ac:dyDescent="0.4">
      <c r="C592" s="108">
        <v>586</v>
      </c>
      <c r="D592" s="30"/>
      <c r="E592" s="29"/>
      <c r="F592" s="29"/>
      <c r="G592" s="29"/>
      <c r="H592" s="109" t="str">
        <f t="shared" si="41"/>
        <v/>
      </c>
      <c r="I592" s="109" t="str">
        <f t="shared" si="42"/>
        <v/>
      </c>
      <c r="J592" s="109" t="str">
        <f t="shared" si="43"/>
        <v/>
      </c>
      <c r="K592" s="29"/>
      <c r="L592" s="29"/>
      <c r="M592" s="110" t="str">
        <f>_xlfn.XLOOKUP($P592,団体コード!$F$2:$F$1789,団体コード!$A$2:$A$1789,"")</f>
        <v/>
      </c>
      <c r="N592" s="111" t="str">
        <f>IF(COUNTIF(市町村一覧!$K$2:$K$404,$P592),"a）基本講座・応用講座実施可能市町村",IF(COUNTIF(市町村一覧!$N$2:$N$370,$P592),"b）応用講座実施可能市町村",""))</f>
        <v/>
      </c>
      <c r="P592" s="95" t="str">
        <f t="shared" si="40"/>
        <v/>
      </c>
    </row>
    <row r="593" spans="3:16" x14ac:dyDescent="0.4">
      <c r="C593" s="108">
        <v>587</v>
      </c>
      <c r="D593" s="30"/>
      <c r="E593" s="29"/>
      <c r="F593" s="29"/>
      <c r="G593" s="29"/>
      <c r="H593" s="109" t="str">
        <f t="shared" si="41"/>
        <v/>
      </c>
      <c r="I593" s="109" t="str">
        <f t="shared" si="42"/>
        <v/>
      </c>
      <c r="J593" s="109" t="str">
        <f t="shared" si="43"/>
        <v/>
      </c>
      <c r="K593" s="29"/>
      <c r="L593" s="29"/>
      <c r="M593" s="110" t="str">
        <f>_xlfn.XLOOKUP($P593,団体コード!$F$2:$F$1789,団体コード!$A$2:$A$1789,"")</f>
        <v/>
      </c>
      <c r="N593" s="111" t="str">
        <f>IF(COUNTIF(市町村一覧!$K$2:$K$404,$P593),"a）基本講座・応用講座実施可能市町村",IF(COUNTIF(市町村一覧!$N$2:$N$370,$P593),"b）応用講座実施可能市町村",""))</f>
        <v/>
      </c>
      <c r="P593" s="95" t="str">
        <f t="shared" si="40"/>
        <v/>
      </c>
    </row>
    <row r="594" spans="3:16" x14ac:dyDescent="0.4">
      <c r="C594" s="108">
        <v>588</v>
      </c>
      <c r="D594" s="30"/>
      <c r="E594" s="29"/>
      <c r="F594" s="29"/>
      <c r="G594" s="29"/>
      <c r="H594" s="109" t="str">
        <f t="shared" si="41"/>
        <v/>
      </c>
      <c r="I594" s="109" t="str">
        <f t="shared" si="42"/>
        <v/>
      </c>
      <c r="J594" s="109" t="str">
        <f t="shared" si="43"/>
        <v/>
      </c>
      <c r="K594" s="29"/>
      <c r="L594" s="29"/>
      <c r="M594" s="110" t="str">
        <f>_xlfn.XLOOKUP($P594,団体コード!$F$2:$F$1789,団体コード!$A$2:$A$1789,"")</f>
        <v/>
      </c>
      <c r="N594" s="111" t="str">
        <f>IF(COUNTIF(市町村一覧!$K$2:$K$404,$P594),"a）基本講座・応用講座実施可能市町村",IF(COUNTIF(市町村一覧!$N$2:$N$370,$P594),"b）応用講座実施可能市町村",""))</f>
        <v/>
      </c>
      <c r="P594" s="95" t="str">
        <f t="shared" si="40"/>
        <v/>
      </c>
    </row>
    <row r="595" spans="3:16" x14ac:dyDescent="0.4">
      <c r="C595" s="108">
        <v>589</v>
      </c>
      <c r="D595" s="30"/>
      <c r="E595" s="29"/>
      <c r="F595" s="29"/>
      <c r="G595" s="29"/>
      <c r="H595" s="109" t="str">
        <f t="shared" si="41"/>
        <v/>
      </c>
      <c r="I595" s="109" t="str">
        <f t="shared" si="42"/>
        <v/>
      </c>
      <c r="J595" s="109" t="str">
        <f t="shared" si="43"/>
        <v/>
      </c>
      <c r="K595" s="29"/>
      <c r="L595" s="29"/>
      <c r="M595" s="110" t="str">
        <f>_xlfn.XLOOKUP($P595,団体コード!$F$2:$F$1789,団体コード!$A$2:$A$1789,"")</f>
        <v/>
      </c>
      <c r="N595" s="111" t="str">
        <f>IF(COUNTIF(市町村一覧!$K$2:$K$404,$P595),"a）基本講座・応用講座実施可能市町村",IF(COUNTIF(市町村一覧!$N$2:$N$370,$P595),"b）応用講座実施可能市町村",""))</f>
        <v/>
      </c>
      <c r="P595" s="95" t="str">
        <f t="shared" si="40"/>
        <v/>
      </c>
    </row>
    <row r="596" spans="3:16" x14ac:dyDescent="0.4">
      <c r="C596" s="108">
        <v>590</v>
      </c>
      <c r="D596" s="30"/>
      <c r="E596" s="29"/>
      <c r="F596" s="29"/>
      <c r="G596" s="29"/>
      <c r="H596" s="109" t="str">
        <f t="shared" si="41"/>
        <v/>
      </c>
      <c r="I596" s="109" t="str">
        <f t="shared" si="42"/>
        <v/>
      </c>
      <c r="J596" s="109" t="str">
        <f t="shared" si="43"/>
        <v/>
      </c>
      <c r="K596" s="29"/>
      <c r="L596" s="29"/>
      <c r="M596" s="110" t="str">
        <f>_xlfn.XLOOKUP($P596,団体コード!$F$2:$F$1789,団体コード!$A$2:$A$1789,"")</f>
        <v/>
      </c>
      <c r="N596" s="111" t="str">
        <f>IF(COUNTIF(市町村一覧!$K$2:$K$404,$P596),"a）基本講座・応用講座実施可能市町村",IF(COUNTIF(市町村一覧!$N$2:$N$370,$P596),"b）応用講座実施可能市町村",""))</f>
        <v/>
      </c>
      <c r="P596" s="95" t="str">
        <f t="shared" si="40"/>
        <v/>
      </c>
    </row>
    <row r="597" spans="3:16" x14ac:dyDescent="0.4">
      <c r="C597" s="108">
        <v>591</v>
      </c>
      <c r="D597" s="30"/>
      <c r="E597" s="29"/>
      <c r="F597" s="29"/>
      <c r="G597" s="29"/>
      <c r="H597" s="109" t="str">
        <f t="shared" si="41"/>
        <v/>
      </c>
      <c r="I597" s="109" t="str">
        <f t="shared" si="42"/>
        <v/>
      </c>
      <c r="J597" s="109" t="str">
        <f t="shared" si="43"/>
        <v/>
      </c>
      <c r="K597" s="29"/>
      <c r="L597" s="29"/>
      <c r="M597" s="110" t="str">
        <f>_xlfn.XLOOKUP($P597,団体コード!$F$2:$F$1789,団体コード!$A$2:$A$1789,"")</f>
        <v/>
      </c>
      <c r="N597" s="111" t="str">
        <f>IF(COUNTIF(市町村一覧!$K$2:$K$404,$P597),"a）基本講座・応用講座実施可能市町村",IF(COUNTIF(市町村一覧!$N$2:$N$370,$P597),"b）応用講座実施可能市町村",""))</f>
        <v/>
      </c>
      <c r="P597" s="95" t="str">
        <f t="shared" si="40"/>
        <v/>
      </c>
    </row>
    <row r="598" spans="3:16" x14ac:dyDescent="0.4">
      <c r="C598" s="108">
        <v>592</v>
      </c>
      <c r="D598" s="30"/>
      <c r="E598" s="29"/>
      <c r="F598" s="29"/>
      <c r="G598" s="29"/>
      <c r="H598" s="109" t="str">
        <f t="shared" si="41"/>
        <v/>
      </c>
      <c r="I598" s="109" t="str">
        <f t="shared" si="42"/>
        <v/>
      </c>
      <c r="J598" s="109" t="str">
        <f t="shared" si="43"/>
        <v/>
      </c>
      <c r="K598" s="29"/>
      <c r="L598" s="29"/>
      <c r="M598" s="110" t="str">
        <f>_xlfn.XLOOKUP($P598,団体コード!$F$2:$F$1789,団体コード!$A$2:$A$1789,"")</f>
        <v/>
      </c>
      <c r="N598" s="111" t="str">
        <f>IF(COUNTIF(市町村一覧!$K$2:$K$404,$P598),"a）基本講座・応用講座実施可能市町村",IF(COUNTIF(市町村一覧!$N$2:$N$370,$P598),"b）応用講座実施可能市町村",""))</f>
        <v/>
      </c>
      <c r="P598" s="95" t="str">
        <f t="shared" si="40"/>
        <v/>
      </c>
    </row>
    <row r="599" spans="3:16" x14ac:dyDescent="0.4">
      <c r="C599" s="108">
        <v>593</v>
      </c>
      <c r="D599" s="30"/>
      <c r="E599" s="29"/>
      <c r="F599" s="29"/>
      <c r="G599" s="29"/>
      <c r="H599" s="109" t="str">
        <f t="shared" si="41"/>
        <v/>
      </c>
      <c r="I599" s="109" t="str">
        <f t="shared" si="42"/>
        <v/>
      </c>
      <c r="J599" s="109" t="str">
        <f t="shared" si="43"/>
        <v/>
      </c>
      <c r="K599" s="29"/>
      <c r="L599" s="29"/>
      <c r="M599" s="110" t="str">
        <f>_xlfn.XLOOKUP($P599,団体コード!$F$2:$F$1789,団体コード!$A$2:$A$1789,"")</f>
        <v/>
      </c>
      <c r="N599" s="111" t="str">
        <f>IF(COUNTIF(市町村一覧!$K$2:$K$404,$P599),"a）基本講座・応用講座実施可能市町村",IF(COUNTIF(市町村一覧!$N$2:$N$370,$P599),"b）応用講座実施可能市町村",""))</f>
        <v/>
      </c>
      <c r="P599" s="95" t="str">
        <f t="shared" si="40"/>
        <v/>
      </c>
    </row>
    <row r="600" spans="3:16" x14ac:dyDescent="0.4">
      <c r="C600" s="108">
        <v>594</v>
      </c>
      <c r="D600" s="30"/>
      <c r="E600" s="29"/>
      <c r="F600" s="29"/>
      <c r="G600" s="29"/>
      <c r="H600" s="109" t="str">
        <f t="shared" si="41"/>
        <v/>
      </c>
      <c r="I600" s="109" t="str">
        <f t="shared" si="42"/>
        <v/>
      </c>
      <c r="J600" s="109" t="str">
        <f t="shared" si="43"/>
        <v/>
      </c>
      <c r="K600" s="29"/>
      <c r="L600" s="29"/>
      <c r="M600" s="110" t="str">
        <f>_xlfn.XLOOKUP($P600,団体コード!$F$2:$F$1789,団体コード!$A$2:$A$1789,"")</f>
        <v/>
      </c>
      <c r="N600" s="111" t="str">
        <f>IF(COUNTIF(市町村一覧!$K$2:$K$404,$P600),"a）基本講座・応用講座実施可能市町村",IF(COUNTIF(市町村一覧!$N$2:$N$370,$P600),"b）応用講座実施可能市町村",""))</f>
        <v/>
      </c>
      <c r="P600" s="95" t="str">
        <f t="shared" si="40"/>
        <v/>
      </c>
    </row>
    <row r="601" spans="3:16" x14ac:dyDescent="0.4">
      <c r="C601" s="108">
        <v>595</v>
      </c>
      <c r="D601" s="30"/>
      <c r="E601" s="29"/>
      <c r="F601" s="29"/>
      <c r="G601" s="29"/>
      <c r="H601" s="109" t="str">
        <f t="shared" si="41"/>
        <v/>
      </c>
      <c r="I601" s="109" t="str">
        <f t="shared" si="42"/>
        <v/>
      </c>
      <c r="J601" s="109" t="str">
        <f t="shared" si="43"/>
        <v/>
      </c>
      <c r="K601" s="29"/>
      <c r="L601" s="29"/>
      <c r="M601" s="110" t="str">
        <f>_xlfn.XLOOKUP($P601,団体コード!$F$2:$F$1789,団体コード!$A$2:$A$1789,"")</f>
        <v/>
      </c>
      <c r="N601" s="111" t="str">
        <f>IF(COUNTIF(市町村一覧!$K$2:$K$404,$P601),"a）基本講座・応用講座実施可能市町村",IF(COUNTIF(市町村一覧!$N$2:$N$370,$P601),"b）応用講座実施可能市町村",""))</f>
        <v/>
      </c>
      <c r="P601" s="95" t="str">
        <f t="shared" si="40"/>
        <v/>
      </c>
    </row>
    <row r="602" spans="3:16" x14ac:dyDescent="0.4">
      <c r="C602" s="108">
        <v>596</v>
      </c>
      <c r="D602" s="30"/>
      <c r="E602" s="29"/>
      <c r="F602" s="29"/>
      <c r="G602" s="29"/>
      <c r="H602" s="109" t="str">
        <f t="shared" si="41"/>
        <v/>
      </c>
      <c r="I602" s="109" t="str">
        <f t="shared" si="42"/>
        <v/>
      </c>
      <c r="J602" s="109" t="str">
        <f t="shared" si="43"/>
        <v/>
      </c>
      <c r="K602" s="29"/>
      <c r="L602" s="29"/>
      <c r="M602" s="110" t="str">
        <f>_xlfn.XLOOKUP($P602,団体コード!$F$2:$F$1789,団体コード!$A$2:$A$1789,"")</f>
        <v/>
      </c>
      <c r="N602" s="111" t="str">
        <f>IF(COUNTIF(市町村一覧!$K$2:$K$404,$P602),"a）基本講座・応用講座実施可能市町村",IF(COUNTIF(市町村一覧!$N$2:$N$370,$P602),"b）応用講座実施可能市町村",""))</f>
        <v/>
      </c>
      <c r="P602" s="95" t="str">
        <f t="shared" si="40"/>
        <v/>
      </c>
    </row>
    <row r="603" spans="3:16" x14ac:dyDescent="0.4">
      <c r="C603" s="108">
        <v>597</v>
      </c>
      <c r="D603" s="30"/>
      <c r="E603" s="29"/>
      <c r="F603" s="29"/>
      <c r="G603" s="29"/>
      <c r="H603" s="109" t="str">
        <f t="shared" si="41"/>
        <v/>
      </c>
      <c r="I603" s="109" t="str">
        <f t="shared" si="42"/>
        <v/>
      </c>
      <c r="J603" s="109" t="str">
        <f t="shared" si="43"/>
        <v/>
      </c>
      <c r="K603" s="29"/>
      <c r="L603" s="29"/>
      <c r="M603" s="110" t="str">
        <f>_xlfn.XLOOKUP($P603,団体コード!$F$2:$F$1789,団体コード!$A$2:$A$1789,"")</f>
        <v/>
      </c>
      <c r="N603" s="111" t="str">
        <f>IF(COUNTIF(市町村一覧!$K$2:$K$404,$P603),"a）基本講座・応用講座実施可能市町村",IF(COUNTIF(市町村一覧!$N$2:$N$370,$P603),"b）応用講座実施可能市町村",""))</f>
        <v/>
      </c>
      <c r="P603" s="95" t="str">
        <f t="shared" si="40"/>
        <v/>
      </c>
    </row>
    <row r="604" spans="3:16" x14ac:dyDescent="0.4">
      <c r="C604" s="108">
        <v>598</v>
      </c>
      <c r="D604" s="30"/>
      <c r="E604" s="29"/>
      <c r="F604" s="29"/>
      <c r="G604" s="29"/>
      <c r="H604" s="109" t="str">
        <f t="shared" si="41"/>
        <v/>
      </c>
      <c r="I604" s="109" t="str">
        <f t="shared" si="42"/>
        <v/>
      </c>
      <c r="J604" s="109" t="str">
        <f t="shared" si="43"/>
        <v/>
      </c>
      <c r="K604" s="29"/>
      <c r="L604" s="29"/>
      <c r="M604" s="110" t="str">
        <f>_xlfn.XLOOKUP($P604,団体コード!$F$2:$F$1789,団体コード!$A$2:$A$1789,"")</f>
        <v/>
      </c>
      <c r="N604" s="111" t="str">
        <f>IF(COUNTIF(市町村一覧!$K$2:$K$404,$P604),"a）基本講座・応用講座実施可能市町村",IF(COUNTIF(市町村一覧!$N$2:$N$370,$P604),"b）応用講座実施可能市町村",""))</f>
        <v/>
      </c>
      <c r="P604" s="95" t="str">
        <f t="shared" si="40"/>
        <v/>
      </c>
    </row>
    <row r="605" spans="3:16" x14ac:dyDescent="0.4">
      <c r="C605" s="108">
        <v>599</v>
      </c>
      <c r="D605" s="30"/>
      <c r="E605" s="29"/>
      <c r="F605" s="29"/>
      <c r="G605" s="29"/>
      <c r="H605" s="109" t="str">
        <f t="shared" si="41"/>
        <v/>
      </c>
      <c r="I605" s="109" t="str">
        <f t="shared" si="42"/>
        <v/>
      </c>
      <c r="J605" s="109" t="str">
        <f t="shared" si="43"/>
        <v/>
      </c>
      <c r="K605" s="29"/>
      <c r="L605" s="29"/>
      <c r="M605" s="110" t="str">
        <f>_xlfn.XLOOKUP($P605,団体コード!$F$2:$F$1789,団体コード!$A$2:$A$1789,"")</f>
        <v/>
      </c>
      <c r="N605" s="111" t="str">
        <f>IF(COUNTIF(市町村一覧!$K$2:$K$404,$P605),"a）基本講座・応用講座実施可能市町村",IF(COUNTIF(市町村一覧!$N$2:$N$370,$P605),"b）応用講座実施可能市町村",""))</f>
        <v/>
      </c>
      <c r="P605" s="95" t="str">
        <f t="shared" si="40"/>
        <v/>
      </c>
    </row>
    <row r="606" spans="3:16" x14ac:dyDescent="0.4">
      <c r="C606" s="108">
        <v>600</v>
      </c>
      <c r="D606" s="30"/>
      <c r="E606" s="29"/>
      <c r="F606" s="29"/>
      <c r="G606" s="29"/>
      <c r="H606" s="109" t="str">
        <f t="shared" si="41"/>
        <v/>
      </c>
      <c r="I606" s="109" t="str">
        <f t="shared" si="42"/>
        <v/>
      </c>
      <c r="J606" s="109" t="str">
        <f t="shared" si="43"/>
        <v/>
      </c>
      <c r="K606" s="29"/>
      <c r="L606" s="29"/>
      <c r="M606" s="110" t="str">
        <f>_xlfn.XLOOKUP($P606,団体コード!$F$2:$F$1789,団体コード!$A$2:$A$1789,"")</f>
        <v/>
      </c>
      <c r="N606" s="111" t="str">
        <f>IF(COUNTIF(市町村一覧!$K$2:$K$404,$P606),"a）基本講座・応用講座実施可能市町村",IF(COUNTIF(市町村一覧!$N$2:$N$370,$P606),"b）応用講座実施可能市町村",""))</f>
        <v/>
      </c>
      <c r="P606" s="95" t="str">
        <f t="shared" si="40"/>
        <v/>
      </c>
    </row>
    <row r="607" spans="3:16" x14ac:dyDescent="0.4">
      <c r="C607" s="108">
        <v>601</v>
      </c>
      <c r="D607" s="30"/>
      <c r="E607" s="29"/>
      <c r="F607" s="29"/>
      <c r="G607" s="29"/>
      <c r="H607" s="109" t="str">
        <f t="shared" si="41"/>
        <v/>
      </c>
      <c r="I607" s="109" t="str">
        <f t="shared" si="42"/>
        <v/>
      </c>
      <c r="J607" s="109" t="str">
        <f t="shared" si="43"/>
        <v/>
      </c>
      <c r="K607" s="29"/>
      <c r="L607" s="29"/>
      <c r="M607" s="110" t="str">
        <f>_xlfn.XLOOKUP($P607,団体コード!$F$2:$F$1789,団体コード!$A$2:$A$1789,"")</f>
        <v/>
      </c>
      <c r="N607" s="111" t="str">
        <f>IF(COUNTIF(市町村一覧!$K$2:$K$404,$P607),"a）基本講座・応用講座実施可能市町村",IF(COUNTIF(市町村一覧!$N$2:$N$370,$P607),"b）応用講座実施可能市町村",""))</f>
        <v/>
      </c>
      <c r="P607" s="95" t="str">
        <f t="shared" si="40"/>
        <v/>
      </c>
    </row>
    <row r="608" spans="3:16" x14ac:dyDescent="0.4">
      <c r="C608" s="108">
        <v>602</v>
      </c>
      <c r="D608" s="30"/>
      <c r="E608" s="29"/>
      <c r="F608" s="29"/>
      <c r="G608" s="29"/>
      <c r="H608" s="109" t="str">
        <f t="shared" si="41"/>
        <v/>
      </c>
      <c r="I608" s="109" t="str">
        <f t="shared" si="42"/>
        <v/>
      </c>
      <c r="J608" s="109" t="str">
        <f t="shared" si="43"/>
        <v/>
      </c>
      <c r="K608" s="29"/>
      <c r="L608" s="29"/>
      <c r="M608" s="110" t="str">
        <f>_xlfn.XLOOKUP($P608,団体コード!$F$2:$F$1789,団体コード!$A$2:$A$1789,"")</f>
        <v/>
      </c>
      <c r="N608" s="111" t="str">
        <f>IF(COUNTIF(市町村一覧!$K$2:$K$404,$P608),"a）基本講座・応用講座実施可能市町村",IF(COUNTIF(市町村一覧!$N$2:$N$370,$P608),"b）応用講座実施可能市町村",""))</f>
        <v/>
      </c>
      <c r="P608" s="95" t="str">
        <f t="shared" si="40"/>
        <v/>
      </c>
    </row>
    <row r="609" spans="3:16" x14ac:dyDescent="0.4">
      <c r="C609" s="108">
        <v>603</v>
      </c>
      <c r="D609" s="30"/>
      <c r="E609" s="29"/>
      <c r="F609" s="29"/>
      <c r="G609" s="29"/>
      <c r="H609" s="109" t="str">
        <f t="shared" si="41"/>
        <v/>
      </c>
      <c r="I609" s="109" t="str">
        <f t="shared" si="42"/>
        <v/>
      </c>
      <c r="J609" s="109" t="str">
        <f t="shared" si="43"/>
        <v/>
      </c>
      <c r="K609" s="29"/>
      <c r="L609" s="29"/>
      <c r="M609" s="110" t="str">
        <f>_xlfn.XLOOKUP($P609,団体コード!$F$2:$F$1789,団体コード!$A$2:$A$1789,"")</f>
        <v/>
      </c>
      <c r="N609" s="111" t="str">
        <f>IF(COUNTIF(市町村一覧!$K$2:$K$404,$P609),"a）基本講座・応用講座実施可能市町村",IF(COUNTIF(市町村一覧!$N$2:$N$370,$P609),"b）応用講座実施可能市町村",""))</f>
        <v/>
      </c>
      <c r="P609" s="95" t="str">
        <f t="shared" si="40"/>
        <v/>
      </c>
    </row>
    <row r="610" spans="3:16" x14ac:dyDescent="0.4">
      <c r="C610" s="108">
        <v>604</v>
      </c>
      <c r="D610" s="30"/>
      <c r="E610" s="29"/>
      <c r="F610" s="29"/>
      <c r="G610" s="29"/>
      <c r="H610" s="109" t="str">
        <f t="shared" si="41"/>
        <v/>
      </c>
      <c r="I610" s="109" t="str">
        <f t="shared" si="42"/>
        <v/>
      </c>
      <c r="J610" s="109" t="str">
        <f t="shared" si="43"/>
        <v/>
      </c>
      <c r="K610" s="29"/>
      <c r="L610" s="29"/>
      <c r="M610" s="110" t="str">
        <f>_xlfn.XLOOKUP($P610,団体コード!$F$2:$F$1789,団体コード!$A$2:$A$1789,"")</f>
        <v/>
      </c>
      <c r="N610" s="111" t="str">
        <f>IF(COUNTIF(市町村一覧!$K$2:$K$404,$P610),"a）基本講座・応用講座実施可能市町村",IF(COUNTIF(市町村一覧!$N$2:$N$370,$P610),"b）応用講座実施可能市町村",""))</f>
        <v/>
      </c>
      <c r="P610" s="95" t="str">
        <f t="shared" si="40"/>
        <v/>
      </c>
    </row>
    <row r="611" spans="3:16" x14ac:dyDescent="0.4">
      <c r="C611" s="108">
        <v>605</v>
      </c>
      <c r="D611" s="30"/>
      <c r="E611" s="29"/>
      <c r="F611" s="29"/>
      <c r="G611" s="29"/>
      <c r="H611" s="109" t="str">
        <f t="shared" si="41"/>
        <v/>
      </c>
      <c r="I611" s="109" t="str">
        <f t="shared" si="42"/>
        <v/>
      </c>
      <c r="J611" s="109" t="str">
        <f t="shared" si="43"/>
        <v/>
      </c>
      <c r="K611" s="29"/>
      <c r="L611" s="29"/>
      <c r="M611" s="110" t="str">
        <f>_xlfn.XLOOKUP($P611,団体コード!$F$2:$F$1789,団体コード!$A$2:$A$1789,"")</f>
        <v/>
      </c>
      <c r="N611" s="111" t="str">
        <f>IF(COUNTIF(市町村一覧!$K$2:$K$404,$P611),"a）基本講座・応用講座実施可能市町村",IF(COUNTIF(市町村一覧!$N$2:$N$370,$P611),"b）応用講座実施可能市町村",""))</f>
        <v/>
      </c>
      <c r="P611" s="95" t="str">
        <f t="shared" si="40"/>
        <v/>
      </c>
    </row>
    <row r="612" spans="3:16" x14ac:dyDescent="0.4">
      <c r="C612" s="108">
        <v>606</v>
      </c>
      <c r="D612" s="30"/>
      <c r="E612" s="29"/>
      <c r="F612" s="29"/>
      <c r="G612" s="29"/>
      <c r="H612" s="109" t="str">
        <f t="shared" si="41"/>
        <v/>
      </c>
      <c r="I612" s="109" t="str">
        <f t="shared" si="42"/>
        <v/>
      </c>
      <c r="J612" s="109" t="str">
        <f t="shared" si="43"/>
        <v/>
      </c>
      <c r="K612" s="29"/>
      <c r="L612" s="29"/>
      <c r="M612" s="110" t="str">
        <f>_xlfn.XLOOKUP($P612,団体コード!$F$2:$F$1789,団体コード!$A$2:$A$1789,"")</f>
        <v/>
      </c>
      <c r="N612" s="111" t="str">
        <f>IF(COUNTIF(市町村一覧!$K$2:$K$404,$P612),"a）基本講座・応用講座実施可能市町村",IF(COUNTIF(市町村一覧!$N$2:$N$370,$P612),"b）応用講座実施可能市町村",""))</f>
        <v/>
      </c>
      <c r="P612" s="95" t="str">
        <f t="shared" si="40"/>
        <v/>
      </c>
    </row>
    <row r="613" spans="3:16" x14ac:dyDescent="0.4">
      <c r="C613" s="108">
        <v>607</v>
      </c>
      <c r="D613" s="30"/>
      <c r="E613" s="29"/>
      <c r="F613" s="29"/>
      <c r="G613" s="29"/>
      <c r="H613" s="109" t="str">
        <f t="shared" si="41"/>
        <v/>
      </c>
      <c r="I613" s="109" t="str">
        <f t="shared" si="42"/>
        <v/>
      </c>
      <c r="J613" s="109" t="str">
        <f t="shared" si="43"/>
        <v/>
      </c>
      <c r="K613" s="29"/>
      <c r="L613" s="29"/>
      <c r="M613" s="110" t="str">
        <f>_xlfn.XLOOKUP($P613,団体コード!$F$2:$F$1789,団体コード!$A$2:$A$1789,"")</f>
        <v/>
      </c>
      <c r="N613" s="111" t="str">
        <f>IF(COUNTIF(市町村一覧!$K$2:$K$404,$P613),"a）基本講座・応用講座実施可能市町村",IF(COUNTIF(市町村一覧!$N$2:$N$370,$P613),"b）応用講座実施可能市町村",""))</f>
        <v/>
      </c>
      <c r="P613" s="95" t="str">
        <f t="shared" si="40"/>
        <v/>
      </c>
    </row>
    <row r="614" spans="3:16" x14ac:dyDescent="0.4">
      <c r="C614" s="108">
        <v>608</v>
      </c>
      <c r="D614" s="30"/>
      <c r="E614" s="29"/>
      <c r="F614" s="29"/>
      <c r="G614" s="29"/>
      <c r="H614" s="109" t="str">
        <f t="shared" si="41"/>
        <v/>
      </c>
      <c r="I614" s="109" t="str">
        <f t="shared" si="42"/>
        <v/>
      </c>
      <c r="J614" s="109" t="str">
        <f t="shared" si="43"/>
        <v/>
      </c>
      <c r="K614" s="29"/>
      <c r="L614" s="29"/>
      <c r="M614" s="110" t="str">
        <f>_xlfn.XLOOKUP($P614,団体コード!$F$2:$F$1789,団体コード!$A$2:$A$1789,"")</f>
        <v/>
      </c>
      <c r="N614" s="111" t="str">
        <f>IF(COUNTIF(市町村一覧!$K$2:$K$404,$P614),"a）基本講座・応用講座実施可能市町村",IF(COUNTIF(市町村一覧!$N$2:$N$370,$P614),"b）応用講座実施可能市町村",""))</f>
        <v/>
      </c>
      <c r="P614" s="95" t="str">
        <f t="shared" si="40"/>
        <v/>
      </c>
    </row>
    <row r="615" spans="3:16" x14ac:dyDescent="0.4">
      <c r="C615" s="108">
        <v>609</v>
      </c>
      <c r="D615" s="30"/>
      <c r="E615" s="29"/>
      <c r="F615" s="29"/>
      <c r="G615" s="29"/>
      <c r="H615" s="109" t="str">
        <f t="shared" si="41"/>
        <v/>
      </c>
      <c r="I615" s="109" t="str">
        <f t="shared" si="42"/>
        <v/>
      </c>
      <c r="J615" s="109" t="str">
        <f t="shared" si="43"/>
        <v/>
      </c>
      <c r="K615" s="29"/>
      <c r="L615" s="29"/>
      <c r="M615" s="110" t="str">
        <f>_xlfn.XLOOKUP($P615,団体コード!$F$2:$F$1789,団体コード!$A$2:$A$1789,"")</f>
        <v/>
      </c>
      <c r="N615" s="111" t="str">
        <f>IF(COUNTIF(市町村一覧!$K$2:$K$404,$P615),"a）基本講座・応用講座実施可能市町村",IF(COUNTIF(市町村一覧!$N$2:$N$370,$P615),"b）応用講座実施可能市町村",""))</f>
        <v/>
      </c>
      <c r="P615" s="95" t="str">
        <f t="shared" si="40"/>
        <v/>
      </c>
    </row>
    <row r="616" spans="3:16" x14ac:dyDescent="0.4">
      <c r="C616" s="108">
        <v>610</v>
      </c>
      <c r="D616" s="30"/>
      <c r="E616" s="29"/>
      <c r="F616" s="29"/>
      <c r="G616" s="29"/>
      <c r="H616" s="109" t="str">
        <f t="shared" si="41"/>
        <v/>
      </c>
      <c r="I616" s="109" t="str">
        <f t="shared" si="42"/>
        <v/>
      </c>
      <c r="J616" s="109" t="str">
        <f t="shared" si="43"/>
        <v/>
      </c>
      <c r="K616" s="29"/>
      <c r="L616" s="29"/>
      <c r="M616" s="110" t="str">
        <f>_xlfn.XLOOKUP($P616,団体コード!$F$2:$F$1789,団体コード!$A$2:$A$1789,"")</f>
        <v/>
      </c>
      <c r="N616" s="111" t="str">
        <f>IF(COUNTIF(市町村一覧!$K$2:$K$404,$P616),"a）基本講座・応用講座実施可能市町村",IF(COUNTIF(市町村一覧!$N$2:$N$370,$P616),"b）応用講座実施可能市町村",""))</f>
        <v/>
      </c>
      <c r="P616" s="95" t="str">
        <f t="shared" si="40"/>
        <v/>
      </c>
    </row>
    <row r="617" spans="3:16" x14ac:dyDescent="0.4">
      <c r="C617" s="108">
        <v>611</v>
      </c>
      <c r="D617" s="30"/>
      <c r="E617" s="29"/>
      <c r="F617" s="29"/>
      <c r="G617" s="29"/>
      <c r="H617" s="109" t="str">
        <f t="shared" si="41"/>
        <v/>
      </c>
      <c r="I617" s="109" t="str">
        <f t="shared" si="42"/>
        <v/>
      </c>
      <c r="J617" s="109" t="str">
        <f t="shared" si="43"/>
        <v/>
      </c>
      <c r="K617" s="29"/>
      <c r="L617" s="29"/>
      <c r="M617" s="110" t="str">
        <f>_xlfn.XLOOKUP($P617,団体コード!$F$2:$F$1789,団体コード!$A$2:$A$1789,"")</f>
        <v/>
      </c>
      <c r="N617" s="111" t="str">
        <f>IF(COUNTIF(市町村一覧!$K$2:$K$404,$P617),"a）基本講座・応用講座実施可能市町村",IF(COUNTIF(市町村一覧!$N$2:$N$370,$P617),"b）応用講座実施可能市町村",""))</f>
        <v/>
      </c>
      <c r="P617" s="95" t="str">
        <f t="shared" si="40"/>
        <v/>
      </c>
    </row>
    <row r="618" spans="3:16" x14ac:dyDescent="0.4">
      <c r="C618" s="108">
        <v>612</v>
      </c>
      <c r="D618" s="30"/>
      <c r="E618" s="29"/>
      <c r="F618" s="29"/>
      <c r="G618" s="29"/>
      <c r="H618" s="109" t="str">
        <f t="shared" si="41"/>
        <v/>
      </c>
      <c r="I618" s="109" t="str">
        <f t="shared" si="42"/>
        <v/>
      </c>
      <c r="J618" s="109" t="str">
        <f t="shared" si="43"/>
        <v/>
      </c>
      <c r="K618" s="29"/>
      <c r="L618" s="29"/>
      <c r="M618" s="110" t="str">
        <f>_xlfn.XLOOKUP($P618,団体コード!$F$2:$F$1789,団体コード!$A$2:$A$1789,"")</f>
        <v/>
      </c>
      <c r="N618" s="111" t="str">
        <f>IF(COUNTIF(市町村一覧!$K$2:$K$404,$P618),"a）基本講座・応用講座実施可能市町村",IF(COUNTIF(市町村一覧!$N$2:$N$370,$P618),"b）応用講座実施可能市町村",""))</f>
        <v/>
      </c>
      <c r="P618" s="95" t="str">
        <f t="shared" si="40"/>
        <v/>
      </c>
    </row>
    <row r="619" spans="3:16" x14ac:dyDescent="0.4">
      <c r="C619" s="108">
        <v>613</v>
      </c>
      <c r="D619" s="30"/>
      <c r="E619" s="29"/>
      <c r="F619" s="29"/>
      <c r="G619" s="29"/>
      <c r="H619" s="109" t="str">
        <f t="shared" si="41"/>
        <v/>
      </c>
      <c r="I619" s="109" t="str">
        <f t="shared" si="42"/>
        <v/>
      </c>
      <c r="J619" s="109" t="str">
        <f t="shared" si="43"/>
        <v/>
      </c>
      <c r="K619" s="29"/>
      <c r="L619" s="29"/>
      <c r="M619" s="110" t="str">
        <f>_xlfn.XLOOKUP($P619,団体コード!$F$2:$F$1789,団体コード!$A$2:$A$1789,"")</f>
        <v/>
      </c>
      <c r="N619" s="111" t="str">
        <f>IF(COUNTIF(市町村一覧!$K$2:$K$404,$P619),"a）基本講座・応用講座実施可能市町村",IF(COUNTIF(市町村一覧!$N$2:$N$370,$P619),"b）応用講座実施可能市町村",""))</f>
        <v/>
      </c>
      <c r="P619" s="95" t="str">
        <f t="shared" si="40"/>
        <v/>
      </c>
    </row>
    <row r="620" spans="3:16" x14ac:dyDescent="0.4">
      <c r="C620" s="108">
        <v>614</v>
      </c>
      <c r="D620" s="30"/>
      <c r="E620" s="29"/>
      <c r="F620" s="29"/>
      <c r="G620" s="29"/>
      <c r="H620" s="109" t="str">
        <f t="shared" si="41"/>
        <v/>
      </c>
      <c r="I620" s="109" t="str">
        <f t="shared" si="42"/>
        <v/>
      </c>
      <c r="J620" s="109" t="str">
        <f t="shared" si="43"/>
        <v/>
      </c>
      <c r="K620" s="29"/>
      <c r="L620" s="29"/>
      <c r="M620" s="110" t="str">
        <f>_xlfn.XLOOKUP($P620,団体コード!$F$2:$F$1789,団体コード!$A$2:$A$1789,"")</f>
        <v/>
      </c>
      <c r="N620" s="111" t="str">
        <f>IF(COUNTIF(市町村一覧!$K$2:$K$404,$P620),"a）基本講座・応用講座実施可能市町村",IF(COUNTIF(市町村一覧!$N$2:$N$370,$P620),"b）応用講座実施可能市町村",""))</f>
        <v/>
      </c>
      <c r="P620" s="95" t="str">
        <f t="shared" si="40"/>
        <v/>
      </c>
    </row>
    <row r="621" spans="3:16" x14ac:dyDescent="0.4">
      <c r="C621" s="108">
        <v>615</v>
      </c>
      <c r="D621" s="30"/>
      <c r="E621" s="29"/>
      <c r="F621" s="29"/>
      <c r="G621" s="29"/>
      <c r="H621" s="109" t="str">
        <f t="shared" si="41"/>
        <v/>
      </c>
      <c r="I621" s="109" t="str">
        <f t="shared" si="42"/>
        <v/>
      </c>
      <c r="J621" s="109" t="str">
        <f t="shared" si="43"/>
        <v/>
      </c>
      <c r="K621" s="29"/>
      <c r="L621" s="29"/>
      <c r="M621" s="110" t="str">
        <f>_xlfn.XLOOKUP($P621,団体コード!$F$2:$F$1789,団体コード!$A$2:$A$1789,"")</f>
        <v/>
      </c>
      <c r="N621" s="111" t="str">
        <f>IF(COUNTIF(市町村一覧!$K$2:$K$404,$P621),"a）基本講座・応用講座実施可能市町村",IF(COUNTIF(市町村一覧!$N$2:$N$370,$P621),"b）応用講座実施可能市町村",""))</f>
        <v/>
      </c>
      <c r="P621" s="95" t="str">
        <f t="shared" si="40"/>
        <v/>
      </c>
    </row>
    <row r="622" spans="3:16" x14ac:dyDescent="0.4">
      <c r="C622" s="108">
        <v>616</v>
      </c>
      <c r="D622" s="30"/>
      <c r="E622" s="29"/>
      <c r="F622" s="29"/>
      <c r="G622" s="29"/>
      <c r="H622" s="109" t="str">
        <f t="shared" si="41"/>
        <v/>
      </c>
      <c r="I622" s="109" t="str">
        <f t="shared" si="42"/>
        <v/>
      </c>
      <c r="J622" s="109" t="str">
        <f t="shared" si="43"/>
        <v/>
      </c>
      <c r="K622" s="29"/>
      <c r="L622" s="29"/>
      <c r="M622" s="110" t="str">
        <f>_xlfn.XLOOKUP($P622,団体コード!$F$2:$F$1789,団体コード!$A$2:$A$1789,"")</f>
        <v/>
      </c>
      <c r="N622" s="111" t="str">
        <f>IF(COUNTIF(市町村一覧!$K$2:$K$404,$P622),"a）基本講座・応用講座実施可能市町村",IF(COUNTIF(市町村一覧!$N$2:$N$370,$P622),"b）応用講座実施可能市町村",""))</f>
        <v/>
      </c>
      <c r="P622" s="95" t="str">
        <f t="shared" si="40"/>
        <v/>
      </c>
    </row>
    <row r="623" spans="3:16" x14ac:dyDescent="0.4">
      <c r="C623" s="108">
        <v>617</v>
      </c>
      <c r="D623" s="30"/>
      <c r="E623" s="29"/>
      <c r="F623" s="29"/>
      <c r="G623" s="29"/>
      <c r="H623" s="109" t="str">
        <f t="shared" si="41"/>
        <v/>
      </c>
      <c r="I623" s="109" t="str">
        <f t="shared" si="42"/>
        <v/>
      </c>
      <c r="J623" s="109" t="str">
        <f t="shared" si="43"/>
        <v/>
      </c>
      <c r="K623" s="29"/>
      <c r="L623" s="29"/>
      <c r="M623" s="110" t="str">
        <f>_xlfn.XLOOKUP($P623,団体コード!$F$2:$F$1789,団体コード!$A$2:$A$1789,"")</f>
        <v/>
      </c>
      <c r="N623" s="111" t="str">
        <f>IF(COUNTIF(市町村一覧!$K$2:$K$404,$P623),"a）基本講座・応用講座実施可能市町村",IF(COUNTIF(市町村一覧!$N$2:$N$370,$P623),"b）応用講座実施可能市町村",""))</f>
        <v/>
      </c>
      <c r="P623" s="95" t="str">
        <f t="shared" si="40"/>
        <v/>
      </c>
    </row>
    <row r="624" spans="3:16" x14ac:dyDescent="0.4">
      <c r="C624" s="108">
        <v>618</v>
      </c>
      <c r="D624" s="30"/>
      <c r="E624" s="29"/>
      <c r="F624" s="29"/>
      <c r="G624" s="29"/>
      <c r="H624" s="109" t="str">
        <f t="shared" si="41"/>
        <v/>
      </c>
      <c r="I624" s="109" t="str">
        <f t="shared" si="42"/>
        <v/>
      </c>
      <c r="J624" s="109" t="str">
        <f t="shared" si="43"/>
        <v/>
      </c>
      <c r="K624" s="29"/>
      <c r="L624" s="29"/>
      <c r="M624" s="110" t="str">
        <f>_xlfn.XLOOKUP($P624,団体コード!$F$2:$F$1789,団体コード!$A$2:$A$1789,"")</f>
        <v/>
      </c>
      <c r="N624" s="111" t="str">
        <f>IF(COUNTIF(市町村一覧!$K$2:$K$404,$P624),"a）基本講座・応用講座実施可能市町村",IF(COUNTIF(市町村一覧!$N$2:$N$370,$P624),"b）応用講座実施可能市町村",""))</f>
        <v/>
      </c>
      <c r="P624" s="95" t="str">
        <f t="shared" si="40"/>
        <v/>
      </c>
    </row>
    <row r="625" spans="3:16" x14ac:dyDescent="0.4">
      <c r="C625" s="108">
        <v>619</v>
      </c>
      <c r="D625" s="30"/>
      <c r="E625" s="29"/>
      <c r="F625" s="29"/>
      <c r="G625" s="29"/>
      <c r="H625" s="109" t="str">
        <f t="shared" si="41"/>
        <v/>
      </c>
      <c r="I625" s="109" t="str">
        <f t="shared" si="42"/>
        <v/>
      </c>
      <c r="J625" s="109" t="str">
        <f t="shared" si="43"/>
        <v/>
      </c>
      <c r="K625" s="29"/>
      <c r="L625" s="29"/>
      <c r="M625" s="110" t="str">
        <f>_xlfn.XLOOKUP($P625,団体コード!$F$2:$F$1789,団体コード!$A$2:$A$1789,"")</f>
        <v/>
      </c>
      <c r="N625" s="111" t="str">
        <f>IF(COUNTIF(市町村一覧!$K$2:$K$404,$P625),"a）基本講座・応用講座実施可能市町村",IF(COUNTIF(市町村一覧!$N$2:$N$370,$P625),"b）応用講座実施可能市町村",""))</f>
        <v/>
      </c>
      <c r="P625" s="95" t="str">
        <f t="shared" si="40"/>
        <v/>
      </c>
    </row>
    <row r="626" spans="3:16" x14ac:dyDescent="0.4">
      <c r="C626" s="108">
        <v>620</v>
      </c>
      <c r="D626" s="30"/>
      <c r="E626" s="29"/>
      <c r="F626" s="29"/>
      <c r="G626" s="29"/>
      <c r="H626" s="109" t="str">
        <f t="shared" si="41"/>
        <v/>
      </c>
      <c r="I626" s="109" t="str">
        <f t="shared" si="42"/>
        <v/>
      </c>
      <c r="J626" s="109" t="str">
        <f t="shared" si="43"/>
        <v/>
      </c>
      <c r="K626" s="29"/>
      <c r="L626" s="29"/>
      <c r="M626" s="110" t="str">
        <f>_xlfn.XLOOKUP($P626,団体コード!$F$2:$F$1789,団体コード!$A$2:$A$1789,"")</f>
        <v/>
      </c>
      <c r="N626" s="111" t="str">
        <f>IF(COUNTIF(市町村一覧!$K$2:$K$404,$P626),"a）基本講座・応用講座実施可能市町村",IF(COUNTIF(市町村一覧!$N$2:$N$370,$P626),"b）応用講座実施可能市町村",""))</f>
        <v/>
      </c>
      <c r="P626" s="95" t="str">
        <f t="shared" si="40"/>
        <v/>
      </c>
    </row>
    <row r="627" spans="3:16" x14ac:dyDescent="0.4">
      <c r="C627" s="108">
        <v>621</v>
      </c>
      <c r="D627" s="30"/>
      <c r="E627" s="29"/>
      <c r="F627" s="29"/>
      <c r="G627" s="29"/>
      <c r="H627" s="109" t="str">
        <f t="shared" si="41"/>
        <v/>
      </c>
      <c r="I627" s="109" t="str">
        <f t="shared" si="42"/>
        <v/>
      </c>
      <c r="J627" s="109" t="str">
        <f t="shared" si="43"/>
        <v/>
      </c>
      <c r="K627" s="29"/>
      <c r="L627" s="29"/>
      <c r="M627" s="110" t="str">
        <f>_xlfn.XLOOKUP($P627,団体コード!$F$2:$F$1789,団体コード!$A$2:$A$1789,"")</f>
        <v/>
      </c>
      <c r="N627" s="111" t="str">
        <f>IF(COUNTIF(市町村一覧!$K$2:$K$404,$P627),"a）基本講座・応用講座実施可能市町村",IF(COUNTIF(市町村一覧!$N$2:$N$370,$P627),"b）応用講座実施可能市町村",""))</f>
        <v/>
      </c>
      <c r="P627" s="95" t="str">
        <f t="shared" si="40"/>
        <v/>
      </c>
    </row>
    <row r="628" spans="3:16" x14ac:dyDescent="0.4">
      <c r="C628" s="108">
        <v>622</v>
      </c>
      <c r="D628" s="30"/>
      <c r="E628" s="29"/>
      <c r="F628" s="29"/>
      <c r="G628" s="29"/>
      <c r="H628" s="109" t="str">
        <f t="shared" si="41"/>
        <v/>
      </c>
      <c r="I628" s="109" t="str">
        <f t="shared" si="42"/>
        <v/>
      </c>
      <c r="J628" s="109" t="str">
        <f t="shared" si="43"/>
        <v/>
      </c>
      <c r="K628" s="29"/>
      <c r="L628" s="29"/>
      <c r="M628" s="110" t="str">
        <f>_xlfn.XLOOKUP($P628,団体コード!$F$2:$F$1789,団体コード!$A$2:$A$1789,"")</f>
        <v/>
      </c>
      <c r="N628" s="111" t="str">
        <f>IF(COUNTIF(市町村一覧!$K$2:$K$404,$P628),"a）基本講座・応用講座実施可能市町村",IF(COUNTIF(市町村一覧!$N$2:$N$370,$P628),"b）応用講座実施可能市町村",""))</f>
        <v/>
      </c>
      <c r="P628" s="95" t="str">
        <f t="shared" si="40"/>
        <v/>
      </c>
    </row>
    <row r="629" spans="3:16" x14ac:dyDescent="0.4">
      <c r="C629" s="108">
        <v>623</v>
      </c>
      <c r="D629" s="30"/>
      <c r="E629" s="29"/>
      <c r="F629" s="29"/>
      <c r="G629" s="29"/>
      <c r="H629" s="109" t="str">
        <f t="shared" si="41"/>
        <v/>
      </c>
      <c r="I629" s="109" t="str">
        <f t="shared" si="42"/>
        <v/>
      </c>
      <c r="J629" s="109" t="str">
        <f t="shared" si="43"/>
        <v/>
      </c>
      <c r="K629" s="29"/>
      <c r="L629" s="29"/>
      <c r="M629" s="110" t="str">
        <f>_xlfn.XLOOKUP($P629,団体コード!$F$2:$F$1789,団体コード!$A$2:$A$1789,"")</f>
        <v/>
      </c>
      <c r="N629" s="111" t="str">
        <f>IF(COUNTIF(市町村一覧!$K$2:$K$404,$P629),"a）基本講座・応用講座実施可能市町村",IF(COUNTIF(市町村一覧!$N$2:$N$370,$P629),"b）応用講座実施可能市町村",""))</f>
        <v/>
      </c>
      <c r="P629" s="95" t="str">
        <f t="shared" si="40"/>
        <v/>
      </c>
    </row>
    <row r="630" spans="3:16" x14ac:dyDescent="0.4">
      <c r="C630" s="108">
        <v>624</v>
      </c>
      <c r="D630" s="30"/>
      <c r="E630" s="29"/>
      <c r="F630" s="29"/>
      <c r="G630" s="29"/>
      <c r="H630" s="109" t="str">
        <f t="shared" si="41"/>
        <v/>
      </c>
      <c r="I630" s="109" t="str">
        <f t="shared" si="42"/>
        <v/>
      </c>
      <c r="J630" s="109" t="str">
        <f t="shared" si="43"/>
        <v/>
      </c>
      <c r="K630" s="29"/>
      <c r="L630" s="29"/>
      <c r="M630" s="110" t="str">
        <f>_xlfn.XLOOKUP($P630,団体コード!$F$2:$F$1789,団体コード!$A$2:$A$1789,"")</f>
        <v/>
      </c>
      <c r="N630" s="111" t="str">
        <f>IF(COUNTIF(市町村一覧!$K$2:$K$404,$P630),"a）基本講座・応用講座実施可能市町村",IF(COUNTIF(市町村一覧!$N$2:$N$370,$P630),"b）応用講座実施可能市町村",""))</f>
        <v/>
      </c>
      <c r="P630" s="95" t="str">
        <f t="shared" si="40"/>
        <v/>
      </c>
    </row>
    <row r="631" spans="3:16" x14ac:dyDescent="0.4">
      <c r="C631" s="108">
        <v>625</v>
      </c>
      <c r="D631" s="30"/>
      <c r="E631" s="29"/>
      <c r="F631" s="29"/>
      <c r="G631" s="29"/>
      <c r="H631" s="109" t="str">
        <f t="shared" si="41"/>
        <v/>
      </c>
      <c r="I631" s="109" t="str">
        <f t="shared" si="42"/>
        <v/>
      </c>
      <c r="J631" s="109" t="str">
        <f t="shared" si="43"/>
        <v/>
      </c>
      <c r="K631" s="29"/>
      <c r="L631" s="29"/>
      <c r="M631" s="110" t="str">
        <f>_xlfn.XLOOKUP($P631,団体コード!$F$2:$F$1789,団体コード!$A$2:$A$1789,"")</f>
        <v/>
      </c>
      <c r="N631" s="111" t="str">
        <f>IF(COUNTIF(市町村一覧!$K$2:$K$404,$P631),"a）基本講座・応用講座実施可能市町村",IF(COUNTIF(市町村一覧!$N$2:$N$370,$P631),"b）応用講座実施可能市町村",""))</f>
        <v/>
      </c>
      <c r="P631" s="95" t="str">
        <f t="shared" si="40"/>
        <v/>
      </c>
    </row>
    <row r="632" spans="3:16" x14ac:dyDescent="0.4">
      <c r="C632" s="108">
        <v>626</v>
      </c>
      <c r="D632" s="30"/>
      <c r="E632" s="29"/>
      <c r="F632" s="29"/>
      <c r="G632" s="29"/>
      <c r="H632" s="109" t="str">
        <f t="shared" si="41"/>
        <v/>
      </c>
      <c r="I632" s="109" t="str">
        <f t="shared" si="42"/>
        <v/>
      </c>
      <c r="J632" s="109" t="str">
        <f t="shared" si="43"/>
        <v/>
      </c>
      <c r="K632" s="29"/>
      <c r="L632" s="29"/>
      <c r="M632" s="110" t="str">
        <f>_xlfn.XLOOKUP($P632,団体コード!$F$2:$F$1789,団体コード!$A$2:$A$1789,"")</f>
        <v/>
      </c>
      <c r="N632" s="111" t="str">
        <f>IF(COUNTIF(市町村一覧!$K$2:$K$404,$P632),"a）基本講座・応用講座実施可能市町村",IF(COUNTIF(市町村一覧!$N$2:$N$370,$P632),"b）応用講座実施可能市町村",""))</f>
        <v/>
      </c>
      <c r="P632" s="95" t="str">
        <f t="shared" si="40"/>
        <v/>
      </c>
    </row>
    <row r="633" spans="3:16" x14ac:dyDescent="0.4">
      <c r="C633" s="108">
        <v>627</v>
      </c>
      <c r="D633" s="30"/>
      <c r="E633" s="29"/>
      <c r="F633" s="29"/>
      <c r="G633" s="29"/>
      <c r="H633" s="109" t="str">
        <f t="shared" si="41"/>
        <v/>
      </c>
      <c r="I633" s="109" t="str">
        <f t="shared" si="42"/>
        <v/>
      </c>
      <c r="J633" s="109" t="str">
        <f t="shared" si="43"/>
        <v/>
      </c>
      <c r="K633" s="29"/>
      <c r="L633" s="29"/>
      <c r="M633" s="110" t="str">
        <f>_xlfn.XLOOKUP($P633,団体コード!$F$2:$F$1789,団体コード!$A$2:$A$1789,"")</f>
        <v/>
      </c>
      <c r="N633" s="111" t="str">
        <f>IF(COUNTIF(市町村一覧!$K$2:$K$404,$P633),"a）基本講座・応用講座実施可能市町村",IF(COUNTIF(市町村一覧!$N$2:$N$370,$P633),"b）応用講座実施可能市町村",""))</f>
        <v/>
      </c>
      <c r="P633" s="95" t="str">
        <f t="shared" si="40"/>
        <v/>
      </c>
    </row>
    <row r="634" spans="3:16" x14ac:dyDescent="0.4">
      <c r="C634" s="108">
        <v>628</v>
      </c>
      <c r="D634" s="30"/>
      <c r="E634" s="29"/>
      <c r="F634" s="29"/>
      <c r="G634" s="29"/>
      <c r="H634" s="109" t="str">
        <f t="shared" si="41"/>
        <v/>
      </c>
      <c r="I634" s="109" t="str">
        <f t="shared" si="42"/>
        <v/>
      </c>
      <c r="J634" s="109" t="str">
        <f t="shared" si="43"/>
        <v/>
      </c>
      <c r="K634" s="29"/>
      <c r="L634" s="29"/>
      <c r="M634" s="110" t="str">
        <f>_xlfn.XLOOKUP($P634,団体コード!$F$2:$F$1789,団体コード!$A$2:$A$1789,"")</f>
        <v/>
      </c>
      <c r="N634" s="111" t="str">
        <f>IF(COUNTIF(市町村一覧!$K$2:$K$404,$P634),"a）基本講座・応用講座実施可能市町村",IF(COUNTIF(市町村一覧!$N$2:$N$370,$P634),"b）応用講座実施可能市町村",""))</f>
        <v/>
      </c>
      <c r="P634" s="95" t="str">
        <f t="shared" si="40"/>
        <v/>
      </c>
    </row>
    <row r="635" spans="3:16" x14ac:dyDescent="0.4">
      <c r="C635" s="108">
        <v>629</v>
      </c>
      <c r="D635" s="30"/>
      <c r="E635" s="29"/>
      <c r="F635" s="29"/>
      <c r="G635" s="29"/>
      <c r="H635" s="109" t="str">
        <f t="shared" si="41"/>
        <v/>
      </c>
      <c r="I635" s="109" t="str">
        <f t="shared" si="42"/>
        <v/>
      </c>
      <c r="J635" s="109" t="str">
        <f t="shared" si="43"/>
        <v/>
      </c>
      <c r="K635" s="29"/>
      <c r="L635" s="29"/>
      <c r="M635" s="110" t="str">
        <f>_xlfn.XLOOKUP($P635,団体コード!$F$2:$F$1789,団体コード!$A$2:$A$1789,"")</f>
        <v/>
      </c>
      <c r="N635" s="111" t="str">
        <f>IF(COUNTIF(市町村一覧!$K$2:$K$404,$P635),"a）基本講座・応用講座実施可能市町村",IF(COUNTIF(市町村一覧!$N$2:$N$370,$P635),"b）応用講座実施可能市町村",""))</f>
        <v/>
      </c>
      <c r="P635" s="95" t="str">
        <f t="shared" si="40"/>
        <v/>
      </c>
    </row>
    <row r="636" spans="3:16" x14ac:dyDescent="0.4">
      <c r="C636" s="108">
        <v>630</v>
      </c>
      <c r="D636" s="30"/>
      <c r="E636" s="29"/>
      <c r="F636" s="29"/>
      <c r="G636" s="29"/>
      <c r="H636" s="109" t="str">
        <f t="shared" si="41"/>
        <v/>
      </c>
      <c r="I636" s="109" t="str">
        <f t="shared" si="42"/>
        <v/>
      </c>
      <c r="J636" s="109" t="str">
        <f t="shared" si="43"/>
        <v/>
      </c>
      <c r="K636" s="29"/>
      <c r="L636" s="29"/>
      <c r="M636" s="110" t="str">
        <f>_xlfn.XLOOKUP($P636,団体コード!$F$2:$F$1789,団体コード!$A$2:$A$1789,"")</f>
        <v/>
      </c>
      <c r="N636" s="111" t="str">
        <f>IF(COUNTIF(市町村一覧!$K$2:$K$404,$P636),"a）基本講座・応用講座実施可能市町村",IF(COUNTIF(市町村一覧!$N$2:$N$370,$P636),"b）応用講座実施可能市町村",""))</f>
        <v/>
      </c>
      <c r="P636" s="95" t="str">
        <f t="shared" si="40"/>
        <v/>
      </c>
    </row>
    <row r="637" spans="3:16" x14ac:dyDescent="0.4">
      <c r="C637" s="108">
        <v>631</v>
      </c>
      <c r="D637" s="30"/>
      <c r="E637" s="29"/>
      <c r="F637" s="29"/>
      <c r="G637" s="29"/>
      <c r="H637" s="109" t="str">
        <f t="shared" si="41"/>
        <v/>
      </c>
      <c r="I637" s="109" t="str">
        <f t="shared" si="42"/>
        <v/>
      </c>
      <c r="J637" s="109" t="str">
        <f t="shared" si="43"/>
        <v/>
      </c>
      <c r="K637" s="29"/>
      <c r="L637" s="29"/>
      <c r="M637" s="110" t="str">
        <f>_xlfn.XLOOKUP($P637,団体コード!$F$2:$F$1789,団体コード!$A$2:$A$1789,"")</f>
        <v/>
      </c>
      <c r="N637" s="111" t="str">
        <f>IF(COUNTIF(市町村一覧!$K$2:$K$404,$P637),"a）基本講座・応用講座実施可能市町村",IF(COUNTIF(市町村一覧!$N$2:$N$370,$P637),"b）応用講座実施可能市町村",""))</f>
        <v/>
      </c>
      <c r="P637" s="95" t="str">
        <f t="shared" si="40"/>
        <v/>
      </c>
    </row>
    <row r="638" spans="3:16" x14ac:dyDescent="0.4">
      <c r="C638" s="108">
        <v>632</v>
      </c>
      <c r="D638" s="30"/>
      <c r="E638" s="29"/>
      <c r="F638" s="29"/>
      <c r="G638" s="29"/>
      <c r="H638" s="109" t="str">
        <f t="shared" si="41"/>
        <v/>
      </c>
      <c r="I638" s="109" t="str">
        <f t="shared" si="42"/>
        <v/>
      </c>
      <c r="J638" s="109" t="str">
        <f t="shared" si="43"/>
        <v/>
      </c>
      <c r="K638" s="29"/>
      <c r="L638" s="29"/>
      <c r="M638" s="110" t="str">
        <f>_xlfn.XLOOKUP($P638,団体コード!$F$2:$F$1789,団体コード!$A$2:$A$1789,"")</f>
        <v/>
      </c>
      <c r="N638" s="111" t="str">
        <f>IF(COUNTIF(市町村一覧!$K$2:$K$404,$P638),"a）基本講座・応用講座実施可能市町村",IF(COUNTIF(市町村一覧!$N$2:$N$370,$P638),"b）応用講座実施可能市町村",""))</f>
        <v/>
      </c>
      <c r="P638" s="95" t="str">
        <f t="shared" si="40"/>
        <v/>
      </c>
    </row>
    <row r="639" spans="3:16" x14ac:dyDescent="0.4">
      <c r="C639" s="108">
        <v>633</v>
      </c>
      <c r="D639" s="30"/>
      <c r="E639" s="29"/>
      <c r="F639" s="29"/>
      <c r="G639" s="29"/>
      <c r="H639" s="109" t="str">
        <f t="shared" si="41"/>
        <v/>
      </c>
      <c r="I639" s="109" t="str">
        <f t="shared" si="42"/>
        <v/>
      </c>
      <c r="J639" s="109" t="str">
        <f t="shared" si="43"/>
        <v/>
      </c>
      <c r="K639" s="29"/>
      <c r="L639" s="29"/>
      <c r="M639" s="110" t="str">
        <f>_xlfn.XLOOKUP($P639,団体コード!$F$2:$F$1789,団体コード!$A$2:$A$1789,"")</f>
        <v/>
      </c>
      <c r="N639" s="111" t="str">
        <f>IF(COUNTIF(市町村一覧!$K$2:$K$404,$P639),"a）基本講座・応用講座実施可能市町村",IF(COUNTIF(市町村一覧!$N$2:$N$370,$P639),"b）応用講座実施可能市町村",""))</f>
        <v/>
      </c>
      <c r="P639" s="95" t="str">
        <f t="shared" si="40"/>
        <v/>
      </c>
    </row>
    <row r="640" spans="3:16" x14ac:dyDescent="0.4">
      <c r="C640" s="108">
        <v>634</v>
      </c>
      <c r="D640" s="30"/>
      <c r="E640" s="29"/>
      <c r="F640" s="29"/>
      <c r="G640" s="29"/>
      <c r="H640" s="109" t="str">
        <f t="shared" si="41"/>
        <v/>
      </c>
      <c r="I640" s="109" t="str">
        <f t="shared" si="42"/>
        <v/>
      </c>
      <c r="J640" s="109" t="str">
        <f t="shared" si="43"/>
        <v/>
      </c>
      <c r="K640" s="29"/>
      <c r="L640" s="29"/>
      <c r="M640" s="110" t="str">
        <f>_xlfn.XLOOKUP($P640,団体コード!$F$2:$F$1789,団体コード!$A$2:$A$1789,"")</f>
        <v/>
      </c>
      <c r="N640" s="111" t="str">
        <f>IF(COUNTIF(市町村一覧!$K$2:$K$404,$P640),"a）基本講座・応用講座実施可能市町村",IF(COUNTIF(市町村一覧!$N$2:$N$370,$P640),"b）応用講座実施可能市町村",""))</f>
        <v/>
      </c>
      <c r="P640" s="95" t="str">
        <f t="shared" si="40"/>
        <v/>
      </c>
    </row>
    <row r="641" spans="3:16" x14ac:dyDescent="0.4">
      <c r="C641" s="108">
        <v>635</v>
      </c>
      <c r="D641" s="30"/>
      <c r="E641" s="29"/>
      <c r="F641" s="29"/>
      <c r="G641" s="29"/>
      <c r="H641" s="109" t="str">
        <f t="shared" si="41"/>
        <v/>
      </c>
      <c r="I641" s="109" t="str">
        <f t="shared" si="42"/>
        <v/>
      </c>
      <c r="J641" s="109" t="str">
        <f t="shared" si="43"/>
        <v/>
      </c>
      <c r="K641" s="29"/>
      <c r="L641" s="29"/>
      <c r="M641" s="110" t="str">
        <f>_xlfn.XLOOKUP($P641,団体コード!$F$2:$F$1789,団体コード!$A$2:$A$1789,"")</f>
        <v/>
      </c>
      <c r="N641" s="111" t="str">
        <f>IF(COUNTIF(市町村一覧!$K$2:$K$404,$P641),"a）基本講座・応用講座実施可能市町村",IF(COUNTIF(市町村一覧!$N$2:$N$370,$P641),"b）応用講座実施可能市町村",""))</f>
        <v/>
      </c>
      <c r="P641" s="95" t="str">
        <f t="shared" si="40"/>
        <v/>
      </c>
    </row>
    <row r="642" spans="3:16" x14ac:dyDescent="0.4">
      <c r="C642" s="108">
        <v>636</v>
      </c>
      <c r="D642" s="30"/>
      <c r="E642" s="29"/>
      <c r="F642" s="29"/>
      <c r="G642" s="29"/>
      <c r="H642" s="109" t="str">
        <f t="shared" si="41"/>
        <v/>
      </c>
      <c r="I642" s="109" t="str">
        <f t="shared" si="42"/>
        <v/>
      </c>
      <c r="J642" s="109" t="str">
        <f t="shared" si="43"/>
        <v/>
      </c>
      <c r="K642" s="29"/>
      <c r="L642" s="29"/>
      <c r="M642" s="110" t="str">
        <f>_xlfn.XLOOKUP($P642,団体コード!$F$2:$F$1789,団体コード!$A$2:$A$1789,"")</f>
        <v/>
      </c>
      <c r="N642" s="111" t="str">
        <f>IF(COUNTIF(市町村一覧!$K$2:$K$404,$P642),"a）基本講座・応用講座実施可能市町村",IF(COUNTIF(市町村一覧!$N$2:$N$370,$P642),"b）応用講座実施可能市町村",""))</f>
        <v/>
      </c>
      <c r="P642" s="95" t="str">
        <f t="shared" si="40"/>
        <v/>
      </c>
    </row>
    <row r="643" spans="3:16" x14ac:dyDescent="0.4">
      <c r="C643" s="108">
        <v>637</v>
      </c>
      <c r="D643" s="30"/>
      <c r="E643" s="29"/>
      <c r="F643" s="29"/>
      <c r="G643" s="29"/>
      <c r="H643" s="109" t="str">
        <f t="shared" si="41"/>
        <v/>
      </c>
      <c r="I643" s="109" t="str">
        <f t="shared" si="42"/>
        <v/>
      </c>
      <c r="J643" s="109" t="str">
        <f t="shared" si="43"/>
        <v/>
      </c>
      <c r="K643" s="29"/>
      <c r="L643" s="29"/>
      <c r="M643" s="110" t="str">
        <f>_xlfn.XLOOKUP($P643,団体コード!$F$2:$F$1789,団体コード!$A$2:$A$1789,"")</f>
        <v/>
      </c>
      <c r="N643" s="111" t="str">
        <f>IF(COUNTIF(市町村一覧!$K$2:$K$404,$P643),"a）基本講座・応用講座実施可能市町村",IF(COUNTIF(市町村一覧!$N$2:$N$370,$P643),"b）応用講座実施可能市町村",""))</f>
        <v/>
      </c>
      <c r="P643" s="95" t="str">
        <f t="shared" si="40"/>
        <v/>
      </c>
    </row>
    <row r="644" spans="3:16" x14ac:dyDescent="0.4">
      <c r="C644" s="108">
        <v>638</v>
      </c>
      <c r="D644" s="30"/>
      <c r="E644" s="29"/>
      <c r="F644" s="29"/>
      <c r="G644" s="29"/>
      <c r="H644" s="109" t="str">
        <f t="shared" si="41"/>
        <v/>
      </c>
      <c r="I644" s="109" t="str">
        <f t="shared" si="42"/>
        <v/>
      </c>
      <c r="J644" s="109" t="str">
        <f t="shared" si="43"/>
        <v/>
      </c>
      <c r="K644" s="29"/>
      <c r="L644" s="29"/>
      <c r="M644" s="110" t="str">
        <f>_xlfn.XLOOKUP($P644,団体コード!$F$2:$F$1789,団体コード!$A$2:$A$1789,"")</f>
        <v/>
      </c>
      <c r="N644" s="111" t="str">
        <f>IF(COUNTIF(市町村一覧!$K$2:$K$404,$P644),"a）基本講座・応用講座実施可能市町村",IF(COUNTIF(市町村一覧!$N$2:$N$370,$P644),"b）応用講座実施可能市町村",""))</f>
        <v/>
      </c>
      <c r="P644" s="95" t="str">
        <f t="shared" si="40"/>
        <v/>
      </c>
    </row>
    <row r="645" spans="3:16" x14ac:dyDescent="0.4">
      <c r="C645" s="108">
        <v>639</v>
      </c>
      <c r="D645" s="30"/>
      <c r="E645" s="29"/>
      <c r="F645" s="29"/>
      <c r="G645" s="29"/>
      <c r="H645" s="109" t="str">
        <f t="shared" si="41"/>
        <v/>
      </c>
      <c r="I645" s="109" t="str">
        <f t="shared" si="42"/>
        <v/>
      </c>
      <c r="J645" s="109" t="str">
        <f t="shared" si="43"/>
        <v/>
      </c>
      <c r="K645" s="29"/>
      <c r="L645" s="29"/>
      <c r="M645" s="110" t="str">
        <f>_xlfn.XLOOKUP($P645,団体コード!$F$2:$F$1789,団体コード!$A$2:$A$1789,"")</f>
        <v/>
      </c>
      <c r="N645" s="111" t="str">
        <f>IF(COUNTIF(市町村一覧!$K$2:$K$404,$P645),"a）基本講座・応用講座実施可能市町村",IF(COUNTIF(市町村一覧!$N$2:$N$370,$P645),"b）応用講座実施可能市町村",""))</f>
        <v/>
      </c>
      <c r="P645" s="95" t="str">
        <f t="shared" si="40"/>
        <v/>
      </c>
    </row>
    <row r="646" spans="3:16" x14ac:dyDescent="0.4">
      <c r="C646" s="108">
        <v>640</v>
      </c>
      <c r="D646" s="30"/>
      <c r="E646" s="29"/>
      <c r="F646" s="29"/>
      <c r="G646" s="29"/>
      <c r="H646" s="109" t="str">
        <f t="shared" si="41"/>
        <v/>
      </c>
      <c r="I646" s="109" t="str">
        <f t="shared" si="42"/>
        <v/>
      </c>
      <c r="J646" s="109" t="str">
        <f t="shared" si="43"/>
        <v/>
      </c>
      <c r="K646" s="29"/>
      <c r="L646" s="29"/>
      <c r="M646" s="110" t="str">
        <f>_xlfn.XLOOKUP($P646,団体コード!$F$2:$F$1789,団体コード!$A$2:$A$1789,"")</f>
        <v/>
      </c>
      <c r="N646" s="111" t="str">
        <f>IF(COUNTIF(市町村一覧!$K$2:$K$404,$P646),"a）基本講座・応用講座実施可能市町村",IF(COUNTIF(市町村一覧!$N$2:$N$370,$P646),"b）応用講座実施可能市町村",""))</f>
        <v/>
      </c>
      <c r="P646" s="95" t="str">
        <f t="shared" si="40"/>
        <v/>
      </c>
    </row>
    <row r="647" spans="3:16" x14ac:dyDescent="0.4">
      <c r="C647" s="108">
        <v>641</v>
      </c>
      <c r="D647" s="30"/>
      <c r="E647" s="29"/>
      <c r="F647" s="29"/>
      <c r="G647" s="29"/>
      <c r="H647" s="109" t="str">
        <f t="shared" si="41"/>
        <v/>
      </c>
      <c r="I647" s="109" t="str">
        <f t="shared" si="42"/>
        <v/>
      </c>
      <c r="J647" s="109" t="str">
        <f t="shared" si="43"/>
        <v/>
      </c>
      <c r="K647" s="29"/>
      <c r="L647" s="29"/>
      <c r="M647" s="110" t="str">
        <f>_xlfn.XLOOKUP($P647,団体コード!$F$2:$F$1789,団体コード!$A$2:$A$1789,"")</f>
        <v/>
      </c>
      <c r="N647" s="111" t="str">
        <f>IF(COUNTIF(市町村一覧!$K$2:$K$404,$P647),"a）基本講座・応用講座実施可能市町村",IF(COUNTIF(市町村一覧!$N$2:$N$370,$P647),"b）応用講座実施可能市町村",""))</f>
        <v/>
      </c>
      <c r="P647" s="95" t="str">
        <f t="shared" ref="P647:P710" si="44">E647&amp;F647</f>
        <v/>
      </c>
    </row>
    <row r="648" spans="3:16" x14ac:dyDescent="0.4">
      <c r="C648" s="108">
        <v>642</v>
      </c>
      <c r="D648" s="30"/>
      <c r="E648" s="29"/>
      <c r="F648" s="29"/>
      <c r="G648" s="29"/>
      <c r="H648" s="109" t="str">
        <f t="shared" ref="H648:H711" si="45">IF(D648&lt;&gt;"",D648,"")</f>
        <v/>
      </c>
      <c r="I648" s="109" t="str">
        <f t="shared" ref="I648:I711" si="46">IF(E648&lt;&gt;"",E648,"")</f>
        <v/>
      </c>
      <c r="J648" s="109" t="str">
        <f t="shared" ref="J648:J711" si="47">IF(F648&lt;&gt;"",F648,"")</f>
        <v/>
      </c>
      <c r="K648" s="29"/>
      <c r="L648" s="29"/>
      <c r="M648" s="110" t="str">
        <f>_xlfn.XLOOKUP($P648,団体コード!$F$2:$F$1789,団体コード!$A$2:$A$1789,"")</f>
        <v/>
      </c>
      <c r="N648" s="111" t="str">
        <f>IF(COUNTIF(市町村一覧!$K$2:$K$404,$P648),"a）基本講座・応用講座実施可能市町村",IF(COUNTIF(市町村一覧!$N$2:$N$370,$P648),"b）応用講座実施可能市町村",""))</f>
        <v/>
      </c>
      <c r="P648" s="95" t="str">
        <f t="shared" si="44"/>
        <v/>
      </c>
    </row>
    <row r="649" spans="3:16" x14ac:dyDescent="0.4">
      <c r="C649" s="108">
        <v>643</v>
      </c>
      <c r="D649" s="30"/>
      <c r="E649" s="29"/>
      <c r="F649" s="29"/>
      <c r="G649" s="29"/>
      <c r="H649" s="109" t="str">
        <f t="shared" si="45"/>
        <v/>
      </c>
      <c r="I649" s="109" t="str">
        <f t="shared" si="46"/>
        <v/>
      </c>
      <c r="J649" s="109" t="str">
        <f t="shared" si="47"/>
        <v/>
      </c>
      <c r="K649" s="29"/>
      <c r="L649" s="29"/>
      <c r="M649" s="110" t="str">
        <f>_xlfn.XLOOKUP($P649,団体コード!$F$2:$F$1789,団体コード!$A$2:$A$1789,"")</f>
        <v/>
      </c>
      <c r="N649" s="111" t="str">
        <f>IF(COUNTIF(市町村一覧!$K$2:$K$404,$P649),"a）基本講座・応用講座実施可能市町村",IF(COUNTIF(市町村一覧!$N$2:$N$370,$P649),"b）応用講座実施可能市町村",""))</f>
        <v/>
      </c>
      <c r="P649" s="95" t="str">
        <f t="shared" si="44"/>
        <v/>
      </c>
    </row>
    <row r="650" spans="3:16" x14ac:dyDescent="0.4">
      <c r="C650" s="108">
        <v>644</v>
      </c>
      <c r="D650" s="30"/>
      <c r="E650" s="29"/>
      <c r="F650" s="29"/>
      <c r="G650" s="29"/>
      <c r="H650" s="109" t="str">
        <f t="shared" si="45"/>
        <v/>
      </c>
      <c r="I650" s="109" t="str">
        <f t="shared" si="46"/>
        <v/>
      </c>
      <c r="J650" s="109" t="str">
        <f t="shared" si="47"/>
        <v/>
      </c>
      <c r="K650" s="29"/>
      <c r="L650" s="29"/>
      <c r="M650" s="110" t="str">
        <f>_xlfn.XLOOKUP($P650,団体コード!$F$2:$F$1789,団体コード!$A$2:$A$1789,"")</f>
        <v/>
      </c>
      <c r="N650" s="111" t="str">
        <f>IF(COUNTIF(市町村一覧!$K$2:$K$404,$P650),"a）基本講座・応用講座実施可能市町村",IF(COUNTIF(市町村一覧!$N$2:$N$370,$P650),"b）応用講座実施可能市町村",""))</f>
        <v/>
      </c>
      <c r="P650" s="95" t="str">
        <f t="shared" si="44"/>
        <v/>
      </c>
    </row>
    <row r="651" spans="3:16" x14ac:dyDescent="0.4">
      <c r="C651" s="108">
        <v>645</v>
      </c>
      <c r="D651" s="30"/>
      <c r="E651" s="29"/>
      <c r="F651" s="29"/>
      <c r="G651" s="29"/>
      <c r="H651" s="109" t="str">
        <f t="shared" si="45"/>
        <v/>
      </c>
      <c r="I651" s="109" t="str">
        <f t="shared" si="46"/>
        <v/>
      </c>
      <c r="J651" s="109" t="str">
        <f t="shared" si="47"/>
        <v/>
      </c>
      <c r="K651" s="29"/>
      <c r="L651" s="29"/>
      <c r="M651" s="110" t="str">
        <f>_xlfn.XLOOKUP($P651,団体コード!$F$2:$F$1789,団体コード!$A$2:$A$1789,"")</f>
        <v/>
      </c>
      <c r="N651" s="111" t="str">
        <f>IF(COUNTIF(市町村一覧!$K$2:$K$404,$P651),"a）基本講座・応用講座実施可能市町村",IF(COUNTIF(市町村一覧!$N$2:$N$370,$P651),"b）応用講座実施可能市町村",""))</f>
        <v/>
      </c>
      <c r="P651" s="95" t="str">
        <f t="shared" si="44"/>
        <v/>
      </c>
    </row>
    <row r="652" spans="3:16" x14ac:dyDescent="0.4">
      <c r="C652" s="108">
        <v>646</v>
      </c>
      <c r="D652" s="30"/>
      <c r="E652" s="29"/>
      <c r="F652" s="29"/>
      <c r="G652" s="29"/>
      <c r="H652" s="109" t="str">
        <f t="shared" si="45"/>
        <v/>
      </c>
      <c r="I652" s="109" t="str">
        <f t="shared" si="46"/>
        <v/>
      </c>
      <c r="J652" s="109" t="str">
        <f t="shared" si="47"/>
        <v/>
      </c>
      <c r="K652" s="29"/>
      <c r="L652" s="29"/>
      <c r="M652" s="110" t="str">
        <f>_xlfn.XLOOKUP($P652,団体コード!$F$2:$F$1789,団体コード!$A$2:$A$1789,"")</f>
        <v/>
      </c>
      <c r="N652" s="111" t="str">
        <f>IF(COUNTIF(市町村一覧!$K$2:$K$404,$P652),"a）基本講座・応用講座実施可能市町村",IF(COUNTIF(市町村一覧!$N$2:$N$370,$P652),"b）応用講座実施可能市町村",""))</f>
        <v/>
      </c>
      <c r="P652" s="95" t="str">
        <f t="shared" si="44"/>
        <v/>
      </c>
    </row>
    <row r="653" spans="3:16" x14ac:dyDescent="0.4">
      <c r="C653" s="108">
        <v>647</v>
      </c>
      <c r="D653" s="30"/>
      <c r="E653" s="29"/>
      <c r="F653" s="29"/>
      <c r="G653" s="29"/>
      <c r="H653" s="109" t="str">
        <f t="shared" si="45"/>
        <v/>
      </c>
      <c r="I653" s="109" t="str">
        <f t="shared" si="46"/>
        <v/>
      </c>
      <c r="J653" s="109" t="str">
        <f t="shared" si="47"/>
        <v/>
      </c>
      <c r="K653" s="29"/>
      <c r="L653" s="29"/>
      <c r="M653" s="110" t="str">
        <f>_xlfn.XLOOKUP($P653,団体コード!$F$2:$F$1789,団体コード!$A$2:$A$1789,"")</f>
        <v/>
      </c>
      <c r="N653" s="111" t="str">
        <f>IF(COUNTIF(市町村一覧!$K$2:$K$404,$P653),"a）基本講座・応用講座実施可能市町村",IF(COUNTIF(市町村一覧!$N$2:$N$370,$P653),"b）応用講座実施可能市町村",""))</f>
        <v/>
      </c>
      <c r="P653" s="95" t="str">
        <f t="shared" si="44"/>
        <v/>
      </c>
    </row>
    <row r="654" spans="3:16" x14ac:dyDescent="0.4">
      <c r="C654" s="108">
        <v>648</v>
      </c>
      <c r="D654" s="30"/>
      <c r="E654" s="29"/>
      <c r="F654" s="29"/>
      <c r="G654" s="29"/>
      <c r="H654" s="109" t="str">
        <f t="shared" si="45"/>
        <v/>
      </c>
      <c r="I654" s="109" t="str">
        <f t="shared" si="46"/>
        <v/>
      </c>
      <c r="J654" s="109" t="str">
        <f t="shared" si="47"/>
        <v/>
      </c>
      <c r="K654" s="29"/>
      <c r="L654" s="29"/>
      <c r="M654" s="110" t="str">
        <f>_xlfn.XLOOKUP($P654,団体コード!$F$2:$F$1789,団体コード!$A$2:$A$1789,"")</f>
        <v/>
      </c>
      <c r="N654" s="111" t="str">
        <f>IF(COUNTIF(市町村一覧!$K$2:$K$404,$P654),"a）基本講座・応用講座実施可能市町村",IF(COUNTIF(市町村一覧!$N$2:$N$370,$P654),"b）応用講座実施可能市町村",""))</f>
        <v/>
      </c>
      <c r="P654" s="95" t="str">
        <f t="shared" si="44"/>
        <v/>
      </c>
    </row>
    <row r="655" spans="3:16" x14ac:dyDescent="0.4">
      <c r="C655" s="108">
        <v>649</v>
      </c>
      <c r="D655" s="30"/>
      <c r="E655" s="29"/>
      <c r="F655" s="29"/>
      <c r="G655" s="29"/>
      <c r="H655" s="109" t="str">
        <f t="shared" si="45"/>
        <v/>
      </c>
      <c r="I655" s="109" t="str">
        <f t="shared" si="46"/>
        <v/>
      </c>
      <c r="J655" s="109" t="str">
        <f t="shared" si="47"/>
        <v/>
      </c>
      <c r="K655" s="29"/>
      <c r="L655" s="29"/>
      <c r="M655" s="110" t="str">
        <f>_xlfn.XLOOKUP($P655,団体コード!$F$2:$F$1789,団体コード!$A$2:$A$1789,"")</f>
        <v/>
      </c>
      <c r="N655" s="111" t="str">
        <f>IF(COUNTIF(市町村一覧!$K$2:$K$404,$P655),"a）基本講座・応用講座実施可能市町村",IF(COUNTIF(市町村一覧!$N$2:$N$370,$P655),"b）応用講座実施可能市町村",""))</f>
        <v/>
      </c>
      <c r="P655" s="95" t="str">
        <f t="shared" si="44"/>
        <v/>
      </c>
    </row>
    <row r="656" spans="3:16" x14ac:dyDescent="0.4">
      <c r="C656" s="108">
        <v>650</v>
      </c>
      <c r="D656" s="30"/>
      <c r="E656" s="29"/>
      <c r="F656" s="29"/>
      <c r="G656" s="29"/>
      <c r="H656" s="109" t="str">
        <f t="shared" si="45"/>
        <v/>
      </c>
      <c r="I656" s="109" t="str">
        <f t="shared" si="46"/>
        <v/>
      </c>
      <c r="J656" s="109" t="str">
        <f t="shared" si="47"/>
        <v/>
      </c>
      <c r="K656" s="29"/>
      <c r="L656" s="29"/>
      <c r="M656" s="110" t="str">
        <f>_xlfn.XLOOKUP($P656,団体コード!$F$2:$F$1789,団体コード!$A$2:$A$1789,"")</f>
        <v/>
      </c>
      <c r="N656" s="111" t="str">
        <f>IF(COUNTIF(市町村一覧!$K$2:$K$404,$P656),"a）基本講座・応用講座実施可能市町村",IF(COUNTIF(市町村一覧!$N$2:$N$370,$P656),"b）応用講座実施可能市町村",""))</f>
        <v/>
      </c>
      <c r="P656" s="95" t="str">
        <f t="shared" si="44"/>
        <v/>
      </c>
    </row>
    <row r="657" spans="3:16" x14ac:dyDescent="0.4">
      <c r="C657" s="108">
        <v>651</v>
      </c>
      <c r="D657" s="30"/>
      <c r="E657" s="29"/>
      <c r="F657" s="29"/>
      <c r="G657" s="29"/>
      <c r="H657" s="109" t="str">
        <f t="shared" si="45"/>
        <v/>
      </c>
      <c r="I657" s="109" t="str">
        <f t="shared" si="46"/>
        <v/>
      </c>
      <c r="J657" s="109" t="str">
        <f t="shared" si="47"/>
        <v/>
      </c>
      <c r="K657" s="29"/>
      <c r="L657" s="29"/>
      <c r="M657" s="110" t="str">
        <f>_xlfn.XLOOKUP($P657,団体コード!$F$2:$F$1789,団体コード!$A$2:$A$1789,"")</f>
        <v/>
      </c>
      <c r="N657" s="111" t="str">
        <f>IF(COUNTIF(市町村一覧!$K$2:$K$404,$P657),"a）基本講座・応用講座実施可能市町村",IF(COUNTIF(市町村一覧!$N$2:$N$370,$P657),"b）応用講座実施可能市町村",""))</f>
        <v/>
      </c>
      <c r="P657" s="95" t="str">
        <f t="shared" si="44"/>
        <v/>
      </c>
    </row>
    <row r="658" spans="3:16" x14ac:dyDescent="0.4">
      <c r="C658" s="108">
        <v>652</v>
      </c>
      <c r="D658" s="30"/>
      <c r="E658" s="29"/>
      <c r="F658" s="29"/>
      <c r="G658" s="29"/>
      <c r="H658" s="109" t="str">
        <f t="shared" si="45"/>
        <v/>
      </c>
      <c r="I658" s="109" t="str">
        <f t="shared" si="46"/>
        <v/>
      </c>
      <c r="J658" s="109" t="str">
        <f t="shared" si="47"/>
        <v/>
      </c>
      <c r="K658" s="29"/>
      <c r="L658" s="29"/>
      <c r="M658" s="110" t="str">
        <f>_xlfn.XLOOKUP($P658,団体コード!$F$2:$F$1789,団体コード!$A$2:$A$1789,"")</f>
        <v/>
      </c>
      <c r="N658" s="111" t="str">
        <f>IF(COUNTIF(市町村一覧!$K$2:$K$404,$P658),"a）基本講座・応用講座実施可能市町村",IF(COUNTIF(市町村一覧!$N$2:$N$370,$P658),"b）応用講座実施可能市町村",""))</f>
        <v/>
      </c>
      <c r="P658" s="95" t="str">
        <f t="shared" si="44"/>
        <v/>
      </c>
    </row>
    <row r="659" spans="3:16" x14ac:dyDescent="0.4">
      <c r="C659" s="108">
        <v>653</v>
      </c>
      <c r="D659" s="30"/>
      <c r="E659" s="29"/>
      <c r="F659" s="29"/>
      <c r="G659" s="29"/>
      <c r="H659" s="109" t="str">
        <f t="shared" si="45"/>
        <v/>
      </c>
      <c r="I659" s="109" t="str">
        <f t="shared" si="46"/>
        <v/>
      </c>
      <c r="J659" s="109" t="str">
        <f t="shared" si="47"/>
        <v/>
      </c>
      <c r="K659" s="29"/>
      <c r="L659" s="29"/>
      <c r="M659" s="110" t="str">
        <f>_xlfn.XLOOKUP($P659,団体コード!$F$2:$F$1789,団体コード!$A$2:$A$1789,"")</f>
        <v/>
      </c>
      <c r="N659" s="111" t="str">
        <f>IF(COUNTIF(市町村一覧!$K$2:$K$404,$P659),"a）基本講座・応用講座実施可能市町村",IF(COUNTIF(市町村一覧!$N$2:$N$370,$P659),"b）応用講座実施可能市町村",""))</f>
        <v/>
      </c>
      <c r="P659" s="95" t="str">
        <f t="shared" si="44"/>
        <v/>
      </c>
    </row>
    <row r="660" spans="3:16" x14ac:dyDescent="0.4">
      <c r="C660" s="108">
        <v>654</v>
      </c>
      <c r="D660" s="30"/>
      <c r="E660" s="29"/>
      <c r="F660" s="29"/>
      <c r="G660" s="29"/>
      <c r="H660" s="109" t="str">
        <f t="shared" si="45"/>
        <v/>
      </c>
      <c r="I660" s="109" t="str">
        <f t="shared" si="46"/>
        <v/>
      </c>
      <c r="J660" s="109" t="str">
        <f t="shared" si="47"/>
        <v/>
      </c>
      <c r="K660" s="29"/>
      <c r="L660" s="29"/>
      <c r="M660" s="110" t="str">
        <f>_xlfn.XLOOKUP($P660,団体コード!$F$2:$F$1789,団体コード!$A$2:$A$1789,"")</f>
        <v/>
      </c>
      <c r="N660" s="111" t="str">
        <f>IF(COUNTIF(市町村一覧!$K$2:$K$404,$P660),"a）基本講座・応用講座実施可能市町村",IF(COUNTIF(市町村一覧!$N$2:$N$370,$P660),"b）応用講座実施可能市町村",""))</f>
        <v/>
      </c>
      <c r="P660" s="95" t="str">
        <f t="shared" si="44"/>
        <v/>
      </c>
    </row>
    <row r="661" spans="3:16" x14ac:dyDescent="0.4">
      <c r="C661" s="108">
        <v>655</v>
      </c>
      <c r="D661" s="30"/>
      <c r="E661" s="29"/>
      <c r="F661" s="29"/>
      <c r="G661" s="29"/>
      <c r="H661" s="109" t="str">
        <f t="shared" si="45"/>
        <v/>
      </c>
      <c r="I661" s="109" t="str">
        <f t="shared" si="46"/>
        <v/>
      </c>
      <c r="J661" s="109" t="str">
        <f t="shared" si="47"/>
        <v/>
      </c>
      <c r="K661" s="29"/>
      <c r="L661" s="29"/>
      <c r="M661" s="110" t="str">
        <f>_xlfn.XLOOKUP($P661,団体コード!$F$2:$F$1789,団体コード!$A$2:$A$1789,"")</f>
        <v/>
      </c>
      <c r="N661" s="111" t="str">
        <f>IF(COUNTIF(市町村一覧!$K$2:$K$404,$P661),"a）基本講座・応用講座実施可能市町村",IF(COUNTIF(市町村一覧!$N$2:$N$370,$P661),"b）応用講座実施可能市町村",""))</f>
        <v/>
      </c>
      <c r="P661" s="95" t="str">
        <f t="shared" si="44"/>
        <v/>
      </c>
    </row>
    <row r="662" spans="3:16" x14ac:dyDescent="0.4">
      <c r="C662" s="108">
        <v>656</v>
      </c>
      <c r="D662" s="30"/>
      <c r="E662" s="29"/>
      <c r="F662" s="29"/>
      <c r="G662" s="29"/>
      <c r="H662" s="109" t="str">
        <f t="shared" si="45"/>
        <v/>
      </c>
      <c r="I662" s="109" t="str">
        <f t="shared" si="46"/>
        <v/>
      </c>
      <c r="J662" s="109" t="str">
        <f t="shared" si="47"/>
        <v/>
      </c>
      <c r="K662" s="29"/>
      <c r="L662" s="29"/>
      <c r="M662" s="110" t="str">
        <f>_xlfn.XLOOKUP($P662,団体コード!$F$2:$F$1789,団体コード!$A$2:$A$1789,"")</f>
        <v/>
      </c>
      <c r="N662" s="111" t="str">
        <f>IF(COUNTIF(市町村一覧!$K$2:$K$404,$P662),"a）基本講座・応用講座実施可能市町村",IF(COUNTIF(市町村一覧!$N$2:$N$370,$P662),"b）応用講座実施可能市町村",""))</f>
        <v/>
      </c>
      <c r="P662" s="95" t="str">
        <f t="shared" si="44"/>
        <v/>
      </c>
    </row>
    <row r="663" spans="3:16" x14ac:dyDescent="0.4">
      <c r="C663" s="108">
        <v>657</v>
      </c>
      <c r="D663" s="30"/>
      <c r="E663" s="29"/>
      <c r="F663" s="29"/>
      <c r="G663" s="29"/>
      <c r="H663" s="109" t="str">
        <f t="shared" si="45"/>
        <v/>
      </c>
      <c r="I663" s="109" t="str">
        <f t="shared" si="46"/>
        <v/>
      </c>
      <c r="J663" s="109" t="str">
        <f t="shared" si="47"/>
        <v/>
      </c>
      <c r="K663" s="29"/>
      <c r="L663" s="29"/>
      <c r="M663" s="110" t="str">
        <f>_xlfn.XLOOKUP($P663,団体コード!$F$2:$F$1789,団体コード!$A$2:$A$1789,"")</f>
        <v/>
      </c>
      <c r="N663" s="111" t="str">
        <f>IF(COUNTIF(市町村一覧!$K$2:$K$404,$P663),"a）基本講座・応用講座実施可能市町村",IF(COUNTIF(市町村一覧!$N$2:$N$370,$P663),"b）応用講座実施可能市町村",""))</f>
        <v/>
      </c>
      <c r="P663" s="95" t="str">
        <f t="shared" si="44"/>
        <v/>
      </c>
    </row>
    <row r="664" spans="3:16" x14ac:dyDescent="0.4">
      <c r="C664" s="108">
        <v>658</v>
      </c>
      <c r="D664" s="30"/>
      <c r="E664" s="29"/>
      <c r="F664" s="29"/>
      <c r="G664" s="29"/>
      <c r="H664" s="109" t="str">
        <f t="shared" si="45"/>
        <v/>
      </c>
      <c r="I664" s="109" t="str">
        <f t="shared" si="46"/>
        <v/>
      </c>
      <c r="J664" s="109" t="str">
        <f t="shared" si="47"/>
        <v/>
      </c>
      <c r="K664" s="29"/>
      <c r="L664" s="29"/>
      <c r="M664" s="110" t="str">
        <f>_xlfn.XLOOKUP($P664,団体コード!$F$2:$F$1789,団体コード!$A$2:$A$1789,"")</f>
        <v/>
      </c>
      <c r="N664" s="111" t="str">
        <f>IF(COUNTIF(市町村一覧!$K$2:$K$404,$P664),"a）基本講座・応用講座実施可能市町村",IF(COUNTIF(市町村一覧!$N$2:$N$370,$P664),"b）応用講座実施可能市町村",""))</f>
        <v/>
      </c>
      <c r="P664" s="95" t="str">
        <f t="shared" si="44"/>
        <v/>
      </c>
    </row>
    <row r="665" spans="3:16" x14ac:dyDescent="0.4">
      <c r="C665" s="108">
        <v>659</v>
      </c>
      <c r="D665" s="30"/>
      <c r="E665" s="29"/>
      <c r="F665" s="29"/>
      <c r="G665" s="29"/>
      <c r="H665" s="109" t="str">
        <f t="shared" si="45"/>
        <v/>
      </c>
      <c r="I665" s="109" t="str">
        <f t="shared" si="46"/>
        <v/>
      </c>
      <c r="J665" s="109" t="str">
        <f t="shared" si="47"/>
        <v/>
      </c>
      <c r="K665" s="29"/>
      <c r="L665" s="29"/>
      <c r="M665" s="110" t="str">
        <f>_xlfn.XLOOKUP($P665,団体コード!$F$2:$F$1789,団体コード!$A$2:$A$1789,"")</f>
        <v/>
      </c>
      <c r="N665" s="111" t="str">
        <f>IF(COUNTIF(市町村一覧!$K$2:$K$404,$P665),"a）基本講座・応用講座実施可能市町村",IF(COUNTIF(市町村一覧!$N$2:$N$370,$P665),"b）応用講座実施可能市町村",""))</f>
        <v/>
      </c>
      <c r="P665" s="95" t="str">
        <f t="shared" si="44"/>
        <v/>
      </c>
    </row>
    <row r="666" spans="3:16" x14ac:dyDescent="0.4">
      <c r="C666" s="108">
        <v>660</v>
      </c>
      <c r="D666" s="30"/>
      <c r="E666" s="29"/>
      <c r="F666" s="29"/>
      <c r="G666" s="29"/>
      <c r="H666" s="109" t="str">
        <f t="shared" si="45"/>
        <v/>
      </c>
      <c r="I666" s="109" t="str">
        <f t="shared" si="46"/>
        <v/>
      </c>
      <c r="J666" s="109" t="str">
        <f t="shared" si="47"/>
        <v/>
      </c>
      <c r="K666" s="29"/>
      <c r="L666" s="29"/>
      <c r="M666" s="110" t="str">
        <f>_xlfn.XLOOKUP($P666,団体コード!$F$2:$F$1789,団体コード!$A$2:$A$1789,"")</f>
        <v/>
      </c>
      <c r="N666" s="111" t="str">
        <f>IF(COUNTIF(市町村一覧!$K$2:$K$404,$P666),"a）基本講座・応用講座実施可能市町村",IF(COUNTIF(市町村一覧!$N$2:$N$370,$P666),"b）応用講座実施可能市町村",""))</f>
        <v/>
      </c>
      <c r="P666" s="95" t="str">
        <f t="shared" si="44"/>
        <v/>
      </c>
    </row>
    <row r="667" spans="3:16" x14ac:dyDescent="0.4">
      <c r="C667" s="108">
        <v>661</v>
      </c>
      <c r="D667" s="30"/>
      <c r="E667" s="29"/>
      <c r="F667" s="29"/>
      <c r="G667" s="29"/>
      <c r="H667" s="109" t="str">
        <f t="shared" si="45"/>
        <v/>
      </c>
      <c r="I667" s="109" t="str">
        <f t="shared" si="46"/>
        <v/>
      </c>
      <c r="J667" s="109" t="str">
        <f t="shared" si="47"/>
        <v/>
      </c>
      <c r="K667" s="29"/>
      <c r="L667" s="29"/>
      <c r="M667" s="110" t="str">
        <f>_xlfn.XLOOKUP($P667,団体コード!$F$2:$F$1789,団体コード!$A$2:$A$1789,"")</f>
        <v/>
      </c>
      <c r="N667" s="111" t="str">
        <f>IF(COUNTIF(市町村一覧!$K$2:$K$404,$P667),"a）基本講座・応用講座実施可能市町村",IF(COUNTIF(市町村一覧!$N$2:$N$370,$P667),"b）応用講座実施可能市町村",""))</f>
        <v/>
      </c>
      <c r="P667" s="95" t="str">
        <f t="shared" si="44"/>
        <v/>
      </c>
    </row>
    <row r="668" spans="3:16" x14ac:dyDescent="0.4">
      <c r="C668" s="108">
        <v>662</v>
      </c>
      <c r="D668" s="30"/>
      <c r="E668" s="29"/>
      <c r="F668" s="29"/>
      <c r="G668" s="29"/>
      <c r="H668" s="109" t="str">
        <f t="shared" si="45"/>
        <v/>
      </c>
      <c r="I668" s="109" t="str">
        <f t="shared" si="46"/>
        <v/>
      </c>
      <c r="J668" s="109" t="str">
        <f t="shared" si="47"/>
        <v/>
      </c>
      <c r="K668" s="29"/>
      <c r="L668" s="29"/>
      <c r="M668" s="110" t="str">
        <f>_xlfn.XLOOKUP($P668,団体コード!$F$2:$F$1789,団体コード!$A$2:$A$1789,"")</f>
        <v/>
      </c>
      <c r="N668" s="111" t="str">
        <f>IF(COUNTIF(市町村一覧!$K$2:$K$404,$P668),"a）基本講座・応用講座実施可能市町村",IF(COUNTIF(市町村一覧!$N$2:$N$370,$P668),"b）応用講座実施可能市町村",""))</f>
        <v/>
      </c>
      <c r="P668" s="95" t="str">
        <f t="shared" si="44"/>
        <v/>
      </c>
    </row>
    <row r="669" spans="3:16" x14ac:dyDescent="0.4">
      <c r="C669" s="108">
        <v>663</v>
      </c>
      <c r="D669" s="30"/>
      <c r="E669" s="29"/>
      <c r="F669" s="29"/>
      <c r="G669" s="29"/>
      <c r="H669" s="109" t="str">
        <f t="shared" si="45"/>
        <v/>
      </c>
      <c r="I669" s="109" t="str">
        <f t="shared" si="46"/>
        <v/>
      </c>
      <c r="J669" s="109" t="str">
        <f t="shared" si="47"/>
        <v/>
      </c>
      <c r="K669" s="29"/>
      <c r="L669" s="29"/>
      <c r="M669" s="110" t="str">
        <f>_xlfn.XLOOKUP($P669,団体コード!$F$2:$F$1789,団体コード!$A$2:$A$1789,"")</f>
        <v/>
      </c>
      <c r="N669" s="111" t="str">
        <f>IF(COUNTIF(市町村一覧!$K$2:$K$404,$P669),"a）基本講座・応用講座実施可能市町村",IF(COUNTIF(市町村一覧!$N$2:$N$370,$P669),"b）応用講座実施可能市町村",""))</f>
        <v/>
      </c>
      <c r="P669" s="95" t="str">
        <f t="shared" si="44"/>
        <v/>
      </c>
    </row>
    <row r="670" spans="3:16" x14ac:dyDescent="0.4">
      <c r="C670" s="108">
        <v>664</v>
      </c>
      <c r="D670" s="30"/>
      <c r="E670" s="29"/>
      <c r="F670" s="29"/>
      <c r="G670" s="29"/>
      <c r="H670" s="109" t="str">
        <f t="shared" si="45"/>
        <v/>
      </c>
      <c r="I670" s="109" t="str">
        <f t="shared" si="46"/>
        <v/>
      </c>
      <c r="J670" s="109" t="str">
        <f t="shared" si="47"/>
        <v/>
      </c>
      <c r="K670" s="29"/>
      <c r="L670" s="29"/>
      <c r="M670" s="110" t="str">
        <f>_xlfn.XLOOKUP($P670,団体コード!$F$2:$F$1789,団体コード!$A$2:$A$1789,"")</f>
        <v/>
      </c>
      <c r="N670" s="111" t="str">
        <f>IF(COUNTIF(市町村一覧!$K$2:$K$404,$P670),"a）基本講座・応用講座実施可能市町村",IF(COUNTIF(市町村一覧!$N$2:$N$370,$P670),"b）応用講座実施可能市町村",""))</f>
        <v/>
      </c>
      <c r="P670" s="95" t="str">
        <f t="shared" si="44"/>
        <v/>
      </c>
    </row>
    <row r="671" spans="3:16" x14ac:dyDescent="0.4">
      <c r="C671" s="108">
        <v>665</v>
      </c>
      <c r="D671" s="30"/>
      <c r="E671" s="29"/>
      <c r="F671" s="29"/>
      <c r="G671" s="29"/>
      <c r="H671" s="109" t="str">
        <f t="shared" si="45"/>
        <v/>
      </c>
      <c r="I671" s="109" t="str">
        <f t="shared" si="46"/>
        <v/>
      </c>
      <c r="J671" s="109" t="str">
        <f t="shared" si="47"/>
        <v/>
      </c>
      <c r="K671" s="29"/>
      <c r="L671" s="29"/>
      <c r="M671" s="110" t="str">
        <f>_xlfn.XLOOKUP($P671,団体コード!$F$2:$F$1789,団体コード!$A$2:$A$1789,"")</f>
        <v/>
      </c>
      <c r="N671" s="111" t="str">
        <f>IF(COUNTIF(市町村一覧!$K$2:$K$404,$P671),"a）基本講座・応用講座実施可能市町村",IF(COUNTIF(市町村一覧!$N$2:$N$370,$P671),"b）応用講座実施可能市町村",""))</f>
        <v/>
      </c>
      <c r="P671" s="95" t="str">
        <f t="shared" si="44"/>
        <v/>
      </c>
    </row>
    <row r="672" spans="3:16" x14ac:dyDescent="0.4">
      <c r="C672" s="108">
        <v>666</v>
      </c>
      <c r="D672" s="30"/>
      <c r="E672" s="29"/>
      <c r="F672" s="29"/>
      <c r="G672" s="29"/>
      <c r="H672" s="109" t="str">
        <f t="shared" si="45"/>
        <v/>
      </c>
      <c r="I672" s="109" t="str">
        <f t="shared" si="46"/>
        <v/>
      </c>
      <c r="J672" s="109" t="str">
        <f t="shared" si="47"/>
        <v/>
      </c>
      <c r="K672" s="29"/>
      <c r="L672" s="29"/>
      <c r="M672" s="110" t="str">
        <f>_xlfn.XLOOKUP($P672,団体コード!$F$2:$F$1789,団体コード!$A$2:$A$1789,"")</f>
        <v/>
      </c>
      <c r="N672" s="111" t="str">
        <f>IF(COUNTIF(市町村一覧!$K$2:$K$404,$P672),"a）基本講座・応用講座実施可能市町村",IF(COUNTIF(市町村一覧!$N$2:$N$370,$P672),"b）応用講座実施可能市町村",""))</f>
        <v/>
      </c>
      <c r="P672" s="95" t="str">
        <f t="shared" si="44"/>
        <v/>
      </c>
    </row>
    <row r="673" spans="3:16" x14ac:dyDescent="0.4">
      <c r="C673" s="108">
        <v>667</v>
      </c>
      <c r="D673" s="30"/>
      <c r="E673" s="29"/>
      <c r="F673" s="29"/>
      <c r="G673" s="29"/>
      <c r="H673" s="109" t="str">
        <f t="shared" si="45"/>
        <v/>
      </c>
      <c r="I673" s="109" t="str">
        <f t="shared" si="46"/>
        <v/>
      </c>
      <c r="J673" s="109" t="str">
        <f t="shared" si="47"/>
        <v/>
      </c>
      <c r="K673" s="29"/>
      <c r="L673" s="29"/>
      <c r="M673" s="110" t="str">
        <f>_xlfn.XLOOKUP($P673,団体コード!$F$2:$F$1789,団体コード!$A$2:$A$1789,"")</f>
        <v/>
      </c>
      <c r="N673" s="111" t="str">
        <f>IF(COUNTIF(市町村一覧!$K$2:$K$404,$P673),"a）基本講座・応用講座実施可能市町村",IF(COUNTIF(市町村一覧!$N$2:$N$370,$P673),"b）応用講座実施可能市町村",""))</f>
        <v/>
      </c>
      <c r="P673" s="95" t="str">
        <f t="shared" si="44"/>
        <v/>
      </c>
    </row>
    <row r="674" spans="3:16" x14ac:dyDescent="0.4">
      <c r="C674" s="108">
        <v>668</v>
      </c>
      <c r="D674" s="30"/>
      <c r="E674" s="29"/>
      <c r="F674" s="29"/>
      <c r="G674" s="29"/>
      <c r="H674" s="109" t="str">
        <f t="shared" si="45"/>
        <v/>
      </c>
      <c r="I674" s="109" t="str">
        <f t="shared" si="46"/>
        <v/>
      </c>
      <c r="J674" s="109" t="str">
        <f t="shared" si="47"/>
        <v/>
      </c>
      <c r="K674" s="29"/>
      <c r="L674" s="29"/>
      <c r="M674" s="110" t="str">
        <f>_xlfn.XLOOKUP($P674,団体コード!$F$2:$F$1789,団体コード!$A$2:$A$1789,"")</f>
        <v/>
      </c>
      <c r="N674" s="111" t="str">
        <f>IF(COUNTIF(市町村一覧!$K$2:$K$404,$P674),"a）基本講座・応用講座実施可能市町村",IF(COUNTIF(市町村一覧!$N$2:$N$370,$P674),"b）応用講座実施可能市町村",""))</f>
        <v/>
      </c>
      <c r="P674" s="95" t="str">
        <f t="shared" si="44"/>
        <v/>
      </c>
    </row>
    <row r="675" spans="3:16" x14ac:dyDescent="0.4">
      <c r="C675" s="108">
        <v>669</v>
      </c>
      <c r="D675" s="30"/>
      <c r="E675" s="29"/>
      <c r="F675" s="29"/>
      <c r="G675" s="29"/>
      <c r="H675" s="109" t="str">
        <f t="shared" si="45"/>
        <v/>
      </c>
      <c r="I675" s="109" t="str">
        <f t="shared" si="46"/>
        <v/>
      </c>
      <c r="J675" s="109" t="str">
        <f t="shared" si="47"/>
        <v/>
      </c>
      <c r="K675" s="29"/>
      <c r="L675" s="29"/>
      <c r="M675" s="110" t="str">
        <f>_xlfn.XLOOKUP($P675,団体コード!$F$2:$F$1789,団体コード!$A$2:$A$1789,"")</f>
        <v/>
      </c>
      <c r="N675" s="111" t="str">
        <f>IF(COUNTIF(市町村一覧!$K$2:$K$404,$P675),"a）基本講座・応用講座実施可能市町村",IF(COUNTIF(市町村一覧!$N$2:$N$370,$P675),"b）応用講座実施可能市町村",""))</f>
        <v/>
      </c>
      <c r="P675" s="95" t="str">
        <f t="shared" si="44"/>
        <v/>
      </c>
    </row>
    <row r="676" spans="3:16" x14ac:dyDescent="0.4">
      <c r="C676" s="108">
        <v>670</v>
      </c>
      <c r="D676" s="30"/>
      <c r="E676" s="29"/>
      <c r="F676" s="29"/>
      <c r="G676" s="29"/>
      <c r="H676" s="109" t="str">
        <f t="shared" si="45"/>
        <v/>
      </c>
      <c r="I676" s="109" t="str">
        <f t="shared" si="46"/>
        <v/>
      </c>
      <c r="J676" s="109" t="str">
        <f t="shared" si="47"/>
        <v/>
      </c>
      <c r="K676" s="29"/>
      <c r="L676" s="29"/>
      <c r="M676" s="110" t="str">
        <f>_xlfn.XLOOKUP($P676,団体コード!$F$2:$F$1789,団体コード!$A$2:$A$1789,"")</f>
        <v/>
      </c>
      <c r="N676" s="111" t="str">
        <f>IF(COUNTIF(市町村一覧!$K$2:$K$404,$P676),"a）基本講座・応用講座実施可能市町村",IF(COUNTIF(市町村一覧!$N$2:$N$370,$P676),"b）応用講座実施可能市町村",""))</f>
        <v/>
      </c>
      <c r="P676" s="95" t="str">
        <f t="shared" si="44"/>
        <v/>
      </c>
    </row>
    <row r="677" spans="3:16" x14ac:dyDescent="0.4">
      <c r="C677" s="108">
        <v>671</v>
      </c>
      <c r="D677" s="30"/>
      <c r="E677" s="29"/>
      <c r="F677" s="29"/>
      <c r="G677" s="29"/>
      <c r="H677" s="109" t="str">
        <f t="shared" si="45"/>
        <v/>
      </c>
      <c r="I677" s="109" t="str">
        <f t="shared" si="46"/>
        <v/>
      </c>
      <c r="J677" s="109" t="str">
        <f t="shared" si="47"/>
        <v/>
      </c>
      <c r="K677" s="29"/>
      <c r="L677" s="29"/>
      <c r="M677" s="110" t="str">
        <f>_xlfn.XLOOKUP($P677,団体コード!$F$2:$F$1789,団体コード!$A$2:$A$1789,"")</f>
        <v/>
      </c>
      <c r="N677" s="111" t="str">
        <f>IF(COUNTIF(市町村一覧!$K$2:$K$404,$P677),"a）基本講座・応用講座実施可能市町村",IF(COUNTIF(市町村一覧!$N$2:$N$370,$P677),"b）応用講座実施可能市町村",""))</f>
        <v/>
      </c>
      <c r="P677" s="95" t="str">
        <f t="shared" si="44"/>
        <v/>
      </c>
    </row>
    <row r="678" spans="3:16" x14ac:dyDescent="0.4">
      <c r="C678" s="108">
        <v>672</v>
      </c>
      <c r="D678" s="30"/>
      <c r="E678" s="29"/>
      <c r="F678" s="29"/>
      <c r="G678" s="29"/>
      <c r="H678" s="109" t="str">
        <f t="shared" si="45"/>
        <v/>
      </c>
      <c r="I678" s="109" t="str">
        <f t="shared" si="46"/>
        <v/>
      </c>
      <c r="J678" s="109" t="str">
        <f t="shared" si="47"/>
        <v/>
      </c>
      <c r="K678" s="29"/>
      <c r="L678" s="29"/>
      <c r="M678" s="110" t="str">
        <f>_xlfn.XLOOKUP($P678,団体コード!$F$2:$F$1789,団体コード!$A$2:$A$1789,"")</f>
        <v/>
      </c>
      <c r="N678" s="111" t="str">
        <f>IF(COUNTIF(市町村一覧!$K$2:$K$404,$P678),"a）基本講座・応用講座実施可能市町村",IF(COUNTIF(市町村一覧!$N$2:$N$370,$P678),"b）応用講座実施可能市町村",""))</f>
        <v/>
      </c>
      <c r="P678" s="95" t="str">
        <f t="shared" si="44"/>
        <v/>
      </c>
    </row>
    <row r="679" spans="3:16" x14ac:dyDescent="0.4">
      <c r="C679" s="108">
        <v>673</v>
      </c>
      <c r="D679" s="30"/>
      <c r="E679" s="29"/>
      <c r="F679" s="29"/>
      <c r="G679" s="29"/>
      <c r="H679" s="109" t="str">
        <f t="shared" si="45"/>
        <v/>
      </c>
      <c r="I679" s="109" t="str">
        <f t="shared" si="46"/>
        <v/>
      </c>
      <c r="J679" s="109" t="str">
        <f t="shared" si="47"/>
        <v/>
      </c>
      <c r="K679" s="29"/>
      <c r="L679" s="29"/>
      <c r="M679" s="110" t="str">
        <f>_xlfn.XLOOKUP($P679,団体コード!$F$2:$F$1789,団体コード!$A$2:$A$1789,"")</f>
        <v/>
      </c>
      <c r="N679" s="111" t="str">
        <f>IF(COUNTIF(市町村一覧!$K$2:$K$404,$P679),"a）基本講座・応用講座実施可能市町村",IF(COUNTIF(市町村一覧!$N$2:$N$370,$P679),"b）応用講座実施可能市町村",""))</f>
        <v/>
      </c>
      <c r="P679" s="95" t="str">
        <f t="shared" si="44"/>
        <v/>
      </c>
    </row>
    <row r="680" spans="3:16" x14ac:dyDescent="0.4">
      <c r="C680" s="108">
        <v>674</v>
      </c>
      <c r="D680" s="30"/>
      <c r="E680" s="29"/>
      <c r="F680" s="29"/>
      <c r="G680" s="29"/>
      <c r="H680" s="109" t="str">
        <f t="shared" si="45"/>
        <v/>
      </c>
      <c r="I680" s="109" t="str">
        <f t="shared" si="46"/>
        <v/>
      </c>
      <c r="J680" s="109" t="str">
        <f t="shared" si="47"/>
        <v/>
      </c>
      <c r="K680" s="29"/>
      <c r="L680" s="29"/>
      <c r="M680" s="110" t="str">
        <f>_xlfn.XLOOKUP($P680,団体コード!$F$2:$F$1789,団体コード!$A$2:$A$1789,"")</f>
        <v/>
      </c>
      <c r="N680" s="111" t="str">
        <f>IF(COUNTIF(市町村一覧!$K$2:$K$404,$P680),"a）基本講座・応用講座実施可能市町村",IF(COUNTIF(市町村一覧!$N$2:$N$370,$P680),"b）応用講座実施可能市町村",""))</f>
        <v/>
      </c>
      <c r="P680" s="95" t="str">
        <f t="shared" si="44"/>
        <v/>
      </c>
    </row>
    <row r="681" spans="3:16" x14ac:dyDescent="0.4">
      <c r="C681" s="108">
        <v>675</v>
      </c>
      <c r="D681" s="30"/>
      <c r="E681" s="29"/>
      <c r="F681" s="29"/>
      <c r="G681" s="29"/>
      <c r="H681" s="109" t="str">
        <f t="shared" si="45"/>
        <v/>
      </c>
      <c r="I681" s="109" t="str">
        <f t="shared" si="46"/>
        <v/>
      </c>
      <c r="J681" s="109" t="str">
        <f t="shared" si="47"/>
        <v/>
      </c>
      <c r="K681" s="29"/>
      <c r="L681" s="29"/>
      <c r="M681" s="110" t="str">
        <f>_xlfn.XLOOKUP($P681,団体コード!$F$2:$F$1789,団体コード!$A$2:$A$1789,"")</f>
        <v/>
      </c>
      <c r="N681" s="111" t="str">
        <f>IF(COUNTIF(市町村一覧!$K$2:$K$404,$P681),"a）基本講座・応用講座実施可能市町村",IF(COUNTIF(市町村一覧!$N$2:$N$370,$P681),"b）応用講座実施可能市町村",""))</f>
        <v/>
      </c>
      <c r="P681" s="95" t="str">
        <f t="shared" si="44"/>
        <v/>
      </c>
    </row>
    <row r="682" spans="3:16" x14ac:dyDescent="0.4">
      <c r="C682" s="108">
        <v>676</v>
      </c>
      <c r="D682" s="30"/>
      <c r="E682" s="29"/>
      <c r="F682" s="29"/>
      <c r="G682" s="29"/>
      <c r="H682" s="109" t="str">
        <f t="shared" si="45"/>
        <v/>
      </c>
      <c r="I682" s="109" t="str">
        <f t="shared" si="46"/>
        <v/>
      </c>
      <c r="J682" s="109" t="str">
        <f t="shared" si="47"/>
        <v/>
      </c>
      <c r="K682" s="29"/>
      <c r="L682" s="29"/>
      <c r="M682" s="110" t="str">
        <f>_xlfn.XLOOKUP($P682,団体コード!$F$2:$F$1789,団体コード!$A$2:$A$1789,"")</f>
        <v/>
      </c>
      <c r="N682" s="111" t="str">
        <f>IF(COUNTIF(市町村一覧!$K$2:$K$404,$P682),"a）基本講座・応用講座実施可能市町村",IF(COUNTIF(市町村一覧!$N$2:$N$370,$P682),"b）応用講座実施可能市町村",""))</f>
        <v/>
      </c>
      <c r="P682" s="95" t="str">
        <f t="shared" si="44"/>
        <v/>
      </c>
    </row>
    <row r="683" spans="3:16" x14ac:dyDescent="0.4">
      <c r="C683" s="108">
        <v>677</v>
      </c>
      <c r="D683" s="30"/>
      <c r="E683" s="29"/>
      <c r="F683" s="29"/>
      <c r="G683" s="29"/>
      <c r="H683" s="109" t="str">
        <f t="shared" si="45"/>
        <v/>
      </c>
      <c r="I683" s="109" t="str">
        <f t="shared" si="46"/>
        <v/>
      </c>
      <c r="J683" s="109" t="str">
        <f t="shared" si="47"/>
        <v/>
      </c>
      <c r="K683" s="29"/>
      <c r="L683" s="29"/>
      <c r="M683" s="110" t="str">
        <f>_xlfn.XLOOKUP($P683,団体コード!$F$2:$F$1789,団体コード!$A$2:$A$1789,"")</f>
        <v/>
      </c>
      <c r="N683" s="111" t="str">
        <f>IF(COUNTIF(市町村一覧!$K$2:$K$404,$P683),"a）基本講座・応用講座実施可能市町村",IF(COUNTIF(市町村一覧!$N$2:$N$370,$P683),"b）応用講座実施可能市町村",""))</f>
        <v/>
      </c>
      <c r="P683" s="95" t="str">
        <f t="shared" si="44"/>
        <v/>
      </c>
    </row>
    <row r="684" spans="3:16" x14ac:dyDescent="0.4">
      <c r="C684" s="108">
        <v>678</v>
      </c>
      <c r="D684" s="30"/>
      <c r="E684" s="29"/>
      <c r="F684" s="29"/>
      <c r="G684" s="29"/>
      <c r="H684" s="109" t="str">
        <f t="shared" si="45"/>
        <v/>
      </c>
      <c r="I684" s="109" t="str">
        <f t="shared" si="46"/>
        <v/>
      </c>
      <c r="J684" s="109" t="str">
        <f t="shared" si="47"/>
        <v/>
      </c>
      <c r="K684" s="29"/>
      <c r="L684" s="29"/>
      <c r="M684" s="110" t="str">
        <f>_xlfn.XLOOKUP($P684,団体コード!$F$2:$F$1789,団体コード!$A$2:$A$1789,"")</f>
        <v/>
      </c>
      <c r="N684" s="111" t="str">
        <f>IF(COUNTIF(市町村一覧!$K$2:$K$404,$P684),"a）基本講座・応用講座実施可能市町村",IF(COUNTIF(市町村一覧!$N$2:$N$370,$P684),"b）応用講座実施可能市町村",""))</f>
        <v/>
      </c>
      <c r="P684" s="95" t="str">
        <f t="shared" si="44"/>
        <v/>
      </c>
    </row>
    <row r="685" spans="3:16" x14ac:dyDescent="0.4">
      <c r="C685" s="108">
        <v>679</v>
      </c>
      <c r="D685" s="30"/>
      <c r="E685" s="29"/>
      <c r="F685" s="29"/>
      <c r="G685" s="29"/>
      <c r="H685" s="109" t="str">
        <f t="shared" si="45"/>
        <v/>
      </c>
      <c r="I685" s="109" t="str">
        <f t="shared" si="46"/>
        <v/>
      </c>
      <c r="J685" s="109" t="str">
        <f t="shared" si="47"/>
        <v/>
      </c>
      <c r="K685" s="29"/>
      <c r="L685" s="29"/>
      <c r="M685" s="110" t="str">
        <f>_xlfn.XLOOKUP($P685,団体コード!$F$2:$F$1789,団体コード!$A$2:$A$1789,"")</f>
        <v/>
      </c>
      <c r="N685" s="111" t="str">
        <f>IF(COUNTIF(市町村一覧!$K$2:$K$404,$P685),"a）基本講座・応用講座実施可能市町村",IF(COUNTIF(市町村一覧!$N$2:$N$370,$P685),"b）応用講座実施可能市町村",""))</f>
        <v/>
      </c>
      <c r="P685" s="95" t="str">
        <f t="shared" si="44"/>
        <v/>
      </c>
    </row>
    <row r="686" spans="3:16" x14ac:dyDescent="0.4">
      <c r="C686" s="108">
        <v>680</v>
      </c>
      <c r="D686" s="30"/>
      <c r="E686" s="29"/>
      <c r="F686" s="29"/>
      <c r="G686" s="29"/>
      <c r="H686" s="109" t="str">
        <f t="shared" si="45"/>
        <v/>
      </c>
      <c r="I686" s="109" t="str">
        <f t="shared" si="46"/>
        <v/>
      </c>
      <c r="J686" s="109" t="str">
        <f t="shared" si="47"/>
        <v/>
      </c>
      <c r="K686" s="29"/>
      <c r="L686" s="29"/>
      <c r="M686" s="110" t="str">
        <f>_xlfn.XLOOKUP($P686,団体コード!$F$2:$F$1789,団体コード!$A$2:$A$1789,"")</f>
        <v/>
      </c>
      <c r="N686" s="111" t="str">
        <f>IF(COUNTIF(市町村一覧!$K$2:$K$404,$P686),"a）基本講座・応用講座実施可能市町村",IF(COUNTIF(市町村一覧!$N$2:$N$370,$P686),"b）応用講座実施可能市町村",""))</f>
        <v/>
      </c>
      <c r="P686" s="95" t="str">
        <f t="shared" si="44"/>
        <v/>
      </c>
    </row>
    <row r="687" spans="3:16" x14ac:dyDescent="0.4">
      <c r="C687" s="108">
        <v>681</v>
      </c>
      <c r="D687" s="30"/>
      <c r="E687" s="29"/>
      <c r="F687" s="29"/>
      <c r="G687" s="29"/>
      <c r="H687" s="109" t="str">
        <f t="shared" si="45"/>
        <v/>
      </c>
      <c r="I687" s="109" t="str">
        <f t="shared" si="46"/>
        <v/>
      </c>
      <c r="J687" s="109" t="str">
        <f t="shared" si="47"/>
        <v/>
      </c>
      <c r="K687" s="29"/>
      <c r="L687" s="29"/>
      <c r="M687" s="110" t="str">
        <f>_xlfn.XLOOKUP($P687,団体コード!$F$2:$F$1789,団体コード!$A$2:$A$1789,"")</f>
        <v/>
      </c>
      <c r="N687" s="111" t="str">
        <f>IF(COUNTIF(市町村一覧!$K$2:$K$404,$P687),"a）基本講座・応用講座実施可能市町村",IF(COUNTIF(市町村一覧!$N$2:$N$370,$P687),"b）応用講座実施可能市町村",""))</f>
        <v/>
      </c>
      <c r="P687" s="95" t="str">
        <f t="shared" si="44"/>
        <v/>
      </c>
    </row>
    <row r="688" spans="3:16" x14ac:dyDescent="0.4">
      <c r="C688" s="108">
        <v>682</v>
      </c>
      <c r="D688" s="30"/>
      <c r="E688" s="29"/>
      <c r="F688" s="29"/>
      <c r="G688" s="29"/>
      <c r="H688" s="109" t="str">
        <f t="shared" si="45"/>
        <v/>
      </c>
      <c r="I688" s="109" t="str">
        <f t="shared" si="46"/>
        <v/>
      </c>
      <c r="J688" s="109" t="str">
        <f t="shared" si="47"/>
        <v/>
      </c>
      <c r="K688" s="29"/>
      <c r="L688" s="29"/>
      <c r="M688" s="110" t="str">
        <f>_xlfn.XLOOKUP($P688,団体コード!$F$2:$F$1789,団体コード!$A$2:$A$1789,"")</f>
        <v/>
      </c>
      <c r="N688" s="111" t="str">
        <f>IF(COUNTIF(市町村一覧!$K$2:$K$404,$P688),"a）基本講座・応用講座実施可能市町村",IF(COUNTIF(市町村一覧!$N$2:$N$370,$P688),"b）応用講座実施可能市町村",""))</f>
        <v/>
      </c>
      <c r="P688" s="95" t="str">
        <f t="shared" si="44"/>
        <v/>
      </c>
    </row>
    <row r="689" spans="3:16" x14ac:dyDescent="0.4">
      <c r="C689" s="108">
        <v>683</v>
      </c>
      <c r="D689" s="30"/>
      <c r="E689" s="29"/>
      <c r="F689" s="29"/>
      <c r="G689" s="29"/>
      <c r="H689" s="109" t="str">
        <f t="shared" si="45"/>
        <v/>
      </c>
      <c r="I689" s="109" t="str">
        <f t="shared" si="46"/>
        <v/>
      </c>
      <c r="J689" s="109" t="str">
        <f t="shared" si="47"/>
        <v/>
      </c>
      <c r="K689" s="29"/>
      <c r="L689" s="29"/>
      <c r="M689" s="110" t="str">
        <f>_xlfn.XLOOKUP($P689,団体コード!$F$2:$F$1789,団体コード!$A$2:$A$1789,"")</f>
        <v/>
      </c>
      <c r="N689" s="111" t="str">
        <f>IF(COUNTIF(市町村一覧!$K$2:$K$404,$P689),"a）基本講座・応用講座実施可能市町村",IF(COUNTIF(市町村一覧!$N$2:$N$370,$P689),"b）応用講座実施可能市町村",""))</f>
        <v/>
      </c>
      <c r="P689" s="95" t="str">
        <f t="shared" si="44"/>
        <v/>
      </c>
    </row>
    <row r="690" spans="3:16" x14ac:dyDescent="0.4">
      <c r="C690" s="108">
        <v>684</v>
      </c>
      <c r="D690" s="30"/>
      <c r="E690" s="29"/>
      <c r="F690" s="29"/>
      <c r="G690" s="29"/>
      <c r="H690" s="109" t="str">
        <f t="shared" si="45"/>
        <v/>
      </c>
      <c r="I690" s="109" t="str">
        <f t="shared" si="46"/>
        <v/>
      </c>
      <c r="J690" s="109" t="str">
        <f t="shared" si="47"/>
        <v/>
      </c>
      <c r="K690" s="29"/>
      <c r="L690" s="29"/>
      <c r="M690" s="110" t="str">
        <f>_xlfn.XLOOKUP($P690,団体コード!$F$2:$F$1789,団体コード!$A$2:$A$1789,"")</f>
        <v/>
      </c>
      <c r="N690" s="111" t="str">
        <f>IF(COUNTIF(市町村一覧!$K$2:$K$404,$P690),"a）基本講座・応用講座実施可能市町村",IF(COUNTIF(市町村一覧!$N$2:$N$370,$P690),"b）応用講座実施可能市町村",""))</f>
        <v/>
      </c>
      <c r="P690" s="95" t="str">
        <f t="shared" si="44"/>
        <v/>
      </c>
    </row>
    <row r="691" spans="3:16" x14ac:dyDescent="0.4">
      <c r="C691" s="108">
        <v>685</v>
      </c>
      <c r="D691" s="30"/>
      <c r="E691" s="29"/>
      <c r="F691" s="29"/>
      <c r="G691" s="29"/>
      <c r="H691" s="109" t="str">
        <f t="shared" si="45"/>
        <v/>
      </c>
      <c r="I691" s="109" t="str">
        <f t="shared" si="46"/>
        <v/>
      </c>
      <c r="J691" s="109" t="str">
        <f t="shared" si="47"/>
        <v/>
      </c>
      <c r="K691" s="29"/>
      <c r="L691" s="29"/>
      <c r="M691" s="110" t="str">
        <f>_xlfn.XLOOKUP($P691,団体コード!$F$2:$F$1789,団体コード!$A$2:$A$1789,"")</f>
        <v/>
      </c>
      <c r="N691" s="111" t="str">
        <f>IF(COUNTIF(市町村一覧!$K$2:$K$404,$P691),"a）基本講座・応用講座実施可能市町村",IF(COUNTIF(市町村一覧!$N$2:$N$370,$P691),"b）応用講座実施可能市町村",""))</f>
        <v/>
      </c>
      <c r="P691" s="95" t="str">
        <f t="shared" si="44"/>
        <v/>
      </c>
    </row>
    <row r="692" spans="3:16" x14ac:dyDescent="0.4">
      <c r="C692" s="108">
        <v>686</v>
      </c>
      <c r="D692" s="30"/>
      <c r="E692" s="29"/>
      <c r="F692" s="29"/>
      <c r="G692" s="29"/>
      <c r="H692" s="109" t="str">
        <f t="shared" si="45"/>
        <v/>
      </c>
      <c r="I692" s="109" t="str">
        <f t="shared" si="46"/>
        <v/>
      </c>
      <c r="J692" s="109" t="str">
        <f t="shared" si="47"/>
        <v/>
      </c>
      <c r="K692" s="29"/>
      <c r="L692" s="29"/>
      <c r="M692" s="110" t="str">
        <f>_xlfn.XLOOKUP($P692,団体コード!$F$2:$F$1789,団体コード!$A$2:$A$1789,"")</f>
        <v/>
      </c>
      <c r="N692" s="111" t="str">
        <f>IF(COUNTIF(市町村一覧!$K$2:$K$404,$P692),"a）基本講座・応用講座実施可能市町村",IF(COUNTIF(市町村一覧!$N$2:$N$370,$P692),"b）応用講座実施可能市町村",""))</f>
        <v/>
      </c>
      <c r="P692" s="95" t="str">
        <f t="shared" si="44"/>
        <v/>
      </c>
    </row>
    <row r="693" spans="3:16" x14ac:dyDescent="0.4">
      <c r="C693" s="108">
        <v>687</v>
      </c>
      <c r="D693" s="30"/>
      <c r="E693" s="29"/>
      <c r="F693" s="29"/>
      <c r="G693" s="29"/>
      <c r="H693" s="109" t="str">
        <f t="shared" si="45"/>
        <v/>
      </c>
      <c r="I693" s="109" t="str">
        <f t="shared" si="46"/>
        <v/>
      </c>
      <c r="J693" s="109" t="str">
        <f t="shared" si="47"/>
        <v/>
      </c>
      <c r="K693" s="29"/>
      <c r="L693" s="29"/>
      <c r="M693" s="110" t="str">
        <f>_xlfn.XLOOKUP($P693,団体コード!$F$2:$F$1789,団体コード!$A$2:$A$1789,"")</f>
        <v/>
      </c>
      <c r="N693" s="111" t="str">
        <f>IF(COUNTIF(市町村一覧!$K$2:$K$404,$P693),"a）基本講座・応用講座実施可能市町村",IF(COUNTIF(市町村一覧!$N$2:$N$370,$P693),"b）応用講座実施可能市町村",""))</f>
        <v/>
      </c>
      <c r="P693" s="95" t="str">
        <f t="shared" si="44"/>
        <v/>
      </c>
    </row>
    <row r="694" spans="3:16" x14ac:dyDescent="0.4">
      <c r="C694" s="108">
        <v>688</v>
      </c>
      <c r="D694" s="30"/>
      <c r="E694" s="29"/>
      <c r="F694" s="29"/>
      <c r="G694" s="29"/>
      <c r="H694" s="109" t="str">
        <f t="shared" si="45"/>
        <v/>
      </c>
      <c r="I694" s="109" t="str">
        <f t="shared" si="46"/>
        <v/>
      </c>
      <c r="J694" s="109" t="str">
        <f t="shared" si="47"/>
        <v/>
      </c>
      <c r="K694" s="29"/>
      <c r="L694" s="29"/>
      <c r="M694" s="110" t="str">
        <f>_xlfn.XLOOKUP($P694,団体コード!$F$2:$F$1789,団体コード!$A$2:$A$1789,"")</f>
        <v/>
      </c>
      <c r="N694" s="111" t="str">
        <f>IF(COUNTIF(市町村一覧!$K$2:$K$404,$P694),"a）基本講座・応用講座実施可能市町村",IF(COUNTIF(市町村一覧!$N$2:$N$370,$P694),"b）応用講座実施可能市町村",""))</f>
        <v/>
      </c>
      <c r="P694" s="95" t="str">
        <f t="shared" si="44"/>
        <v/>
      </c>
    </row>
    <row r="695" spans="3:16" x14ac:dyDescent="0.4">
      <c r="C695" s="108">
        <v>689</v>
      </c>
      <c r="D695" s="30"/>
      <c r="E695" s="29"/>
      <c r="F695" s="29"/>
      <c r="G695" s="29"/>
      <c r="H695" s="109" t="str">
        <f t="shared" si="45"/>
        <v/>
      </c>
      <c r="I695" s="109" t="str">
        <f t="shared" si="46"/>
        <v/>
      </c>
      <c r="J695" s="109" t="str">
        <f t="shared" si="47"/>
        <v/>
      </c>
      <c r="K695" s="29"/>
      <c r="L695" s="29"/>
      <c r="M695" s="110" t="str">
        <f>_xlfn.XLOOKUP($P695,団体コード!$F$2:$F$1789,団体コード!$A$2:$A$1789,"")</f>
        <v/>
      </c>
      <c r="N695" s="111" t="str">
        <f>IF(COUNTIF(市町村一覧!$K$2:$K$404,$P695),"a）基本講座・応用講座実施可能市町村",IF(COUNTIF(市町村一覧!$N$2:$N$370,$P695),"b）応用講座実施可能市町村",""))</f>
        <v/>
      </c>
      <c r="P695" s="95" t="str">
        <f t="shared" si="44"/>
        <v/>
      </c>
    </row>
    <row r="696" spans="3:16" x14ac:dyDescent="0.4">
      <c r="C696" s="108">
        <v>690</v>
      </c>
      <c r="D696" s="30"/>
      <c r="E696" s="29"/>
      <c r="F696" s="29"/>
      <c r="G696" s="29"/>
      <c r="H696" s="109" t="str">
        <f t="shared" si="45"/>
        <v/>
      </c>
      <c r="I696" s="109" t="str">
        <f t="shared" si="46"/>
        <v/>
      </c>
      <c r="J696" s="109" t="str">
        <f t="shared" si="47"/>
        <v/>
      </c>
      <c r="K696" s="29"/>
      <c r="L696" s="29"/>
      <c r="M696" s="110" t="str">
        <f>_xlfn.XLOOKUP($P696,団体コード!$F$2:$F$1789,団体コード!$A$2:$A$1789,"")</f>
        <v/>
      </c>
      <c r="N696" s="111" t="str">
        <f>IF(COUNTIF(市町村一覧!$K$2:$K$404,$P696),"a）基本講座・応用講座実施可能市町村",IF(COUNTIF(市町村一覧!$N$2:$N$370,$P696),"b）応用講座実施可能市町村",""))</f>
        <v/>
      </c>
      <c r="P696" s="95" t="str">
        <f t="shared" si="44"/>
        <v/>
      </c>
    </row>
    <row r="697" spans="3:16" x14ac:dyDescent="0.4">
      <c r="C697" s="108">
        <v>691</v>
      </c>
      <c r="D697" s="30"/>
      <c r="E697" s="29"/>
      <c r="F697" s="29"/>
      <c r="G697" s="29"/>
      <c r="H697" s="109" t="str">
        <f t="shared" si="45"/>
        <v/>
      </c>
      <c r="I697" s="109" t="str">
        <f t="shared" si="46"/>
        <v/>
      </c>
      <c r="J697" s="109" t="str">
        <f t="shared" si="47"/>
        <v/>
      </c>
      <c r="K697" s="29"/>
      <c r="L697" s="29"/>
      <c r="M697" s="110" t="str">
        <f>_xlfn.XLOOKUP($P697,団体コード!$F$2:$F$1789,団体コード!$A$2:$A$1789,"")</f>
        <v/>
      </c>
      <c r="N697" s="111" t="str">
        <f>IF(COUNTIF(市町村一覧!$K$2:$K$404,$P697),"a）基本講座・応用講座実施可能市町村",IF(COUNTIF(市町村一覧!$N$2:$N$370,$P697),"b）応用講座実施可能市町村",""))</f>
        <v/>
      </c>
      <c r="P697" s="95" t="str">
        <f t="shared" si="44"/>
        <v/>
      </c>
    </row>
    <row r="698" spans="3:16" x14ac:dyDescent="0.4">
      <c r="C698" s="108">
        <v>692</v>
      </c>
      <c r="D698" s="30"/>
      <c r="E698" s="29"/>
      <c r="F698" s="29"/>
      <c r="G698" s="29"/>
      <c r="H698" s="109" t="str">
        <f t="shared" si="45"/>
        <v/>
      </c>
      <c r="I698" s="109" t="str">
        <f t="shared" si="46"/>
        <v/>
      </c>
      <c r="J698" s="109" t="str">
        <f t="shared" si="47"/>
        <v/>
      </c>
      <c r="K698" s="29"/>
      <c r="L698" s="29"/>
      <c r="M698" s="110" t="str">
        <f>_xlfn.XLOOKUP($P698,団体コード!$F$2:$F$1789,団体コード!$A$2:$A$1789,"")</f>
        <v/>
      </c>
      <c r="N698" s="111" t="str">
        <f>IF(COUNTIF(市町村一覧!$K$2:$K$404,$P698),"a）基本講座・応用講座実施可能市町村",IF(COUNTIF(市町村一覧!$N$2:$N$370,$P698),"b）応用講座実施可能市町村",""))</f>
        <v/>
      </c>
      <c r="P698" s="95" t="str">
        <f t="shared" si="44"/>
        <v/>
      </c>
    </row>
    <row r="699" spans="3:16" x14ac:dyDescent="0.4">
      <c r="C699" s="108">
        <v>693</v>
      </c>
      <c r="D699" s="30"/>
      <c r="E699" s="29"/>
      <c r="F699" s="29"/>
      <c r="G699" s="29"/>
      <c r="H699" s="109" t="str">
        <f t="shared" si="45"/>
        <v/>
      </c>
      <c r="I699" s="109" t="str">
        <f t="shared" si="46"/>
        <v/>
      </c>
      <c r="J699" s="109" t="str">
        <f t="shared" si="47"/>
        <v/>
      </c>
      <c r="K699" s="29"/>
      <c r="L699" s="29"/>
      <c r="M699" s="110" t="str">
        <f>_xlfn.XLOOKUP($P699,団体コード!$F$2:$F$1789,団体コード!$A$2:$A$1789,"")</f>
        <v/>
      </c>
      <c r="N699" s="111" t="str">
        <f>IF(COUNTIF(市町村一覧!$K$2:$K$404,$P699),"a）基本講座・応用講座実施可能市町村",IF(COUNTIF(市町村一覧!$N$2:$N$370,$P699),"b）応用講座実施可能市町村",""))</f>
        <v/>
      </c>
      <c r="P699" s="95" t="str">
        <f t="shared" si="44"/>
        <v/>
      </c>
    </row>
    <row r="700" spans="3:16" x14ac:dyDescent="0.4">
      <c r="C700" s="108">
        <v>694</v>
      </c>
      <c r="D700" s="30"/>
      <c r="E700" s="29"/>
      <c r="F700" s="29"/>
      <c r="G700" s="29"/>
      <c r="H700" s="109" t="str">
        <f t="shared" si="45"/>
        <v/>
      </c>
      <c r="I700" s="109" t="str">
        <f t="shared" si="46"/>
        <v/>
      </c>
      <c r="J700" s="109" t="str">
        <f t="shared" si="47"/>
        <v/>
      </c>
      <c r="K700" s="29"/>
      <c r="L700" s="29"/>
      <c r="M700" s="110" t="str">
        <f>_xlfn.XLOOKUP($P700,団体コード!$F$2:$F$1789,団体コード!$A$2:$A$1789,"")</f>
        <v/>
      </c>
      <c r="N700" s="111" t="str">
        <f>IF(COUNTIF(市町村一覧!$K$2:$K$404,$P700),"a）基本講座・応用講座実施可能市町村",IF(COUNTIF(市町村一覧!$N$2:$N$370,$P700),"b）応用講座実施可能市町村",""))</f>
        <v/>
      </c>
      <c r="P700" s="95" t="str">
        <f t="shared" si="44"/>
        <v/>
      </c>
    </row>
    <row r="701" spans="3:16" x14ac:dyDescent="0.4">
      <c r="C701" s="108">
        <v>695</v>
      </c>
      <c r="D701" s="30"/>
      <c r="E701" s="29"/>
      <c r="F701" s="29"/>
      <c r="G701" s="29"/>
      <c r="H701" s="109" t="str">
        <f t="shared" si="45"/>
        <v/>
      </c>
      <c r="I701" s="109" t="str">
        <f t="shared" si="46"/>
        <v/>
      </c>
      <c r="J701" s="109" t="str">
        <f t="shared" si="47"/>
        <v/>
      </c>
      <c r="K701" s="29"/>
      <c r="L701" s="29"/>
      <c r="M701" s="110" t="str">
        <f>_xlfn.XLOOKUP($P701,団体コード!$F$2:$F$1789,団体コード!$A$2:$A$1789,"")</f>
        <v/>
      </c>
      <c r="N701" s="111" t="str">
        <f>IF(COUNTIF(市町村一覧!$K$2:$K$404,$P701),"a）基本講座・応用講座実施可能市町村",IF(COUNTIF(市町村一覧!$N$2:$N$370,$P701),"b）応用講座実施可能市町村",""))</f>
        <v/>
      </c>
      <c r="P701" s="95" t="str">
        <f t="shared" si="44"/>
        <v/>
      </c>
    </row>
    <row r="702" spans="3:16" x14ac:dyDescent="0.4">
      <c r="C702" s="108">
        <v>696</v>
      </c>
      <c r="D702" s="30"/>
      <c r="E702" s="29"/>
      <c r="F702" s="29"/>
      <c r="G702" s="29"/>
      <c r="H702" s="109" t="str">
        <f t="shared" si="45"/>
        <v/>
      </c>
      <c r="I702" s="109" t="str">
        <f t="shared" si="46"/>
        <v/>
      </c>
      <c r="J702" s="109" t="str">
        <f t="shared" si="47"/>
        <v/>
      </c>
      <c r="K702" s="29"/>
      <c r="L702" s="29"/>
      <c r="M702" s="110" t="str">
        <f>_xlfn.XLOOKUP($P702,団体コード!$F$2:$F$1789,団体コード!$A$2:$A$1789,"")</f>
        <v/>
      </c>
      <c r="N702" s="111" t="str">
        <f>IF(COUNTIF(市町村一覧!$K$2:$K$404,$P702),"a）基本講座・応用講座実施可能市町村",IF(COUNTIF(市町村一覧!$N$2:$N$370,$P702),"b）応用講座実施可能市町村",""))</f>
        <v/>
      </c>
      <c r="P702" s="95" t="str">
        <f t="shared" si="44"/>
        <v/>
      </c>
    </row>
    <row r="703" spans="3:16" x14ac:dyDescent="0.4">
      <c r="C703" s="108">
        <v>697</v>
      </c>
      <c r="D703" s="30"/>
      <c r="E703" s="29"/>
      <c r="F703" s="29"/>
      <c r="G703" s="29"/>
      <c r="H703" s="109" t="str">
        <f t="shared" si="45"/>
        <v/>
      </c>
      <c r="I703" s="109" t="str">
        <f t="shared" si="46"/>
        <v/>
      </c>
      <c r="J703" s="109" t="str">
        <f t="shared" si="47"/>
        <v/>
      </c>
      <c r="K703" s="29"/>
      <c r="L703" s="29"/>
      <c r="M703" s="110" t="str">
        <f>_xlfn.XLOOKUP($P703,団体コード!$F$2:$F$1789,団体コード!$A$2:$A$1789,"")</f>
        <v/>
      </c>
      <c r="N703" s="111" t="str">
        <f>IF(COUNTIF(市町村一覧!$K$2:$K$404,$P703),"a）基本講座・応用講座実施可能市町村",IF(COUNTIF(市町村一覧!$N$2:$N$370,$P703),"b）応用講座実施可能市町村",""))</f>
        <v/>
      </c>
      <c r="P703" s="95" t="str">
        <f t="shared" si="44"/>
        <v/>
      </c>
    </row>
    <row r="704" spans="3:16" x14ac:dyDescent="0.4">
      <c r="C704" s="108">
        <v>698</v>
      </c>
      <c r="D704" s="30"/>
      <c r="E704" s="29"/>
      <c r="F704" s="29"/>
      <c r="G704" s="29"/>
      <c r="H704" s="109" t="str">
        <f t="shared" si="45"/>
        <v/>
      </c>
      <c r="I704" s="109" t="str">
        <f t="shared" si="46"/>
        <v/>
      </c>
      <c r="J704" s="109" t="str">
        <f t="shared" si="47"/>
        <v/>
      </c>
      <c r="K704" s="29"/>
      <c r="L704" s="29"/>
      <c r="M704" s="110" t="str">
        <f>_xlfn.XLOOKUP($P704,団体コード!$F$2:$F$1789,団体コード!$A$2:$A$1789,"")</f>
        <v/>
      </c>
      <c r="N704" s="111" t="str">
        <f>IF(COUNTIF(市町村一覧!$K$2:$K$404,$P704),"a）基本講座・応用講座実施可能市町村",IF(COUNTIF(市町村一覧!$N$2:$N$370,$P704),"b）応用講座実施可能市町村",""))</f>
        <v/>
      </c>
      <c r="P704" s="95" t="str">
        <f t="shared" si="44"/>
        <v/>
      </c>
    </row>
    <row r="705" spans="3:16" x14ac:dyDescent="0.4">
      <c r="C705" s="108">
        <v>699</v>
      </c>
      <c r="D705" s="30"/>
      <c r="E705" s="29"/>
      <c r="F705" s="29"/>
      <c r="G705" s="29"/>
      <c r="H705" s="109" t="str">
        <f t="shared" si="45"/>
        <v/>
      </c>
      <c r="I705" s="109" t="str">
        <f t="shared" si="46"/>
        <v/>
      </c>
      <c r="J705" s="109" t="str">
        <f t="shared" si="47"/>
        <v/>
      </c>
      <c r="K705" s="29"/>
      <c r="L705" s="29"/>
      <c r="M705" s="110" t="str">
        <f>_xlfn.XLOOKUP($P705,団体コード!$F$2:$F$1789,団体コード!$A$2:$A$1789,"")</f>
        <v/>
      </c>
      <c r="N705" s="111" t="str">
        <f>IF(COUNTIF(市町村一覧!$K$2:$K$404,$P705),"a）基本講座・応用講座実施可能市町村",IF(COUNTIF(市町村一覧!$N$2:$N$370,$P705),"b）応用講座実施可能市町村",""))</f>
        <v/>
      </c>
      <c r="P705" s="95" t="str">
        <f t="shared" si="44"/>
        <v/>
      </c>
    </row>
    <row r="706" spans="3:16" x14ac:dyDescent="0.4">
      <c r="C706" s="108">
        <v>700</v>
      </c>
      <c r="D706" s="30"/>
      <c r="E706" s="29"/>
      <c r="F706" s="29"/>
      <c r="G706" s="29"/>
      <c r="H706" s="109" t="str">
        <f t="shared" si="45"/>
        <v/>
      </c>
      <c r="I706" s="109" t="str">
        <f t="shared" si="46"/>
        <v/>
      </c>
      <c r="J706" s="109" t="str">
        <f t="shared" si="47"/>
        <v/>
      </c>
      <c r="K706" s="29"/>
      <c r="L706" s="29"/>
      <c r="M706" s="110" t="str">
        <f>_xlfn.XLOOKUP($P706,団体コード!$F$2:$F$1789,団体コード!$A$2:$A$1789,"")</f>
        <v/>
      </c>
      <c r="N706" s="111" t="str">
        <f>IF(COUNTIF(市町村一覧!$K$2:$K$404,$P706),"a）基本講座・応用講座実施可能市町村",IF(COUNTIF(市町村一覧!$N$2:$N$370,$P706),"b）応用講座実施可能市町村",""))</f>
        <v/>
      </c>
      <c r="P706" s="95" t="str">
        <f t="shared" si="44"/>
        <v/>
      </c>
    </row>
    <row r="707" spans="3:16" x14ac:dyDescent="0.4">
      <c r="C707" s="108">
        <v>701</v>
      </c>
      <c r="D707" s="30"/>
      <c r="E707" s="29"/>
      <c r="F707" s="29"/>
      <c r="G707" s="29"/>
      <c r="H707" s="109" t="str">
        <f t="shared" si="45"/>
        <v/>
      </c>
      <c r="I707" s="109" t="str">
        <f t="shared" si="46"/>
        <v/>
      </c>
      <c r="J707" s="109" t="str">
        <f t="shared" si="47"/>
        <v/>
      </c>
      <c r="K707" s="29"/>
      <c r="L707" s="29"/>
      <c r="M707" s="110" t="str">
        <f>_xlfn.XLOOKUP($P707,団体コード!$F$2:$F$1789,団体コード!$A$2:$A$1789,"")</f>
        <v/>
      </c>
      <c r="N707" s="111" t="str">
        <f>IF(COUNTIF(市町村一覧!$K$2:$K$404,$P707),"a）基本講座・応用講座実施可能市町村",IF(COUNTIF(市町村一覧!$N$2:$N$370,$P707),"b）応用講座実施可能市町村",""))</f>
        <v/>
      </c>
      <c r="P707" s="95" t="str">
        <f t="shared" si="44"/>
        <v/>
      </c>
    </row>
    <row r="708" spans="3:16" x14ac:dyDescent="0.4">
      <c r="C708" s="108">
        <v>702</v>
      </c>
      <c r="D708" s="30"/>
      <c r="E708" s="29"/>
      <c r="F708" s="29"/>
      <c r="G708" s="29"/>
      <c r="H708" s="109" t="str">
        <f t="shared" si="45"/>
        <v/>
      </c>
      <c r="I708" s="109" t="str">
        <f t="shared" si="46"/>
        <v/>
      </c>
      <c r="J708" s="109" t="str">
        <f t="shared" si="47"/>
        <v/>
      </c>
      <c r="K708" s="29"/>
      <c r="L708" s="29"/>
      <c r="M708" s="110" t="str">
        <f>_xlfn.XLOOKUP($P708,団体コード!$F$2:$F$1789,団体コード!$A$2:$A$1789,"")</f>
        <v/>
      </c>
      <c r="N708" s="111" t="str">
        <f>IF(COUNTIF(市町村一覧!$K$2:$K$404,$P708),"a）基本講座・応用講座実施可能市町村",IF(COUNTIF(市町村一覧!$N$2:$N$370,$P708),"b）応用講座実施可能市町村",""))</f>
        <v/>
      </c>
      <c r="P708" s="95" t="str">
        <f t="shared" si="44"/>
        <v/>
      </c>
    </row>
    <row r="709" spans="3:16" x14ac:dyDescent="0.4">
      <c r="C709" s="108">
        <v>703</v>
      </c>
      <c r="D709" s="30"/>
      <c r="E709" s="29"/>
      <c r="F709" s="29"/>
      <c r="G709" s="29"/>
      <c r="H709" s="109" t="str">
        <f t="shared" si="45"/>
        <v/>
      </c>
      <c r="I709" s="109" t="str">
        <f t="shared" si="46"/>
        <v/>
      </c>
      <c r="J709" s="109" t="str">
        <f t="shared" si="47"/>
        <v/>
      </c>
      <c r="K709" s="29"/>
      <c r="L709" s="29"/>
      <c r="M709" s="110" t="str">
        <f>_xlfn.XLOOKUP($P709,団体コード!$F$2:$F$1789,団体コード!$A$2:$A$1789,"")</f>
        <v/>
      </c>
      <c r="N709" s="111" t="str">
        <f>IF(COUNTIF(市町村一覧!$K$2:$K$404,$P709),"a）基本講座・応用講座実施可能市町村",IF(COUNTIF(市町村一覧!$N$2:$N$370,$P709),"b）応用講座実施可能市町村",""))</f>
        <v/>
      </c>
      <c r="P709" s="95" t="str">
        <f t="shared" si="44"/>
        <v/>
      </c>
    </row>
    <row r="710" spans="3:16" x14ac:dyDescent="0.4">
      <c r="C710" s="108">
        <v>704</v>
      </c>
      <c r="D710" s="30"/>
      <c r="E710" s="29"/>
      <c r="F710" s="29"/>
      <c r="G710" s="29"/>
      <c r="H710" s="109" t="str">
        <f t="shared" si="45"/>
        <v/>
      </c>
      <c r="I710" s="109" t="str">
        <f t="shared" si="46"/>
        <v/>
      </c>
      <c r="J710" s="109" t="str">
        <f t="shared" si="47"/>
        <v/>
      </c>
      <c r="K710" s="29"/>
      <c r="L710" s="29"/>
      <c r="M710" s="110" t="str">
        <f>_xlfn.XLOOKUP($P710,団体コード!$F$2:$F$1789,団体コード!$A$2:$A$1789,"")</f>
        <v/>
      </c>
      <c r="N710" s="111" t="str">
        <f>IF(COUNTIF(市町村一覧!$K$2:$K$404,$P710),"a）基本講座・応用講座実施可能市町村",IF(COUNTIF(市町村一覧!$N$2:$N$370,$P710),"b）応用講座実施可能市町村",""))</f>
        <v/>
      </c>
      <c r="P710" s="95" t="str">
        <f t="shared" si="44"/>
        <v/>
      </c>
    </row>
    <row r="711" spans="3:16" x14ac:dyDescent="0.4">
      <c r="C711" s="108">
        <v>705</v>
      </c>
      <c r="D711" s="30"/>
      <c r="E711" s="29"/>
      <c r="F711" s="29"/>
      <c r="G711" s="29"/>
      <c r="H711" s="109" t="str">
        <f t="shared" si="45"/>
        <v/>
      </c>
      <c r="I711" s="109" t="str">
        <f t="shared" si="46"/>
        <v/>
      </c>
      <c r="J711" s="109" t="str">
        <f t="shared" si="47"/>
        <v/>
      </c>
      <c r="K711" s="29"/>
      <c r="L711" s="29"/>
      <c r="M711" s="110" t="str">
        <f>_xlfn.XLOOKUP($P711,団体コード!$F$2:$F$1789,団体コード!$A$2:$A$1789,"")</f>
        <v/>
      </c>
      <c r="N711" s="111" t="str">
        <f>IF(COUNTIF(市町村一覧!$K$2:$K$404,$P711),"a）基本講座・応用講座実施可能市町村",IF(COUNTIF(市町村一覧!$N$2:$N$370,$P711),"b）応用講座実施可能市町村",""))</f>
        <v/>
      </c>
      <c r="P711" s="95" t="str">
        <f t="shared" ref="P711:P774" si="48">E711&amp;F711</f>
        <v/>
      </c>
    </row>
    <row r="712" spans="3:16" x14ac:dyDescent="0.4">
      <c r="C712" s="108">
        <v>706</v>
      </c>
      <c r="D712" s="30"/>
      <c r="E712" s="29"/>
      <c r="F712" s="29"/>
      <c r="G712" s="29"/>
      <c r="H712" s="109" t="str">
        <f t="shared" ref="H712:H775" si="49">IF(D712&lt;&gt;"",D712,"")</f>
        <v/>
      </c>
      <c r="I712" s="109" t="str">
        <f t="shared" ref="I712:I775" si="50">IF(E712&lt;&gt;"",E712,"")</f>
        <v/>
      </c>
      <c r="J712" s="109" t="str">
        <f t="shared" ref="J712:J775" si="51">IF(F712&lt;&gt;"",F712,"")</f>
        <v/>
      </c>
      <c r="K712" s="29"/>
      <c r="L712" s="29"/>
      <c r="M712" s="110" t="str">
        <f>_xlfn.XLOOKUP($P712,団体コード!$F$2:$F$1789,団体コード!$A$2:$A$1789,"")</f>
        <v/>
      </c>
      <c r="N712" s="111" t="str">
        <f>IF(COUNTIF(市町村一覧!$K$2:$K$404,$P712),"a）基本講座・応用講座実施可能市町村",IF(COUNTIF(市町村一覧!$N$2:$N$370,$P712),"b）応用講座実施可能市町村",""))</f>
        <v/>
      </c>
      <c r="P712" s="95" t="str">
        <f t="shared" si="48"/>
        <v/>
      </c>
    </row>
    <row r="713" spans="3:16" x14ac:dyDescent="0.4">
      <c r="C713" s="108">
        <v>707</v>
      </c>
      <c r="D713" s="30"/>
      <c r="E713" s="29"/>
      <c r="F713" s="29"/>
      <c r="G713" s="29"/>
      <c r="H713" s="109" t="str">
        <f t="shared" si="49"/>
        <v/>
      </c>
      <c r="I713" s="109" t="str">
        <f t="shared" si="50"/>
        <v/>
      </c>
      <c r="J713" s="109" t="str">
        <f t="shared" si="51"/>
        <v/>
      </c>
      <c r="K713" s="29"/>
      <c r="L713" s="29"/>
      <c r="M713" s="110" t="str">
        <f>_xlfn.XLOOKUP($P713,団体コード!$F$2:$F$1789,団体コード!$A$2:$A$1789,"")</f>
        <v/>
      </c>
      <c r="N713" s="111" t="str">
        <f>IF(COUNTIF(市町村一覧!$K$2:$K$404,$P713),"a）基本講座・応用講座実施可能市町村",IF(COUNTIF(市町村一覧!$N$2:$N$370,$P713),"b）応用講座実施可能市町村",""))</f>
        <v/>
      </c>
      <c r="P713" s="95" t="str">
        <f t="shared" si="48"/>
        <v/>
      </c>
    </row>
    <row r="714" spans="3:16" x14ac:dyDescent="0.4">
      <c r="C714" s="108">
        <v>708</v>
      </c>
      <c r="D714" s="30"/>
      <c r="E714" s="29"/>
      <c r="F714" s="29"/>
      <c r="G714" s="29"/>
      <c r="H714" s="109" t="str">
        <f t="shared" si="49"/>
        <v/>
      </c>
      <c r="I714" s="109" t="str">
        <f t="shared" si="50"/>
        <v/>
      </c>
      <c r="J714" s="109" t="str">
        <f t="shared" si="51"/>
        <v/>
      </c>
      <c r="K714" s="29"/>
      <c r="L714" s="29"/>
      <c r="M714" s="110" t="str">
        <f>_xlfn.XLOOKUP($P714,団体コード!$F$2:$F$1789,団体コード!$A$2:$A$1789,"")</f>
        <v/>
      </c>
      <c r="N714" s="111" t="str">
        <f>IF(COUNTIF(市町村一覧!$K$2:$K$404,$P714),"a）基本講座・応用講座実施可能市町村",IF(COUNTIF(市町村一覧!$N$2:$N$370,$P714),"b）応用講座実施可能市町村",""))</f>
        <v/>
      </c>
      <c r="P714" s="95" t="str">
        <f t="shared" si="48"/>
        <v/>
      </c>
    </row>
    <row r="715" spans="3:16" x14ac:dyDescent="0.4">
      <c r="C715" s="108">
        <v>709</v>
      </c>
      <c r="D715" s="30"/>
      <c r="E715" s="29"/>
      <c r="F715" s="29"/>
      <c r="G715" s="29"/>
      <c r="H715" s="109" t="str">
        <f t="shared" si="49"/>
        <v/>
      </c>
      <c r="I715" s="109" t="str">
        <f t="shared" si="50"/>
        <v/>
      </c>
      <c r="J715" s="109" t="str">
        <f t="shared" si="51"/>
        <v/>
      </c>
      <c r="K715" s="29"/>
      <c r="L715" s="29"/>
      <c r="M715" s="110" t="str">
        <f>_xlfn.XLOOKUP($P715,団体コード!$F$2:$F$1789,団体コード!$A$2:$A$1789,"")</f>
        <v/>
      </c>
      <c r="N715" s="111" t="str">
        <f>IF(COUNTIF(市町村一覧!$K$2:$K$404,$P715),"a）基本講座・応用講座実施可能市町村",IF(COUNTIF(市町村一覧!$N$2:$N$370,$P715),"b）応用講座実施可能市町村",""))</f>
        <v/>
      </c>
      <c r="P715" s="95" t="str">
        <f t="shared" si="48"/>
        <v/>
      </c>
    </row>
    <row r="716" spans="3:16" x14ac:dyDescent="0.4">
      <c r="C716" s="108">
        <v>710</v>
      </c>
      <c r="D716" s="30"/>
      <c r="E716" s="29"/>
      <c r="F716" s="29"/>
      <c r="G716" s="29"/>
      <c r="H716" s="109" t="str">
        <f t="shared" si="49"/>
        <v/>
      </c>
      <c r="I716" s="109" t="str">
        <f t="shared" si="50"/>
        <v/>
      </c>
      <c r="J716" s="109" t="str">
        <f t="shared" si="51"/>
        <v/>
      </c>
      <c r="K716" s="29"/>
      <c r="L716" s="29"/>
      <c r="M716" s="110" t="str">
        <f>_xlfn.XLOOKUP($P716,団体コード!$F$2:$F$1789,団体コード!$A$2:$A$1789,"")</f>
        <v/>
      </c>
      <c r="N716" s="111" t="str">
        <f>IF(COUNTIF(市町村一覧!$K$2:$K$404,$P716),"a）基本講座・応用講座実施可能市町村",IF(COUNTIF(市町村一覧!$N$2:$N$370,$P716),"b）応用講座実施可能市町村",""))</f>
        <v/>
      </c>
      <c r="P716" s="95" t="str">
        <f t="shared" si="48"/>
        <v/>
      </c>
    </row>
    <row r="717" spans="3:16" x14ac:dyDescent="0.4">
      <c r="C717" s="108">
        <v>711</v>
      </c>
      <c r="D717" s="30"/>
      <c r="E717" s="29"/>
      <c r="F717" s="29"/>
      <c r="G717" s="29"/>
      <c r="H717" s="109" t="str">
        <f t="shared" si="49"/>
        <v/>
      </c>
      <c r="I717" s="109" t="str">
        <f t="shared" si="50"/>
        <v/>
      </c>
      <c r="J717" s="109" t="str">
        <f t="shared" si="51"/>
        <v/>
      </c>
      <c r="K717" s="29"/>
      <c r="L717" s="29"/>
      <c r="M717" s="110" t="str">
        <f>_xlfn.XLOOKUP($P717,団体コード!$F$2:$F$1789,団体コード!$A$2:$A$1789,"")</f>
        <v/>
      </c>
      <c r="N717" s="111" t="str">
        <f>IF(COUNTIF(市町村一覧!$K$2:$K$404,$P717),"a）基本講座・応用講座実施可能市町村",IF(COUNTIF(市町村一覧!$N$2:$N$370,$P717),"b）応用講座実施可能市町村",""))</f>
        <v/>
      </c>
      <c r="P717" s="95" t="str">
        <f t="shared" si="48"/>
        <v/>
      </c>
    </row>
    <row r="718" spans="3:16" x14ac:dyDescent="0.4">
      <c r="C718" s="108">
        <v>712</v>
      </c>
      <c r="D718" s="30"/>
      <c r="E718" s="29"/>
      <c r="F718" s="29"/>
      <c r="G718" s="29"/>
      <c r="H718" s="109" t="str">
        <f t="shared" si="49"/>
        <v/>
      </c>
      <c r="I718" s="109" t="str">
        <f t="shared" si="50"/>
        <v/>
      </c>
      <c r="J718" s="109" t="str">
        <f t="shared" si="51"/>
        <v/>
      </c>
      <c r="K718" s="29"/>
      <c r="L718" s="29"/>
      <c r="M718" s="110" t="str">
        <f>_xlfn.XLOOKUP($P718,団体コード!$F$2:$F$1789,団体コード!$A$2:$A$1789,"")</f>
        <v/>
      </c>
      <c r="N718" s="111" t="str">
        <f>IF(COUNTIF(市町村一覧!$K$2:$K$404,$P718),"a）基本講座・応用講座実施可能市町村",IF(COUNTIF(市町村一覧!$N$2:$N$370,$P718),"b）応用講座実施可能市町村",""))</f>
        <v/>
      </c>
      <c r="P718" s="95" t="str">
        <f t="shared" si="48"/>
        <v/>
      </c>
    </row>
    <row r="719" spans="3:16" x14ac:dyDescent="0.4">
      <c r="C719" s="108">
        <v>713</v>
      </c>
      <c r="D719" s="30"/>
      <c r="E719" s="29"/>
      <c r="F719" s="29"/>
      <c r="G719" s="29"/>
      <c r="H719" s="109" t="str">
        <f t="shared" si="49"/>
        <v/>
      </c>
      <c r="I719" s="109" t="str">
        <f t="shared" si="50"/>
        <v/>
      </c>
      <c r="J719" s="109" t="str">
        <f t="shared" si="51"/>
        <v/>
      </c>
      <c r="K719" s="29"/>
      <c r="L719" s="29"/>
      <c r="M719" s="110" t="str">
        <f>_xlfn.XLOOKUP($P719,団体コード!$F$2:$F$1789,団体コード!$A$2:$A$1789,"")</f>
        <v/>
      </c>
      <c r="N719" s="111" t="str">
        <f>IF(COUNTIF(市町村一覧!$K$2:$K$404,$P719),"a）基本講座・応用講座実施可能市町村",IF(COUNTIF(市町村一覧!$N$2:$N$370,$P719),"b）応用講座実施可能市町村",""))</f>
        <v/>
      </c>
      <c r="P719" s="95" t="str">
        <f t="shared" si="48"/>
        <v/>
      </c>
    </row>
    <row r="720" spans="3:16" x14ac:dyDescent="0.4">
      <c r="C720" s="108">
        <v>714</v>
      </c>
      <c r="D720" s="30"/>
      <c r="E720" s="29"/>
      <c r="F720" s="29"/>
      <c r="G720" s="29"/>
      <c r="H720" s="109" t="str">
        <f t="shared" si="49"/>
        <v/>
      </c>
      <c r="I720" s="109" t="str">
        <f t="shared" si="50"/>
        <v/>
      </c>
      <c r="J720" s="109" t="str">
        <f t="shared" si="51"/>
        <v/>
      </c>
      <c r="K720" s="29"/>
      <c r="L720" s="29"/>
      <c r="M720" s="110" t="str">
        <f>_xlfn.XLOOKUP($P720,団体コード!$F$2:$F$1789,団体コード!$A$2:$A$1789,"")</f>
        <v/>
      </c>
      <c r="N720" s="111" t="str">
        <f>IF(COUNTIF(市町村一覧!$K$2:$K$404,$P720),"a）基本講座・応用講座実施可能市町村",IF(COUNTIF(市町村一覧!$N$2:$N$370,$P720),"b）応用講座実施可能市町村",""))</f>
        <v/>
      </c>
      <c r="P720" s="95" t="str">
        <f t="shared" si="48"/>
        <v/>
      </c>
    </row>
    <row r="721" spans="3:16" x14ac:dyDescent="0.4">
      <c r="C721" s="108">
        <v>715</v>
      </c>
      <c r="D721" s="30"/>
      <c r="E721" s="29"/>
      <c r="F721" s="29"/>
      <c r="G721" s="29"/>
      <c r="H721" s="109" t="str">
        <f t="shared" si="49"/>
        <v/>
      </c>
      <c r="I721" s="109" t="str">
        <f t="shared" si="50"/>
        <v/>
      </c>
      <c r="J721" s="109" t="str">
        <f t="shared" si="51"/>
        <v/>
      </c>
      <c r="K721" s="29"/>
      <c r="L721" s="29"/>
      <c r="M721" s="110" t="str">
        <f>_xlfn.XLOOKUP($P721,団体コード!$F$2:$F$1789,団体コード!$A$2:$A$1789,"")</f>
        <v/>
      </c>
      <c r="N721" s="111" t="str">
        <f>IF(COUNTIF(市町村一覧!$K$2:$K$404,$P721),"a）基本講座・応用講座実施可能市町村",IF(COUNTIF(市町村一覧!$N$2:$N$370,$P721),"b）応用講座実施可能市町村",""))</f>
        <v/>
      </c>
      <c r="P721" s="95" t="str">
        <f t="shared" si="48"/>
        <v/>
      </c>
    </row>
    <row r="722" spans="3:16" x14ac:dyDescent="0.4">
      <c r="C722" s="108">
        <v>716</v>
      </c>
      <c r="D722" s="30"/>
      <c r="E722" s="29"/>
      <c r="F722" s="29"/>
      <c r="G722" s="29"/>
      <c r="H722" s="109" t="str">
        <f t="shared" si="49"/>
        <v/>
      </c>
      <c r="I722" s="109" t="str">
        <f t="shared" si="50"/>
        <v/>
      </c>
      <c r="J722" s="109" t="str">
        <f t="shared" si="51"/>
        <v/>
      </c>
      <c r="K722" s="29"/>
      <c r="L722" s="29"/>
      <c r="M722" s="110" t="str">
        <f>_xlfn.XLOOKUP($P722,団体コード!$F$2:$F$1789,団体コード!$A$2:$A$1789,"")</f>
        <v/>
      </c>
      <c r="N722" s="111" t="str">
        <f>IF(COUNTIF(市町村一覧!$K$2:$K$404,$P722),"a）基本講座・応用講座実施可能市町村",IF(COUNTIF(市町村一覧!$N$2:$N$370,$P722),"b）応用講座実施可能市町村",""))</f>
        <v/>
      </c>
      <c r="P722" s="95" t="str">
        <f t="shared" si="48"/>
        <v/>
      </c>
    </row>
    <row r="723" spans="3:16" x14ac:dyDescent="0.4">
      <c r="C723" s="108">
        <v>717</v>
      </c>
      <c r="D723" s="30"/>
      <c r="E723" s="29"/>
      <c r="F723" s="29"/>
      <c r="G723" s="29"/>
      <c r="H723" s="109" t="str">
        <f t="shared" si="49"/>
        <v/>
      </c>
      <c r="I723" s="109" t="str">
        <f t="shared" si="50"/>
        <v/>
      </c>
      <c r="J723" s="109" t="str">
        <f t="shared" si="51"/>
        <v/>
      </c>
      <c r="K723" s="29"/>
      <c r="L723" s="29"/>
      <c r="M723" s="110" t="str">
        <f>_xlfn.XLOOKUP($P723,団体コード!$F$2:$F$1789,団体コード!$A$2:$A$1789,"")</f>
        <v/>
      </c>
      <c r="N723" s="111" t="str">
        <f>IF(COUNTIF(市町村一覧!$K$2:$K$404,$P723),"a）基本講座・応用講座実施可能市町村",IF(COUNTIF(市町村一覧!$N$2:$N$370,$P723),"b）応用講座実施可能市町村",""))</f>
        <v/>
      </c>
      <c r="P723" s="95" t="str">
        <f t="shared" si="48"/>
        <v/>
      </c>
    </row>
    <row r="724" spans="3:16" x14ac:dyDescent="0.4">
      <c r="C724" s="108">
        <v>718</v>
      </c>
      <c r="D724" s="30"/>
      <c r="E724" s="29"/>
      <c r="F724" s="29"/>
      <c r="G724" s="29"/>
      <c r="H724" s="109" t="str">
        <f t="shared" si="49"/>
        <v/>
      </c>
      <c r="I724" s="109" t="str">
        <f t="shared" si="50"/>
        <v/>
      </c>
      <c r="J724" s="109" t="str">
        <f t="shared" si="51"/>
        <v/>
      </c>
      <c r="K724" s="29"/>
      <c r="L724" s="29"/>
      <c r="M724" s="110" t="str">
        <f>_xlfn.XLOOKUP($P724,団体コード!$F$2:$F$1789,団体コード!$A$2:$A$1789,"")</f>
        <v/>
      </c>
      <c r="N724" s="111" t="str">
        <f>IF(COUNTIF(市町村一覧!$K$2:$K$404,$P724),"a）基本講座・応用講座実施可能市町村",IF(COUNTIF(市町村一覧!$N$2:$N$370,$P724),"b）応用講座実施可能市町村",""))</f>
        <v/>
      </c>
      <c r="P724" s="95" t="str">
        <f t="shared" si="48"/>
        <v/>
      </c>
    </row>
    <row r="725" spans="3:16" x14ac:dyDescent="0.4">
      <c r="C725" s="108">
        <v>719</v>
      </c>
      <c r="D725" s="30"/>
      <c r="E725" s="29"/>
      <c r="F725" s="29"/>
      <c r="G725" s="29"/>
      <c r="H725" s="109" t="str">
        <f t="shared" si="49"/>
        <v/>
      </c>
      <c r="I725" s="109" t="str">
        <f t="shared" si="50"/>
        <v/>
      </c>
      <c r="J725" s="109" t="str">
        <f t="shared" si="51"/>
        <v/>
      </c>
      <c r="K725" s="29"/>
      <c r="L725" s="29"/>
      <c r="M725" s="110" t="str">
        <f>_xlfn.XLOOKUP($P725,団体コード!$F$2:$F$1789,団体コード!$A$2:$A$1789,"")</f>
        <v/>
      </c>
      <c r="N725" s="111" t="str">
        <f>IF(COUNTIF(市町村一覧!$K$2:$K$404,$P725),"a）基本講座・応用講座実施可能市町村",IF(COUNTIF(市町村一覧!$N$2:$N$370,$P725),"b）応用講座実施可能市町村",""))</f>
        <v/>
      </c>
      <c r="P725" s="95" t="str">
        <f t="shared" si="48"/>
        <v/>
      </c>
    </row>
    <row r="726" spans="3:16" x14ac:dyDescent="0.4">
      <c r="C726" s="108">
        <v>720</v>
      </c>
      <c r="D726" s="30"/>
      <c r="E726" s="29"/>
      <c r="F726" s="29"/>
      <c r="G726" s="29"/>
      <c r="H726" s="109" t="str">
        <f t="shared" si="49"/>
        <v/>
      </c>
      <c r="I726" s="109" t="str">
        <f t="shared" si="50"/>
        <v/>
      </c>
      <c r="J726" s="109" t="str">
        <f t="shared" si="51"/>
        <v/>
      </c>
      <c r="K726" s="29"/>
      <c r="L726" s="29"/>
      <c r="M726" s="110" t="str">
        <f>_xlfn.XLOOKUP($P726,団体コード!$F$2:$F$1789,団体コード!$A$2:$A$1789,"")</f>
        <v/>
      </c>
      <c r="N726" s="111" t="str">
        <f>IF(COUNTIF(市町村一覧!$K$2:$K$404,$P726),"a）基本講座・応用講座実施可能市町村",IF(COUNTIF(市町村一覧!$N$2:$N$370,$P726),"b）応用講座実施可能市町村",""))</f>
        <v/>
      </c>
      <c r="P726" s="95" t="str">
        <f t="shared" si="48"/>
        <v/>
      </c>
    </row>
    <row r="727" spans="3:16" x14ac:dyDescent="0.4">
      <c r="C727" s="108">
        <v>721</v>
      </c>
      <c r="D727" s="30"/>
      <c r="E727" s="29"/>
      <c r="F727" s="29"/>
      <c r="G727" s="29"/>
      <c r="H727" s="109" t="str">
        <f t="shared" si="49"/>
        <v/>
      </c>
      <c r="I727" s="109" t="str">
        <f t="shared" si="50"/>
        <v/>
      </c>
      <c r="J727" s="109" t="str">
        <f t="shared" si="51"/>
        <v/>
      </c>
      <c r="K727" s="29"/>
      <c r="L727" s="29"/>
      <c r="M727" s="110" t="str">
        <f>_xlfn.XLOOKUP($P727,団体コード!$F$2:$F$1789,団体コード!$A$2:$A$1789,"")</f>
        <v/>
      </c>
      <c r="N727" s="111" t="str">
        <f>IF(COUNTIF(市町村一覧!$K$2:$K$404,$P727),"a）基本講座・応用講座実施可能市町村",IF(COUNTIF(市町村一覧!$N$2:$N$370,$P727),"b）応用講座実施可能市町村",""))</f>
        <v/>
      </c>
      <c r="P727" s="95" t="str">
        <f t="shared" si="48"/>
        <v/>
      </c>
    </row>
    <row r="728" spans="3:16" x14ac:dyDescent="0.4">
      <c r="C728" s="108">
        <v>722</v>
      </c>
      <c r="D728" s="30"/>
      <c r="E728" s="29"/>
      <c r="F728" s="29"/>
      <c r="G728" s="29"/>
      <c r="H728" s="109" t="str">
        <f t="shared" si="49"/>
        <v/>
      </c>
      <c r="I728" s="109" t="str">
        <f t="shared" si="50"/>
        <v/>
      </c>
      <c r="J728" s="109" t="str">
        <f t="shared" si="51"/>
        <v/>
      </c>
      <c r="K728" s="29"/>
      <c r="L728" s="29"/>
      <c r="M728" s="110" t="str">
        <f>_xlfn.XLOOKUP($P728,団体コード!$F$2:$F$1789,団体コード!$A$2:$A$1789,"")</f>
        <v/>
      </c>
      <c r="N728" s="111" t="str">
        <f>IF(COUNTIF(市町村一覧!$K$2:$K$404,$P728),"a）基本講座・応用講座実施可能市町村",IF(COUNTIF(市町村一覧!$N$2:$N$370,$P728),"b）応用講座実施可能市町村",""))</f>
        <v/>
      </c>
      <c r="P728" s="95" t="str">
        <f t="shared" si="48"/>
        <v/>
      </c>
    </row>
    <row r="729" spans="3:16" x14ac:dyDescent="0.4">
      <c r="C729" s="108">
        <v>723</v>
      </c>
      <c r="D729" s="30"/>
      <c r="E729" s="29"/>
      <c r="F729" s="29"/>
      <c r="G729" s="29"/>
      <c r="H729" s="109" t="str">
        <f t="shared" si="49"/>
        <v/>
      </c>
      <c r="I729" s="109" t="str">
        <f t="shared" si="50"/>
        <v/>
      </c>
      <c r="J729" s="109" t="str">
        <f t="shared" si="51"/>
        <v/>
      </c>
      <c r="K729" s="29"/>
      <c r="L729" s="29"/>
      <c r="M729" s="110" t="str">
        <f>_xlfn.XLOOKUP($P729,団体コード!$F$2:$F$1789,団体コード!$A$2:$A$1789,"")</f>
        <v/>
      </c>
      <c r="N729" s="111" t="str">
        <f>IF(COUNTIF(市町村一覧!$K$2:$K$404,$P729),"a）基本講座・応用講座実施可能市町村",IF(COUNTIF(市町村一覧!$N$2:$N$370,$P729),"b）応用講座実施可能市町村",""))</f>
        <v/>
      </c>
      <c r="P729" s="95" t="str">
        <f t="shared" si="48"/>
        <v/>
      </c>
    </row>
    <row r="730" spans="3:16" x14ac:dyDescent="0.4">
      <c r="C730" s="108">
        <v>724</v>
      </c>
      <c r="D730" s="30"/>
      <c r="E730" s="29"/>
      <c r="F730" s="29"/>
      <c r="G730" s="29"/>
      <c r="H730" s="109" t="str">
        <f t="shared" si="49"/>
        <v/>
      </c>
      <c r="I730" s="109" t="str">
        <f t="shared" si="50"/>
        <v/>
      </c>
      <c r="J730" s="109" t="str">
        <f t="shared" si="51"/>
        <v/>
      </c>
      <c r="K730" s="29"/>
      <c r="L730" s="29"/>
      <c r="M730" s="110" t="str">
        <f>_xlfn.XLOOKUP($P730,団体コード!$F$2:$F$1789,団体コード!$A$2:$A$1789,"")</f>
        <v/>
      </c>
      <c r="N730" s="111" t="str">
        <f>IF(COUNTIF(市町村一覧!$K$2:$K$404,$P730),"a）基本講座・応用講座実施可能市町村",IF(COUNTIF(市町村一覧!$N$2:$N$370,$P730),"b）応用講座実施可能市町村",""))</f>
        <v/>
      </c>
      <c r="P730" s="95" t="str">
        <f t="shared" si="48"/>
        <v/>
      </c>
    </row>
    <row r="731" spans="3:16" x14ac:dyDescent="0.4">
      <c r="C731" s="108">
        <v>725</v>
      </c>
      <c r="D731" s="30"/>
      <c r="E731" s="29"/>
      <c r="F731" s="29"/>
      <c r="G731" s="29"/>
      <c r="H731" s="109" t="str">
        <f t="shared" si="49"/>
        <v/>
      </c>
      <c r="I731" s="109" t="str">
        <f t="shared" si="50"/>
        <v/>
      </c>
      <c r="J731" s="109" t="str">
        <f t="shared" si="51"/>
        <v/>
      </c>
      <c r="K731" s="29"/>
      <c r="L731" s="29"/>
      <c r="M731" s="110" t="str">
        <f>_xlfn.XLOOKUP($P731,団体コード!$F$2:$F$1789,団体コード!$A$2:$A$1789,"")</f>
        <v/>
      </c>
      <c r="N731" s="111" t="str">
        <f>IF(COUNTIF(市町村一覧!$K$2:$K$404,$P731),"a）基本講座・応用講座実施可能市町村",IF(COUNTIF(市町村一覧!$N$2:$N$370,$P731),"b）応用講座実施可能市町村",""))</f>
        <v/>
      </c>
      <c r="P731" s="95" t="str">
        <f t="shared" si="48"/>
        <v/>
      </c>
    </row>
    <row r="732" spans="3:16" x14ac:dyDescent="0.4">
      <c r="C732" s="108">
        <v>726</v>
      </c>
      <c r="D732" s="30"/>
      <c r="E732" s="29"/>
      <c r="F732" s="29"/>
      <c r="G732" s="29"/>
      <c r="H732" s="109" t="str">
        <f t="shared" si="49"/>
        <v/>
      </c>
      <c r="I732" s="109" t="str">
        <f t="shared" si="50"/>
        <v/>
      </c>
      <c r="J732" s="109" t="str">
        <f t="shared" si="51"/>
        <v/>
      </c>
      <c r="K732" s="29"/>
      <c r="L732" s="29"/>
      <c r="M732" s="110" t="str">
        <f>_xlfn.XLOOKUP($P732,団体コード!$F$2:$F$1789,団体コード!$A$2:$A$1789,"")</f>
        <v/>
      </c>
      <c r="N732" s="111" t="str">
        <f>IF(COUNTIF(市町村一覧!$K$2:$K$404,$P732),"a）基本講座・応用講座実施可能市町村",IF(COUNTIF(市町村一覧!$N$2:$N$370,$P732),"b）応用講座実施可能市町村",""))</f>
        <v/>
      </c>
      <c r="P732" s="95" t="str">
        <f t="shared" si="48"/>
        <v/>
      </c>
    </row>
    <row r="733" spans="3:16" x14ac:dyDescent="0.4">
      <c r="C733" s="108">
        <v>727</v>
      </c>
      <c r="D733" s="30"/>
      <c r="E733" s="29"/>
      <c r="F733" s="29"/>
      <c r="G733" s="29"/>
      <c r="H733" s="109" t="str">
        <f t="shared" si="49"/>
        <v/>
      </c>
      <c r="I733" s="109" t="str">
        <f t="shared" si="50"/>
        <v/>
      </c>
      <c r="J733" s="109" t="str">
        <f t="shared" si="51"/>
        <v/>
      </c>
      <c r="K733" s="29"/>
      <c r="L733" s="29"/>
      <c r="M733" s="110" t="str">
        <f>_xlfn.XLOOKUP($P733,団体コード!$F$2:$F$1789,団体コード!$A$2:$A$1789,"")</f>
        <v/>
      </c>
      <c r="N733" s="111" t="str">
        <f>IF(COUNTIF(市町村一覧!$K$2:$K$404,$P733),"a）基本講座・応用講座実施可能市町村",IF(COUNTIF(市町村一覧!$N$2:$N$370,$P733),"b）応用講座実施可能市町村",""))</f>
        <v/>
      </c>
      <c r="P733" s="95" t="str">
        <f t="shared" si="48"/>
        <v/>
      </c>
    </row>
    <row r="734" spans="3:16" x14ac:dyDescent="0.4">
      <c r="C734" s="108">
        <v>728</v>
      </c>
      <c r="D734" s="30"/>
      <c r="E734" s="29"/>
      <c r="F734" s="29"/>
      <c r="G734" s="29"/>
      <c r="H734" s="109" t="str">
        <f t="shared" si="49"/>
        <v/>
      </c>
      <c r="I734" s="109" t="str">
        <f t="shared" si="50"/>
        <v/>
      </c>
      <c r="J734" s="109" t="str">
        <f t="shared" si="51"/>
        <v/>
      </c>
      <c r="K734" s="29"/>
      <c r="L734" s="29"/>
      <c r="M734" s="110" t="str">
        <f>_xlfn.XLOOKUP($P734,団体コード!$F$2:$F$1789,団体コード!$A$2:$A$1789,"")</f>
        <v/>
      </c>
      <c r="N734" s="111" t="str">
        <f>IF(COUNTIF(市町村一覧!$K$2:$K$404,$P734),"a）基本講座・応用講座実施可能市町村",IF(COUNTIF(市町村一覧!$N$2:$N$370,$P734),"b）応用講座実施可能市町村",""))</f>
        <v/>
      </c>
      <c r="P734" s="95" t="str">
        <f t="shared" si="48"/>
        <v/>
      </c>
    </row>
    <row r="735" spans="3:16" x14ac:dyDescent="0.4">
      <c r="C735" s="108">
        <v>729</v>
      </c>
      <c r="D735" s="30"/>
      <c r="E735" s="29"/>
      <c r="F735" s="29"/>
      <c r="G735" s="29"/>
      <c r="H735" s="109" t="str">
        <f t="shared" si="49"/>
        <v/>
      </c>
      <c r="I735" s="109" t="str">
        <f t="shared" si="50"/>
        <v/>
      </c>
      <c r="J735" s="109" t="str">
        <f t="shared" si="51"/>
        <v/>
      </c>
      <c r="K735" s="29"/>
      <c r="L735" s="29"/>
      <c r="M735" s="110" t="str">
        <f>_xlfn.XLOOKUP($P735,団体コード!$F$2:$F$1789,団体コード!$A$2:$A$1789,"")</f>
        <v/>
      </c>
      <c r="N735" s="111" t="str">
        <f>IF(COUNTIF(市町村一覧!$K$2:$K$404,$P735),"a）基本講座・応用講座実施可能市町村",IF(COUNTIF(市町村一覧!$N$2:$N$370,$P735),"b）応用講座実施可能市町村",""))</f>
        <v/>
      </c>
      <c r="P735" s="95" t="str">
        <f t="shared" si="48"/>
        <v/>
      </c>
    </row>
    <row r="736" spans="3:16" x14ac:dyDescent="0.4">
      <c r="C736" s="108">
        <v>730</v>
      </c>
      <c r="D736" s="30"/>
      <c r="E736" s="29"/>
      <c r="F736" s="29"/>
      <c r="G736" s="29"/>
      <c r="H736" s="109" t="str">
        <f t="shared" si="49"/>
        <v/>
      </c>
      <c r="I736" s="109" t="str">
        <f t="shared" si="50"/>
        <v/>
      </c>
      <c r="J736" s="109" t="str">
        <f t="shared" si="51"/>
        <v/>
      </c>
      <c r="K736" s="29"/>
      <c r="L736" s="29"/>
      <c r="M736" s="110" t="str">
        <f>_xlfn.XLOOKUP($P736,団体コード!$F$2:$F$1789,団体コード!$A$2:$A$1789,"")</f>
        <v/>
      </c>
      <c r="N736" s="111" t="str">
        <f>IF(COUNTIF(市町村一覧!$K$2:$K$404,$P736),"a）基本講座・応用講座実施可能市町村",IF(COUNTIF(市町村一覧!$N$2:$N$370,$P736),"b）応用講座実施可能市町村",""))</f>
        <v/>
      </c>
      <c r="P736" s="95" t="str">
        <f t="shared" si="48"/>
        <v/>
      </c>
    </row>
    <row r="737" spans="3:16" x14ac:dyDescent="0.4">
      <c r="C737" s="108">
        <v>731</v>
      </c>
      <c r="D737" s="30"/>
      <c r="E737" s="29"/>
      <c r="F737" s="29"/>
      <c r="G737" s="29"/>
      <c r="H737" s="109" t="str">
        <f t="shared" si="49"/>
        <v/>
      </c>
      <c r="I737" s="109" t="str">
        <f t="shared" si="50"/>
        <v/>
      </c>
      <c r="J737" s="109" t="str">
        <f t="shared" si="51"/>
        <v/>
      </c>
      <c r="K737" s="29"/>
      <c r="L737" s="29"/>
      <c r="M737" s="110" t="str">
        <f>_xlfn.XLOOKUP($P737,団体コード!$F$2:$F$1789,団体コード!$A$2:$A$1789,"")</f>
        <v/>
      </c>
      <c r="N737" s="111" t="str">
        <f>IF(COUNTIF(市町村一覧!$K$2:$K$404,$P737),"a）基本講座・応用講座実施可能市町村",IF(COUNTIF(市町村一覧!$N$2:$N$370,$P737),"b）応用講座実施可能市町村",""))</f>
        <v/>
      </c>
      <c r="P737" s="95" t="str">
        <f t="shared" si="48"/>
        <v/>
      </c>
    </row>
    <row r="738" spans="3:16" x14ac:dyDescent="0.4">
      <c r="C738" s="108">
        <v>732</v>
      </c>
      <c r="D738" s="30"/>
      <c r="E738" s="29"/>
      <c r="F738" s="29"/>
      <c r="G738" s="29"/>
      <c r="H738" s="109" t="str">
        <f t="shared" si="49"/>
        <v/>
      </c>
      <c r="I738" s="109" t="str">
        <f t="shared" si="50"/>
        <v/>
      </c>
      <c r="J738" s="109" t="str">
        <f t="shared" si="51"/>
        <v/>
      </c>
      <c r="K738" s="29"/>
      <c r="L738" s="29"/>
      <c r="M738" s="110" t="str">
        <f>_xlfn.XLOOKUP($P738,団体コード!$F$2:$F$1789,団体コード!$A$2:$A$1789,"")</f>
        <v/>
      </c>
      <c r="N738" s="111" t="str">
        <f>IF(COUNTIF(市町村一覧!$K$2:$K$404,$P738),"a）基本講座・応用講座実施可能市町村",IF(COUNTIF(市町村一覧!$N$2:$N$370,$P738),"b）応用講座実施可能市町村",""))</f>
        <v/>
      </c>
      <c r="P738" s="95" t="str">
        <f t="shared" si="48"/>
        <v/>
      </c>
    </row>
    <row r="739" spans="3:16" x14ac:dyDescent="0.4">
      <c r="C739" s="108">
        <v>733</v>
      </c>
      <c r="D739" s="30"/>
      <c r="E739" s="29"/>
      <c r="F739" s="29"/>
      <c r="G739" s="29"/>
      <c r="H739" s="109" t="str">
        <f t="shared" si="49"/>
        <v/>
      </c>
      <c r="I739" s="109" t="str">
        <f t="shared" si="50"/>
        <v/>
      </c>
      <c r="J739" s="109" t="str">
        <f t="shared" si="51"/>
        <v/>
      </c>
      <c r="K739" s="29"/>
      <c r="L739" s="29"/>
      <c r="M739" s="110" t="str">
        <f>_xlfn.XLOOKUP($P739,団体コード!$F$2:$F$1789,団体コード!$A$2:$A$1789,"")</f>
        <v/>
      </c>
      <c r="N739" s="111" t="str">
        <f>IF(COUNTIF(市町村一覧!$K$2:$K$404,$P739),"a）基本講座・応用講座実施可能市町村",IF(COUNTIF(市町村一覧!$N$2:$N$370,$P739),"b）応用講座実施可能市町村",""))</f>
        <v/>
      </c>
      <c r="P739" s="95" t="str">
        <f t="shared" si="48"/>
        <v/>
      </c>
    </row>
    <row r="740" spans="3:16" x14ac:dyDescent="0.4">
      <c r="C740" s="108">
        <v>734</v>
      </c>
      <c r="D740" s="30"/>
      <c r="E740" s="29"/>
      <c r="F740" s="29"/>
      <c r="G740" s="29"/>
      <c r="H740" s="109" t="str">
        <f t="shared" si="49"/>
        <v/>
      </c>
      <c r="I740" s="109" t="str">
        <f t="shared" si="50"/>
        <v/>
      </c>
      <c r="J740" s="109" t="str">
        <f t="shared" si="51"/>
        <v/>
      </c>
      <c r="K740" s="29"/>
      <c r="L740" s="29"/>
      <c r="M740" s="110" t="str">
        <f>_xlfn.XLOOKUP($P740,団体コード!$F$2:$F$1789,団体コード!$A$2:$A$1789,"")</f>
        <v/>
      </c>
      <c r="N740" s="111" t="str">
        <f>IF(COUNTIF(市町村一覧!$K$2:$K$404,$P740),"a）基本講座・応用講座実施可能市町村",IF(COUNTIF(市町村一覧!$N$2:$N$370,$P740),"b）応用講座実施可能市町村",""))</f>
        <v/>
      </c>
      <c r="P740" s="95" t="str">
        <f t="shared" si="48"/>
        <v/>
      </c>
    </row>
    <row r="741" spans="3:16" x14ac:dyDescent="0.4">
      <c r="C741" s="108">
        <v>735</v>
      </c>
      <c r="D741" s="30"/>
      <c r="E741" s="29"/>
      <c r="F741" s="29"/>
      <c r="G741" s="29"/>
      <c r="H741" s="109" t="str">
        <f t="shared" si="49"/>
        <v/>
      </c>
      <c r="I741" s="109" t="str">
        <f t="shared" si="50"/>
        <v/>
      </c>
      <c r="J741" s="109" t="str">
        <f t="shared" si="51"/>
        <v/>
      </c>
      <c r="K741" s="29"/>
      <c r="L741" s="29"/>
      <c r="M741" s="110" t="str">
        <f>_xlfn.XLOOKUP($P741,団体コード!$F$2:$F$1789,団体コード!$A$2:$A$1789,"")</f>
        <v/>
      </c>
      <c r="N741" s="111" t="str">
        <f>IF(COUNTIF(市町村一覧!$K$2:$K$404,$P741),"a）基本講座・応用講座実施可能市町村",IF(COUNTIF(市町村一覧!$N$2:$N$370,$P741),"b）応用講座実施可能市町村",""))</f>
        <v/>
      </c>
      <c r="P741" s="95" t="str">
        <f t="shared" si="48"/>
        <v/>
      </c>
    </row>
    <row r="742" spans="3:16" x14ac:dyDescent="0.4">
      <c r="C742" s="108">
        <v>736</v>
      </c>
      <c r="D742" s="30"/>
      <c r="E742" s="29"/>
      <c r="F742" s="29"/>
      <c r="G742" s="29"/>
      <c r="H742" s="109" t="str">
        <f t="shared" si="49"/>
        <v/>
      </c>
      <c r="I742" s="109" t="str">
        <f t="shared" si="50"/>
        <v/>
      </c>
      <c r="J742" s="109" t="str">
        <f t="shared" si="51"/>
        <v/>
      </c>
      <c r="K742" s="29"/>
      <c r="L742" s="29"/>
      <c r="M742" s="110" t="str">
        <f>_xlfn.XLOOKUP($P742,団体コード!$F$2:$F$1789,団体コード!$A$2:$A$1789,"")</f>
        <v/>
      </c>
      <c r="N742" s="111" t="str">
        <f>IF(COUNTIF(市町村一覧!$K$2:$K$404,$P742),"a）基本講座・応用講座実施可能市町村",IF(COUNTIF(市町村一覧!$N$2:$N$370,$P742),"b）応用講座実施可能市町村",""))</f>
        <v/>
      </c>
      <c r="P742" s="95" t="str">
        <f t="shared" si="48"/>
        <v/>
      </c>
    </row>
    <row r="743" spans="3:16" x14ac:dyDescent="0.4">
      <c r="C743" s="108">
        <v>737</v>
      </c>
      <c r="D743" s="30"/>
      <c r="E743" s="29"/>
      <c r="F743" s="29"/>
      <c r="G743" s="29"/>
      <c r="H743" s="109" t="str">
        <f t="shared" si="49"/>
        <v/>
      </c>
      <c r="I743" s="109" t="str">
        <f t="shared" si="50"/>
        <v/>
      </c>
      <c r="J743" s="109" t="str">
        <f t="shared" si="51"/>
        <v/>
      </c>
      <c r="K743" s="29"/>
      <c r="L743" s="29"/>
      <c r="M743" s="110" t="str">
        <f>_xlfn.XLOOKUP($P743,団体コード!$F$2:$F$1789,団体コード!$A$2:$A$1789,"")</f>
        <v/>
      </c>
      <c r="N743" s="111" t="str">
        <f>IF(COUNTIF(市町村一覧!$K$2:$K$404,$P743),"a）基本講座・応用講座実施可能市町村",IF(COUNTIF(市町村一覧!$N$2:$N$370,$P743),"b）応用講座実施可能市町村",""))</f>
        <v/>
      </c>
      <c r="P743" s="95" t="str">
        <f t="shared" si="48"/>
        <v/>
      </c>
    </row>
    <row r="744" spans="3:16" x14ac:dyDescent="0.4">
      <c r="C744" s="108">
        <v>738</v>
      </c>
      <c r="D744" s="30"/>
      <c r="E744" s="29"/>
      <c r="F744" s="29"/>
      <c r="G744" s="29"/>
      <c r="H744" s="109" t="str">
        <f t="shared" si="49"/>
        <v/>
      </c>
      <c r="I744" s="109" t="str">
        <f t="shared" si="50"/>
        <v/>
      </c>
      <c r="J744" s="109" t="str">
        <f t="shared" si="51"/>
        <v/>
      </c>
      <c r="K744" s="29"/>
      <c r="L744" s="29"/>
      <c r="M744" s="110" t="str">
        <f>_xlfn.XLOOKUP($P744,団体コード!$F$2:$F$1789,団体コード!$A$2:$A$1789,"")</f>
        <v/>
      </c>
      <c r="N744" s="111" t="str">
        <f>IF(COUNTIF(市町村一覧!$K$2:$K$404,$P744),"a）基本講座・応用講座実施可能市町村",IF(COUNTIF(市町村一覧!$N$2:$N$370,$P744),"b）応用講座実施可能市町村",""))</f>
        <v/>
      </c>
      <c r="P744" s="95" t="str">
        <f t="shared" si="48"/>
        <v/>
      </c>
    </row>
    <row r="745" spans="3:16" x14ac:dyDescent="0.4">
      <c r="C745" s="108">
        <v>739</v>
      </c>
      <c r="D745" s="30"/>
      <c r="E745" s="29"/>
      <c r="F745" s="29"/>
      <c r="G745" s="29"/>
      <c r="H745" s="109" t="str">
        <f t="shared" si="49"/>
        <v/>
      </c>
      <c r="I745" s="109" t="str">
        <f t="shared" si="50"/>
        <v/>
      </c>
      <c r="J745" s="109" t="str">
        <f t="shared" si="51"/>
        <v/>
      </c>
      <c r="K745" s="29"/>
      <c r="L745" s="29"/>
      <c r="M745" s="110" t="str">
        <f>_xlfn.XLOOKUP($P745,団体コード!$F$2:$F$1789,団体コード!$A$2:$A$1789,"")</f>
        <v/>
      </c>
      <c r="N745" s="111" t="str">
        <f>IF(COUNTIF(市町村一覧!$K$2:$K$404,$P745),"a）基本講座・応用講座実施可能市町村",IF(COUNTIF(市町村一覧!$N$2:$N$370,$P745),"b）応用講座実施可能市町村",""))</f>
        <v/>
      </c>
      <c r="P745" s="95" t="str">
        <f t="shared" si="48"/>
        <v/>
      </c>
    </row>
    <row r="746" spans="3:16" x14ac:dyDescent="0.4">
      <c r="C746" s="108">
        <v>740</v>
      </c>
      <c r="D746" s="30"/>
      <c r="E746" s="29"/>
      <c r="F746" s="29"/>
      <c r="G746" s="29"/>
      <c r="H746" s="109" t="str">
        <f t="shared" si="49"/>
        <v/>
      </c>
      <c r="I746" s="109" t="str">
        <f t="shared" si="50"/>
        <v/>
      </c>
      <c r="J746" s="109" t="str">
        <f t="shared" si="51"/>
        <v/>
      </c>
      <c r="K746" s="29"/>
      <c r="L746" s="29"/>
      <c r="M746" s="110" t="str">
        <f>_xlfn.XLOOKUP($P746,団体コード!$F$2:$F$1789,団体コード!$A$2:$A$1789,"")</f>
        <v/>
      </c>
      <c r="N746" s="111" t="str">
        <f>IF(COUNTIF(市町村一覧!$K$2:$K$404,$P746),"a）基本講座・応用講座実施可能市町村",IF(COUNTIF(市町村一覧!$N$2:$N$370,$P746),"b）応用講座実施可能市町村",""))</f>
        <v/>
      </c>
      <c r="P746" s="95" t="str">
        <f t="shared" si="48"/>
        <v/>
      </c>
    </row>
    <row r="747" spans="3:16" x14ac:dyDescent="0.4">
      <c r="C747" s="108">
        <v>741</v>
      </c>
      <c r="D747" s="30"/>
      <c r="E747" s="29"/>
      <c r="F747" s="29"/>
      <c r="G747" s="29"/>
      <c r="H747" s="109" t="str">
        <f t="shared" si="49"/>
        <v/>
      </c>
      <c r="I747" s="109" t="str">
        <f t="shared" si="50"/>
        <v/>
      </c>
      <c r="J747" s="109" t="str">
        <f t="shared" si="51"/>
        <v/>
      </c>
      <c r="K747" s="29"/>
      <c r="L747" s="29"/>
      <c r="M747" s="110" t="str">
        <f>_xlfn.XLOOKUP($P747,団体コード!$F$2:$F$1789,団体コード!$A$2:$A$1789,"")</f>
        <v/>
      </c>
      <c r="N747" s="111" t="str">
        <f>IF(COUNTIF(市町村一覧!$K$2:$K$404,$P747),"a）基本講座・応用講座実施可能市町村",IF(COUNTIF(市町村一覧!$N$2:$N$370,$P747),"b）応用講座実施可能市町村",""))</f>
        <v/>
      </c>
      <c r="P747" s="95" t="str">
        <f t="shared" si="48"/>
        <v/>
      </c>
    </row>
    <row r="748" spans="3:16" x14ac:dyDescent="0.4">
      <c r="C748" s="108">
        <v>742</v>
      </c>
      <c r="D748" s="30"/>
      <c r="E748" s="29"/>
      <c r="F748" s="29"/>
      <c r="G748" s="29"/>
      <c r="H748" s="109" t="str">
        <f t="shared" si="49"/>
        <v/>
      </c>
      <c r="I748" s="109" t="str">
        <f t="shared" si="50"/>
        <v/>
      </c>
      <c r="J748" s="109" t="str">
        <f t="shared" si="51"/>
        <v/>
      </c>
      <c r="K748" s="29"/>
      <c r="L748" s="29"/>
      <c r="M748" s="110" t="str">
        <f>_xlfn.XLOOKUP($P748,団体コード!$F$2:$F$1789,団体コード!$A$2:$A$1789,"")</f>
        <v/>
      </c>
      <c r="N748" s="111" t="str">
        <f>IF(COUNTIF(市町村一覧!$K$2:$K$404,$P748),"a）基本講座・応用講座実施可能市町村",IF(COUNTIF(市町村一覧!$N$2:$N$370,$P748),"b）応用講座実施可能市町村",""))</f>
        <v/>
      </c>
      <c r="P748" s="95" t="str">
        <f t="shared" si="48"/>
        <v/>
      </c>
    </row>
    <row r="749" spans="3:16" x14ac:dyDescent="0.4">
      <c r="C749" s="108">
        <v>743</v>
      </c>
      <c r="D749" s="30"/>
      <c r="E749" s="29"/>
      <c r="F749" s="29"/>
      <c r="G749" s="29"/>
      <c r="H749" s="109" t="str">
        <f t="shared" si="49"/>
        <v/>
      </c>
      <c r="I749" s="109" t="str">
        <f t="shared" si="50"/>
        <v/>
      </c>
      <c r="J749" s="109" t="str">
        <f t="shared" si="51"/>
        <v/>
      </c>
      <c r="K749" s="29"/>
      <c r="L749" s="29"/>
      <c r="M749" s="110" t="str">
        <f>_xlfn.XLOOKUP($P749,団体コード!$F$2:$F$1789,団体コード!$A$2:$A$1789,"")</f>
        <v/>
      </c>
      <c r="N749" s="111" t="str">
        <f>IF(COUNTIF(市町村一覧!$K$2:$K$404,$P749),"a）基本講座・応用講座実施可能市町村",IF(COUNTIF(市町村一覧!$N$2:$N$370,$P749),"b）応用講座実施可能市町村",""))</f>
        <v/>
      </c>
      <c r="P749" s="95" t="str">
        <f t="shared" si="48"/>
        <v/>
      </c>
    </row>
    <row r="750" spans="3:16" x14ac:dyDescent="0.4">
      <c r="C750" s="108">
        <v>744</v>
      </c>
      <c r="D750" s="30"/>
      <c r="E750" s="29"/>
      <c r="F750" s="29"/>
      <c r="G750" s="29"/>
      <c r="H750" s="109" t="str">
        <f t="shared" si="49"/>
        <v/>
      </c>
      <c r="I750" s="109" t="str">
        <f t="shared" si="50"/>
        <v/>
      </c>
      <c r="J750" s="109" t="str">
        <f t="shared" si="51"/>
        <v/>
      </c>
      <c r="K750" s="29"/>
      <c r="L750" s="29"/>
      <c r="M750" s="110" t="str">
        <f>_xlfn.XLOOKUP($P750,団体コード!$F$2:$F$1789,団体コード!$A$2:$A$1789,"")</f>
        <v/>
      </c>
      <c r="N750" s="111" t="str">
        <f>IF(COUNTIF(市町村一覧!$K$2:$K$404,$P750),"a）基本講座・応用講座実施可能市町村",IF(COUNTIF(市町村一覧!$N$2:$N$370,$P750),"b）応用講座実施可能市町村",""))</f>
        <v/>
      </c>
      <c r="P750" s="95" t="str">
        <f t="shared" si="48"/>
        <v/>
      </c>
    </row>
    <row r="751" spans="3:16" x14ac:dyDescent="0.4">
      <c r="C751" s="108">
        <v>745</v>
      </c>
      <c r="D751" s="30"/>
      <c r="E751" s="29"/>
      <c r="F751" s="29"/>
      <c r="G751" s="29"/>
      <c r="H751" s="109" t="str">
        <f t="shared" si="49"/>
        <v/>
      </c>
      <c r="I751" s="109" t="str">
        <f t="shared" si="50"/>
        <v/>
      </c>
      <c r="J751" s="109" t="str">
        <f t="shared" si="51"/>
        <v/>
      </c>
      <c r="K751" s="29"/>
      <c r="L751" s="29"/>
      <c r="M751" s="110" t="str">
        <f>_xlfn.XLOOKUP($P751,団体コード!$F$2:$F$1789,団体コード!$A$2:$A$1789,"")</f>
        <v/>
      </c>
      <c r="N751" s="111" t="str">
        <f>IF(COUNTIF(市町村一覧!$K$2:$K$404,$P751),"a）基本講座・応用講座実施可能市町村",IF(COUNTIF(市町村一覧!$N$2:$N$370,$P751),"b）応用講座実施可能市町村",""))</f>
        <v/>
      </c>
      <c r="P751" s="95" t="str">
        <f t="shared" si="48"/>
        <v/>
      </c>
    </row>
    <row r="752" spans="3:16" x14ac:dyDescent="0.4">
      <c r="C752" s="108">
        <v>746</v>
      </c>
      <c r="D752" s="30"/>
      <c r="E752" s="29"/>
      <c r="F752" s="29"/>
      <c r="G752" s="29"/>
      <c r="H752" s="109" t="str">
        <f t="shared" si="49"/>
        <v/>
      </c>
      <c r="I752" s="109" t="str">
        <f t="shared" si="50"/>
        <v/>
      </c>
      <c r="J752" s="109" t="str">
        <f t="shared" si="51"/>
        <v/>
      </c>
      <c r="K752" s="29"/>
      <c r="L752" s="29"/>
      <c r="M752" s="110" t="str">
        <f>_xlfn.XLOOKUP($P752,団体コード!$F$2:$F$1789,団体コード!$A$2:$A$1789,"")</f>
        <v/>
      </c>
      <c r="N752" s="111" t="str">
        <f>IF(COUNTIF(市町村一覧!$K$2:$K$404,$P752),"a）基本講座・応用講座実施可能市町村",IF(COUNTIF(市町村一覧!$N$2:$N$370,$P752),"b）応用講座実施可能市町村",""))</f>
        <v/>
      </c>
      <c r="P752" s="95" t="str">
        <f t="shared" si="48"/>
        <v/>
      </c>
    </row>
    <row r="753" spans="3:16" x14ac:dyDescent="0.4">
      <c r="C753" s="108">
        <v>747</v>
      </c>
      <c r="D753" s="30"/>
      <c r="E753" s="29"/>
      <c r="F753" s="29"/>
      <c r="G753" s="29"/>
      <c r="H753" s="109" t="str">
        <f t="shared" si="49"/>
        <v/>
      </c>
      <c r="I753" s="109" t="str">
        <f t="shared" si="50"/>
        <v/>
      </c>
      <c r="J753" s="109" t="str">
        <f t="shared" si="51"/>
        <v/>
      </c>
      <c r="K753" s="29"/>
      <c r="L753" s="29"/>
      <c r="M753" s="110" t="str">
        <f>_xlfn.XLOOKUP($P753,団体コード!$F$2:$F$1789,団体コード!$A$2:$A$1789,"")</f>
        <v/>
      </c>
      <c r="N753" s="111" t="str">
        <f>IF(COUNTIF(市町村一覧!$K$2:$K$404,$P753),"a）基本講座・応用講座実施可能市町村",IF(COUNTIF(市町村一覧!$N$2:$N$370,$P753),"b）応用講座実施可能市町村",""))</f>
        <v/>
      </c>
      <c r="P753" s="95" t="str">
        <f t="shared" si="48"/>
        <v/>
      </c>
    </row>
    <row r="754" spans="3:16" x14ac:dyDescent="0.4">
      <c r="C754" s="108">
        <v>748</v>
      </c>
      <c r="D754" s="30"/>
      <c r="E754" s="29"/>
      <c r="F754" s="29"/>
      <c r="G754" s="29"/>
      <c r="H754" s="109" t="str">
        <f t="shared" si="49"/>
        <v/>
      </c>
      <c r="I754" s="109" t="str">
        <f t="shared" si="50"/>
        <v/>
      </c>
      <c r="J754" s="109" t="str">
        <f t="shared" si="51"/>
        <v/>
      </c>
      <c r="K754" s="29"/>
      <c r="L754" s="29"/>
      <c r="M754" s="110" t="str">
        <f>_xlfn.XLOOKUP($P754,団体コード!$F$2:$F$1789,団体コード!$A$2:$A$1789,"")</f>
        <v/>
      </c>
      <c r="N754" s="111" t="str">
        <f>IF(COUNTIF(市町村一覧!$K$2:$K$404,$P754),"a）基本講座・応用講座実施可能市町村",IF(COUNTIF(市町村一覧!$N$2:$N$370,$P754),"b）応用講座実施可能市町村",""))</f>
        <v/>
      </c>
      <c r="P754" s="95" t="str">
        <f t="shared" si="48"/>
        <v/>
      </c>
    </row>
    <row r="755" spans="3:16" x14ac:dyDescent="0.4">
      <c r="C755" s="108">
        <v>749</v>
      </c>
      <c r="D755" s="30"/>
      <c r="E755" s="29"/>
      <c r="F755" s="29"/>
      <c r="G755" s="29"/>
      <c r="H755" s="109" t="str">
        <f t="shared" si="49"/>
        <v/>
      </c>
      <c r="I755" s="109" t="str">
        <f t="shared" si="50"/>
        <v/>
      </c>
      <c r="J755" s="109" t="str">
        <f t="shared" si="51"/>
        <v/>
      </c>
      <c r="K755" s="29"/>
      <c r="L755" s="29"/>
      <c r="M755" s="110" t="str">
        <f>_xlfn.XLOOKUP($P755,団体コード!$F$2:$F$1789,団体コード!$A$2:$A$1789,"")</f>
        <v/>
      </c>
      <c r="N755" s="111" t="str">
        <f>IF(COUNTIF(市町村一覧!$K$2:$K$404,$P755),"a）基本講座・応用講座実施可能市町村",IF(COUNTIF(市町村一覧!$N$2:$N$370,$P755),"b）応用講座実施可能市町村",""))</f>
        <v/>
      </c>
      <c r="P755" s="95" t="str">
        <f t="shared" si="48"/>
        <v/>
      </c>
    </row>
    <row r="756" spans="3:16" x14ac:dyDescent="0.4">
      <c r="C756" s="108">
        <v>750</v>
      </c>
      <c r="D756" s="30"/>
      <c r="E756" s="29"/>
      <c r="F756" s="29"/>
      <c r="G756" s="29"/>
      <c r="H756" s="109" t="str">
        <f t="shared" si="49"/>
        <v/>
      </c>
      <c r="I756" s="109" t="str">
        <f t="shared" si="50"/>
        <v/>
      </c>
      <c r="J756" s="109" t="str">
        <f t="shared" si="51"/>
        <v/>
      </c>
      <c r="K756" s="29"/>
      <c r="L756" s="29"/>
      <c r="M756" s="110" t="str">
        <f>_xlfn.XLOOKUP($P756,団体コード!$F$2:$F$1789,団体コード!$A$2:$A$1789,"")</f>
        <v/>
      </c>
      <c r="N756" s="111" t="str">
        <f>IF(COUNTIF(市町村一覧!$K$2:$K$404,$P756),"a）基本講座・応用講座実施可能市町村",IF(COUNTIF(市町村一覧!$N$2:$N$370,$P756),"b）応用講座実施可能市町村",""))</f>
        <v/>
      </c>
      <c r="P756" s="95" t="str">
        <f t="shared" si="48"/>
        <v/>
      </c>
    </row>
    <row r="757" spans="3:16" x14ac:dyDescent="0.4">
      <c r="C757" s="108">
        <v>751</v>
      </c>
      <c r="D757" s="30"/>
      <c r="E757" s="29"/>
      <c r="F757" s="29"/>
      <c r="G757" s="29"/>
      <c r="H757" s="109" t="str">
        <f t="shared" si="49"/>
        <v/>
      </c>
      <c r="I757" s="109" t="str">
        <f t="shared" si="50"/>
        <v/>
      </c>
      <c r="J757" s="109" t="str">
        <f t="shared" si="51"/>
        <v/>
      </c>
      <c r="K757" s="29"/>
      <c r="L757" s="29"/>
      <c r="M757" s="110" t="str">
        <f>_xlfn.XLOOKUP($P757,団体コード!$F$2:$F$1789,団体コード!$A$2:$A$1789,"")</f>
        <v/>
      </c>
      <c r="N757" s="111" t="str">
        <f>IF(COUNTIF(市町村一覧!$K$2:$K$404,$P757),"a）基本講座・応用講座実施可能市町村",IF(COUNTIF(市町村一覧!$N$2:$N$370,$P757),"b）応用講座実施可能市町村",""))</f>
        <v/>
      </c>
      <c r="P757" s="95" t="str">
        <f t="shared" si="48"/>
        <v/>
      </c>
    </row>
    <row r="758" spans="3:16" x14ac:dyDescent="0.4">
      <c r="C758" s="108">
        <v>752</v>
      </c>
      <c r="D758" s="30"/>
      <c r="E758" s="29"/>
      <c r="F758" s="29"/>
      <c r="G758" s="29"/>
      <c r="H758" s="109" t="str">
        <f t="shared" si="49"/>
        <v/>
      </c>
      <c r="I758" s="109" t="str">
        <f t="shared" si="50"/>
        <v/>
      </c>
      <c r="J758" s="109" t="str">
        <f t="shared" si="51"/>
        <v/>
      </c>
      <c r="K758" s="29"/>
      <c r="L758" s="29"/>
      <c r="M758" s="110" t="str">
        <f>_xlfn.XLOOKUP($P758,団体コード!$F$2:$F$1789,団体コード!$A$2:$A$1789,"")</f>
        <v/>
      </c>
      <c r="N758" s="111" t="str">
        <f>IF(COUNTIF(市町村一覧!$K$2:$K$404,$P758),"a）基本講座・応用講座実施可能市町村",IF(COUNTIF(市町村一覧!$N$2:$N$370,$P758),"b）応用講座実施可能市町村",""))</f>
        <v/>
      </c>
      <c r="P758" s="95" t="str">
        <f t="shared" si="48"/>
        <v/>
      </c>
    </row>
    <row r="759" spans="3:16" x14ac:dyDescent="0.4">
      <c r="C759" s="108">
        <v>753</v>
      </c>
      <c r="D759" s="30"/>
      <c r="E759" s="29"/>
      <c r="F759" s="29"/>
      <c r="G759" s="29"/>
      <c r="H759" s="109" t="str">
        <f t="shared" si="49"/>
        <v/>
      </c>
      <c r="I759" s="109" t="str">
        <f t="shared" si="50"/>
        <v/>
      </c>
      <c r="J759" s="109" t="str">
        <f t="shared" si="51"/>
        <v/>
      </c>
      <c r="K759" s="29"/>
      <c r="L759" s="29"/>
      <c r="M759" s="110" t="str">
        <f>_xlfn.XLOOKUP($P759,団体コード!$F$2:$F$1789,団体コード!$A$2:$A$1789,"")</f>
        <v/>
      </c>
      <c r="N759" s="111" t="str">
        <f>IF(COUNTIF(市町村一覧!$K$2:$K$404,$P759),"a）基本講座・応用講座実施可能市町村",IF(COUNTIF(市町村一覧!$N$2:$N$370,$P759),"b）応用講座実施可能市町村",""))</f>
        <v/>
      </c>
      <c r="P759" s="95" t="str">
        <f t="shared" si="48"/>
        <v/>
      </c>
    </row>
    <row r="760" spans="3:16" x14ac:dyDescent="0.4">
      <c r="C760" s="108">
        <v>754</v>
      </c>
      <c r="D760" s="30"/>
      <c r="E760" s="29"/>
      <c r="F760" s="29"/>
      <c r="G760" s="29"/>
      <c r="H760" s="109" t="str">
        <f t="shared" si="49"/>
        <v/>
      </c>
      <c r="I760" s="109" t="str">
        <f t="shared" si="50"/>
        <v/>
      </c>
      <c r="J760" s="109" t="str">
        <f t="shared" si="51"/>
        <v/>
      </c>
      <c r="K760" s="29"/>
      <c r="L760" s="29"/>
      <c r="M760" s="110" t="str">
        <f>_xlfn.XLOOKUP($P760,団体コード!$F$2:$F$1789,団体コード!$A$2:$A$1789,"")</f>
        <v/>
      </c>
      <c r="N760" s="111" t="str">
        <f>IF(COUNTIF(市町村一覧!$K$2:$K$404,$P760),"a）基本講座・応用講座実施可能市町村",IF(COUNTIF(市町村一覧!$N$2:$N$370,$P760),"b）応用講座実施可能市町村",""))</f>
        <v/>
      </c>
      <c r="P760" s="95" t="str">
        <f t="shared" si="48"/>
        <v/>
      </c>
    </row>
    <row r="761" spans="3:16" x14ac:dyDescent="0.4">
      <c r="C761" s="108">
        <v>755</v>
      </c>
      <c r="D761" s="30"/>
      <c r="E761" s="29"/>
      <c r="F761" s="29"/>
      <c r="G761" s="29"/>
      <c r="H761" s="109" t="str">
        <f t="shared" si="49"/>
        <v/>
      </c>
      <c r="I761" s="109" t="str">
        <f t="shared" si="50"/>
        <v/>
      </c>
      <c r="J761" s="109" t="str">
        <f t="shared" si="51"/>
        <v/>
      </c>
      <c r="K761" s="29"/>
      <c r="L761" s="29"/>
      <c r="M761" s="110" t="str">
        <f>_xlfn.XLOOKUP($P761,団体コード!$F$2:$F$1789,団体コード!$A$2:$A$1789,"")</f>
        <v/>
      </c>
      <c r="N761" s="111" t="str">
        <f>IF(COUNTIF(市町村一覧!$K$2:$K$404,$P761),"a）基本講座・応用講座実施可能市町村",IF(COUNTIF(市町村一覧!$N$2:$N$370,$P761),"b）応用講座実施可能市町村",""))</f>
        <v/>
      </c>
      <c r="P761" s="95" t="str">
        <f t="shared" si="48"/>
        <v/>
      </c>
    </row>
    <row r="762" spans="3:16" x14ac:dyDescent="0.4">
      <c r="C762" s="108">
        <v>756</v>
      </c>
      <c r="D762" s="30"/>
      <c r="E762" s="29"/>
      <c r="F762" s="29"/>
      <c r="G762" s="29"/>
      <c r="H762" s="109" t="str">
        <f t="shared" si="49"/>
        <v/>
      </c>
      <c r="I762" s="109" t="str">
        <f t="shared" si="50"/>
        <v/>
      </c>
      <c r="J762" s="109" t="str">
        <f t="shared" si="51"/>
        <v/>
      </c>
      <c r="K762" s="29"/>
      <c r="L762" s="29"/>
      <c r="M762" s="110" t="str">
        <f>_xlfn.XLOOKUP($P762,団体コード!$F$2:$F$1789,団体コード!$A$2:$A$1789,"")</f>
        <v/>
      </c>
      <c r="N762" s="111" t="str">
        <f>IF(COUNTIF(市町村一覧!$K$2:$K$404,$P762),"a）基本講座・応用講座実施可能市町村",IF(COUNTIF(市町村一覧!$N$2:$N$370,$P762),"b）応用講座実施可能市町村",""))</f>
        <v/>
      </c>
      <c r="P762" s="95" t="str">
        <f t="shared" si="48"/>
        <v/>
      </c>
    </row>
    <row r="763" spans="3:16" x14ac:dyDescent="0.4">
      <c r="C763" s="108">
        <v>757</v>
      </c>
      <c r="D763" s="30"/>
      <c r="E763" s="29"/>
      <c r="F763" s="29"/>
      <c r="G763" s="29"/>
      <c r="H763" s="109" t="str">
        <f t="shared" si="49"/>
        <v/>
      </c>
      <c r="I763" s="109" t="str">
        <f t="shared" si="50"/>
        <v/>
      </c>
      <c r="J763" s="109" t="str">
        <f t="shared" si="51"/>
        <v/>
      </c>
      <c r="K763" s="29"/>
      <c r="L763" s="29"/>
      <c r="M763" s="110" t="str">
        <f>_xlfn.XLOOKUP($P763,団体コード!$F$2:$F$1789,団体コード!$A$2:$A$1789,"")</f>
        <v/>
      </c>
      <c r="N763" s="111" t="str">
        <f>IF(COUNTIF(市町村一覧!$K$2:$K$404,$P763),"a）基本講座・応用講座実施可能市町村",IF(COUNTIF(市町村一覧!$N$2:$N$370,$P763),"b）応用講座実施可能市町村",""))</f>
        <v/>
      </c>
      <c r="P763" s="95" t="str">
        <f t="shared" si="48"/>
        <v/>
      </c>
    </row>
    <row r="764" spans="3:16" x14ac:dyDescent="0.4">
      <c r="C764" s="108">
        <v>758</v>
      </c>
      <c r="D764" s="30"/>
      <c r="E764" s="29"/>
      <c r="F764" s="29"/>
      <c r="G764" s="29"/>
      <c r="H764" s="109" t="str">
        <f t="shared" si="49"/>
        <v/>
      </c>
      <c r="I764" s="109" t="str">
        <f t="shared" si="50"/>
        <v/>
      </c>
      <c r="J764" s="109" t="str">
        <f t="shared" si="51"/>
        <v/>
      </c>
      <c r="K764" s="29"/>
      <c r="L764" s="29"/>
      <c r="M764" s="110" t="str">
        <f>_xlfn.XLOOKUP($P764,団体コード!$F$2:$F$1789,団体コード!$A$2:$A$1789,"")</f>
        <v/>
      </c>
      <c r="N764" s="111" t="str">
        <f>IF(COUNTIF(市町村一覧!$K$2:$K$404,$P764),"a）基本講座・応用講座実施可能市町村",IF(COUNTIF(市町村一覧!$N$2:$N$370,$P764),"b）応用講座実施可能市町村",""))</f>
        <v/>
      </c>
      <c r="P764" s="95" t="str">
        <f t="shared" si="48"/>
        <v/>
      </c>
    </row>
    <row r="765" spans="3:16" x14ac:dyDescent="0.4">
      <c r="C765" s="108">
        <v>759</v>
      </c>
      <c r="D765" s="30"/>
      <c r="E765" s="29"/>
      <c r="F765" s="29"/>
      <c r="G765" s="29"/>
      <c r="H765" s="109" t="str">
        <f t="shared" si="49"/>
        <v/>
      </c>
      <c r="I765" s="109" t="str">
        <f t="shared" si="50"/>
        <v/>
      </c>
      <c r="J765" s="109" t="str">
        <f t="shared" si="51"/>
        <v/>
      </c>
      <c r="K765" s="29"/>
      <c r="L765" s="29"/>
      <c r="M765" s="110" t="str">
        <f>_xlfn.XLOOKUP($P765,団体コード!$F$2:$F$1789,団体コード!$A$2:$A$1789,"")</f>
        <v/>
      </c>
      <c r="N765" s="111" t="str">
        <f>IF(COUNTIF(市町村一覧!$K$2:$K$404,$P765),"a）基本講座・応用講座実施可能市町村",IF(COUNTIF(市町村一覧!$N$2:$N$370,$P765),"b）応用講座実施可能市町村",""))</f>
        <v/>
      </c>
      <c r="P765" s="95" t="str">
        <f t="shared" si="48"/>
        <v/>
      </c>
    </row>
    <row r="766" spans="3:16" x14ac:dyDescent="0.4">
      <c r="C766" s="108">
        <v>760</v>
      </c>
      <c r="D766" s="30"/>
      <c r="E766" s="29"/>
      <c r="F766" s="29"/>
      <c r="G766" s="29"/>
      <c r="H766" s="109" t="str">
        <f t="shared" si="49"/>
        <v/>
      </c>
      <c r="I766" s="109" t="str">
        <f t="shared" si="50"/>
        <v/>
      </c>
      <c r="J766" s="109" t="str">
        <f t="shared" si="51"/>
        <v/>
      </c>
      <c r="K766" s="29"/>
      <c r="L766" s="29"/>
      <c r="M766" s="110" t="str">
        <f>_xlfn.XLOOKUP($P766,団体コード!$F$2:$F$1789,団体コード!$A$2:$A$1789,"")</f>
        <v/>
      </c>
      <c r="N766" s="111" t="str">
        <f>IF(COUNTIF(市町村一覧!$K$2:$K$404,$P766),"a）基本講座・応用講座実施可能市町村",IF(COUNTIF(市町村一覧!$N$2:$N$370,$P766),"b）応用講座実施可能市町村",""))</f>
        <v/>
      </c>
      <c r="P766" s="95" t="str">
        <f t="shared" si="48"/>
        <v/>
      </c>
    </row>
    <row r="767" spans="3:16" x14ac:dyDescent="0.4">
      <c r="C767" s="108">
        <v>761</v>
      </c>
      <c r="D767" s="30"/>
      <c r="E767" s="29"/>
      <c r="F767" s="29"/>
      <c r="G767" s="29"/>
      <c r="H767" s="109" t="str">
        <f t="shared" si="49"/>
        <v/>
      </c>
      <c r="I767" s="109" t="str">
        <f t="shared" si="50"/>
        <v/>
      </c>
      <c r="J767" s="109" t="str">
        <f t="shared" si="51"/>
        <v/>
      </c>
      <c r="K767" s="29"/>
      <c r="L767" s="29"/>
      <c r="M767" s="110" t="str">
        <f>_xlfn.XLOOKUP($P767,団体コード!$F$2:$F$1789,団体コード!$A$2:$A$1789,"")</f>
        <v/>
      </c>
      <c r="N767" s="111" t="str">
        <f>IF(COUNTIF(市町村一覧!$K$2:$K$404,$P767),"a）基本講座・応用講座実施可能市町村",IF(COUNTIF(市町村一覧!$N$2:$N$370,$P767),"b）応用講座実施可能市町村",""))</f>
        <v/>
      </c>
      <c r="P767" s="95" t="str">
        <f t="shared" si="48"/>
        <v/>
      </c>
    </row>
    <row r="768" spans="3:16" x14ac:dyDescent="0.4">
      <c r="C768" s="108">
        <v>762</v>
      </c>
      <c r="D768" s="30"/>
      <c r="E768" s="29"/>
      <c r="F768" s="29"/>
      <c r="G768" s="29"/>
      <c r="H768" s="109" t="str">
        <f t="shared" si="49"/>
        <v/>
      </c>
      <c r="I768" s="109" t="str">
        <f t="shared" si="50"/>
        <v/>
      </c>
      <c r="J768" s="109" t="str">
        <f t="shared" si="51"/>
        <v/>
      </c>
      <c r="K768" s="29"/>
      <c r="L768" s="29"/>
      <c r="M768" s="110" t="str">
        <f>_xlfn.XLOOKUP($P768,団体コード!$F$2:$F$1789,団体コード!$A$2:$A$1789,"")</f>
        <v/>
      </c>
      <c r="N768" s="111" t="str">
        <f>IF(COUNTIF(市町村一覧!$K$2:$K$404,$P768),"a）基本講座・応用講座実施可能市町村",IF(COUNTIF(市町村一覧!$N$2:$N$370,$P768),"b）応用講座実施可能市町村",""))</f>
        <v/>
      </c>
      <c r="P768" s="95" t="str">
        <f t="shared" si="48"/>
        <v/>
      </c>
    </row>
    <row r="769" spans="3:16" x14ac:dyDescent="0.4">
      <c r="C769" s="108">
        <v>763</v>
      </c>
      <c r="D769" s="30"/>
      <c r="E769" s="29"/>
      <c r="F769" s="29"/>
      <c r="G769" s="29"/>
      <c r="H769" s="109" t="str">
        <f t="shared" si="49"/>
        <v/>
      </c>
      <c r="I769" s="109" t="str">
        <f t="shared" si="50"/>
        <v/>
      </c>
      <c r="J769" s="109" t="str">
        <f t="shared" si="51"/>
        <v/>
      </c>
      <c r="K769" s="29"/>
      <c r="L769" s="29"/>
      <c r="M769" s="110" t="str">
        <f>_xlfn.XLOOKUP($P769,団体コード!$F$2:$F$1789,団体コード!$A$2:$A$1789,"")</f>
        <v/>
      </c>
      <c r="N769" s="111" t="str">
        <f>IF(COUNTIF(市町村一覧!$K$2:$K$404,$P769),"a）基本講座・応用講座実施可能市町村",IF(COUNTIF(市町村一覧!$N$2:$N$370,$P769),"b）応用講座実施可能市町村",""))</f>
        <v/>
      </c>
      <c r="P769" s="95" t="str">
        <f t="shared" si="48"/>
        <v/>
      </c>
    </row>
    <row r="770" spans="3:16" x14ac:dyDescent="0.4">
      <c r="C770" s="108">
        <v>764</v>
      </c>
      <c r="D770" s="30"/>
      <c r="E770" s="29"/>
      <c r="F770" s="29"/>
      <c r="G770" s="29"/>
      <c r="H770" s="109" t="str">
        <f t="shared" si="49"/>
        <v/>
      </c>
      <c r="I770" s="109" t="str">
        <f t="shared" si="50"/>
        <v/>
      </c>
      <c r="J770" s="109" t="str">
        <f t="shared" si="51"/>
        <v/>
      </c>
      <c r="K770" s="29"/>
      <c r="L770" s="29"/>
      <c r="M770" s="110" t="str">
        <f>_xlfn.XLOOKUP($P770,団体コード!$F$2:$F$1789,団体コード!$A$2:$A$1789,"")</f>
        <v/>
      </c>
      <c r="N770" s="111" t="str">
        <f>IF(COUNTIF(市町村一覧!$K$2:$K$404,$P770),"a）基本講座・応用講座実施可能市町村",IF(COUNTIF(市町村一覧!$N$2:$N$370,$P770),"b）応用講座実施可能市町村",""))</f>
        <v/>
      </c>
      <c r="P770" s="95" t="str">
        <f t="shared" si="48"/>
        <v/>
      </c>
    </row>
    <row r="771" spans="3:16" x14ac:dyDescent="0.4">
      <c r="C771" s="108">
        <v>765</v>
      </c>
      <c r="D771" s="30"/>
      <c r="E771" s="29"/>
      <c r="F771" s="29"/>
      <c r="G771" s="29"/>
      <c r="H771" s="109" t="str">
        <f t="shared" si="49"/>
        <v/>
      </c>
      <c r="I771" s="109" t="str">
        <f t="shared" si="50"/>
        <v/>
      </c>
      <c r="J771" s="109" t="str">
        <f t="shared" si="51"/>
        <v/>
      </c>
      <c r="K771" s="29"/>
      <c r="L771" s="29"/>
      <c r="M771" s="110" t="str">
        <f>_xlfn.XLOOKUP($P771,団体コード!$F$2:$F$1789,団体コード!$A$2:$A$1789,"")</f>
        <v/>
      </c>
      <c r="N771" s="111" t="str">
        <f>IF(COUNTIF(市町村一覧!$K$2:$K$404,$P771),"a）基本講座・応用講座実施可能市町村",IF(COUNTIF(市町村一覧!$N$2:$N$370,$P771),"b）応用講座実施可能市町村",""))</f>
        <v/>
      </c>
      <c r="P771" s="95" t="str">
        <f t="shared" si="48"/>
        <v/>
      </c>
    </row>
    <row r="772" spans="3:16" x14ac:dyDescent="0.4">
      <c r="C772" s="108">
        <v>766</v>
      </c>
      <c r="D772" s="30"/>
      <c r="E772" s="29"/>
      <c r="F772" s="29"/>
      <c r="G772" s="29"/>
      <c r="H772" s="109" t="str">
        <f t="shared" si="49"/>
        <v/>
      </c>
      <c r="I772" s="109" t="str">
        <f t="shared" si="50"/>
        <v/>
      </c>
      <c r="J772" s="109" t="str">
        <f t="shared" si="51"/>
        <v/>
      </c>
      <c r="K772" s="29"/>
      <c r="L772" s="29"/>
      <c r="M772" s="110" t="str">
        <f>_xlfn.XLOOKUP($P772,団体コード!$F$2:$F$1789,団体コード!$A$2:$A$1789,"")</f>
        <v/>
      </c>
      <c r="N772" s="111" t="str">
        <f>IF(COUNTIF(市町村一覧!$K$2:$K$404,$P772),"a）基本講座・応用講座実施可能市町村",IF(COUNTIF(市町村一覧!$N$2:$N$370,$P772),"b）応用講座実施可能市町村",""))</f>
        <v/>
      </c>
      <c r="P772" s="95" t="str">
        <f t="shared" si="48"/>
        <v/>
      </c>
    </row>
    <row r="773" spans="3:16" x14ac:dyDescent="0.4">
      <c r="C773" s="108">
        <v>767</v>
      </c>
      <c r="D773" s="30"/>
      <c r="E773" s="29"/>
      <c r="F773" s="29"/>
      <c r="G773" s="29"/>
      <c r="H773" s="109" t="str">
        <f t="shared" si="49"/>
        <v/>
      </c>
      <c r="I773" s="109" t="str">
        <f t="shared" si="50"/>
        <v/>
      </c>
      <c r="J773" s="109" t="str">
        <f t="shared" si="51"/>
        <v/>
      </c>
      <c r="K773" s="29"/>
      <c r="L773" s="29"/>
      <c r="M773" s="110" t="str">
        <f>_xlfn.XLOOKUP($P773,団体コード!$F$2:$F$1789,団体コード!$A$2:$A$1789,"")</f>
        <v/>
      </c>
      <c r="N773" s="111" t="str">
        <f>IF(COUNTIF(市町村一覧!$K$2:$K$404,$P773),"a）基本講座・応用講座実施可能市町村",IF(COUNTIF(市町村一覧!$N$2:$N$370,$P773),"b）応用講座実施可能市町村",""))</f>
        <v/>
      </c>
      <c r="P773" s="95" t="str">
        <f t="shared" si="48"/>
        <v/>
      </c>
    </row>
    <row r="774" spans="3:16" x14ac:dyDescent="0.4">
      <c r="C774" s="108">
        <v>768</v>
      </c>
      <c r="D774" s="30"/>
      <c r="E774" s="29"/>
      <c r="F774" s="29"/>
      <c r="G774" s="29"/>
      <c r="H774" s="109" t="str">
        <f t="shared" si="49"/>
        <v/>
      </c>
      <c r="I774" s="109" t="str">
        <f t="shared" si="50"/>
        <v/>
      </c>
      <c r="J774" s="109" t="str">
        <f t="shared" si="51"/>
        <v/>
      </c>
      <c r="K774" s="29"/>
      <c r="L774" s="29"/>
      <c r="M774" s="110" t="str">
        <f>_xlfn.XLOOKUP($P774,団体コード!$F$2:$F$1789,団体コード!$A$2:$A$1789,"")</f>
        <v/>
      </c>
      <c r="N774" s="111" t="str">
        <f>IF(COUNTIF(市町村一覧!$K$2:$K$404,$P774),"a）基本講座・応用講座実施可能市町村",IF(COUNTIF(市町村一覧!$N$2:$N$370,$P774),"b）応用講座実施可能市町村",""))</f>
        <v/>
      </c>
      <c r="P774" s="95" t="str">
        <f t="shared" si="48"/>
        <v/>
      </c>
    </row>
    <row r="775" spans="3:16" x14ac:dyDescent="0.4">
      <c r="C775" s="108">
        <v>769</v>
      </c>
      <c r="D775" s="30"/>
      <c r="E775" s="29"/>
      <c r="F775" s="29"/>
      <c r="G775" s="29"/>
      <c r="H775" s="109" t="str">
        <f t="shared" si="49"/>
        <v/>
      </c>
      <c r="I775" s="109" t="str">
        <f t="shared" si="50"/>
        <v/>
      </c>
      <c r="J775" s="109" t="str">
        <f t="shared" si="51"/>
        <v/>
      </c>
      <c r="K775" s="29"/>
      <c r="L775" s="29"/>
      <c r="M775" s="110" t="str">
        <f>_xlfn.XLOOKUP($P775,団体コード!$F$2:$F$1789,団体コード!$A$2:$A$1789,"")</f>
        <v/>
      </c>
      <c r="N775" s="111" t="str">
        <f>IF(COUNTIF(市町村一覧!$K$2:$K$404,$P775),"a）基本講座・応用講座実施可能市町村",IF(COUNTIF(市町村一覧!$N$2:$N$370,$P775),"b）応用講座実施可能市町村",""))</f>
        <v/>
      </c>
      <c r="P775" s="95" t="str">
        <f t="shared" ref="P775:P838" si="52">E775&amp;F775</f>
        <v/>
      </c>
    </row>
    <row r="776" spans="3:16" x14ac:dyDescent="0.4">
      <c r="C776" s="108">
        <v>770</v>
      </c>
      <c r="D776" s="30"/>
      <c r="E776" s="29"/>
      <c r="F776" s="29"/>
      <c r="G776" s="29"/>
      <c r="H776" s="109" t="str">
        <f t="shared" ref="H776:H839" si="53">IF(D776&lt;&gt;"",D776,"")</f>
        <v/>
      </c>
      <c r="I776" s="109" t="str">
        <f t="shared" ref="I776:I839" si="54">IF(E776&lt;&gt;"",E776,"")</f>
        <v/>
      </c>
      <c r="J776" s="109" t="str">
        <f t="shared" ref="J776:J839" si="55">IF(F776&lt;&gt;"",F776,"")</f>
        <v/>
      </c>
      <c r="K776" s="29"/>
      <c r="L776" s="29"/>
      <c r="M776" s="110" t="str">
        <f>_xlfn.XLOOKUP($P776,団体コード!$F$2:$F$1789,団体コード!$A$2:$A$1789,"")</f>
        <v/>
      </c>
      <c r="N776" s="111" t="str">
        <f>IF(COUNTIF(市町村一覧!$K$2:$K$404,$P776),"a）基本講座・応用講座実施可能市町村",IF(COUNTIF(市町村一覧!$N$2:$N$370,$P776),"b）応用講座実施可能市町村",""))</f>
        <v/>
      </c>
      <c r="P776" s="95" t="str">
        <f t="shared" si="52"/>
        <v/>
      </c>
    </row>
    <row r="777" spans="3:16" x14ac:dyDescent="0.4">
      <c r="C777" s="108">
        <v>771</v>
      </c>
      <c r="D777" s="30"/>
      <c r="E777" s="29"/>
      <c r="F777" s="29"/>
      <c r="G777" s="29"/>
      <c r="H777" s="109" t="str">
        <f t="shared" si="53"/>
        <v/>
      </c>
      <c r="I777" s="109" t="str">
        <f t="shared" si="54"/>
        <v/>
      </c>
      <c r="J777" s="109" t="str">
        <f t="shared" si="55"/>
        <v/>
      </c>
      <c r="K777" s="29"/>
      <c r="L777" s="29"/>
      <c r="M777" s="110" t="str">
        <f>_xlfn.XLOOKUP($P777,団体コード!$F$2:$F$1789,団体コード!$A$2:$A$1789,"")</f>
        <v/>
      </c>
      <c r="N777" s="111" t="str">
        <f>IF(COUNTIF(市町村一覧!$K$2:$K$404,$P777),"a）基本講座・応用講座実施可能市町村",IF(COUNTIF(市町村一覧!$N$2:$N$370,$P777),"b）応用講座実施可能市町村",""))</f>
        <v/>
      </c>
      <c r="P777" s="95" t="str">
        <f t="shared" si="52"/>
        <v/>
      </c>
    </row>
    <row r="778" spans="3:16" x14ac:dyDescent="0.4">
      <c r="C778" s="108">
        <v>772</v>
      </c>
      <c r="D778" s="30"/>
      <c r="E778" s="29"/>
      <c r="F778" s="29"/>
      <c r="G778" s="29"/>
      <c r="H778" s="109" t="str">
        <f t="shared" si="53"/>
        <v/>
      </c>
      <c r="I778" s="109" t="str">
        <f t="shared" si="54"/>
        <v/>
      </c>
      <c r="J778" s="109" t="str">
        <f t="shared" si="55"/>
        <v/>
      </c>
      <c r="K778" s="29"/>
      <c r="L778" s="29"/>
      <c r="M778" s="110" t="str">
        <f>_xlfn.XLOOKUP($P778,団体コード!$F$2:$F$1789,団体コード!$A$2:$A$1789,"")</f>
        <v/>
      </c>
      <c r="N778" s="111" t="str">
        <f>IF(COUNTIF(市町村一覧!$K$2:$K$404,$P778),"a）基本講座・応用講座実施可能市町村",IF(COUNTIF(市町村一覧!$N$2:$N$370,$P778),"b）応用講座実施可能市町村",""))</f>
        <v/>
      </c>
      <c r="P778" s="95" t="str">
        <f t="shared" si="52"/>
        <v/>
      </c>
    </row>
    <row r="779" spans="3:16" x14ac:dyDescent="0.4">
      <c r="C779" s="108">
        <v>773</v>
      </c>
      <c r="D779" s="30"/>
      <c r="E779" s="29"/>
      <c r="F779" s="29"/>
      <c r="G779" s="29"/>
      <c r="H779" s="109" t="str">
        <f t="shared" si="53"/>
        <v/>
      </c>
      <c r="I779" s="109" t="str">
        <f t="shared" si="54"/>
        <v/>
      </c>
      <c r="J779" s="109" t="str">
        <f t="shared" si="55"/>
        <v/>
      </c>
      <c r="K779" s="29"/>
      <c r="L779" s="29"/>
      <c r="M779" s="110" t="str">
        <f>_xlfn.XLOOKUP($P779,団体コード!$F$2:$F$1789,団体コード!$A$2:$A$1789,"")</f>
        <v/>
      </c>
      <c r="N779" s="111" t="str">
        <f>IF(COUNTIF(市町村一覧!$K$2:$K$404,$P779),"a）基本講座・応用講座実施可能市町村",IF(COUNTIF(市町村一覧!$N$2:$N$370,$P779),"b）応用講座実施可能市町村",""))</f>
        <v/>
      </c>
      <c r="P779" s="95" t="str">
        <f t="shared" si="52"/>
        <v/>
      </c>
    </row>
    <row r="780" spans="3:16" x14ac:dyDescent="0.4">
      <c r="C780" s="108">
        <v>774</v>
      </c>
      <c r="D780" s="30"/>
      <c r="E780" s="29"/>
      <c r="F780" s="29"/>
      <c r="G780" s="29"/>
      <c r="H780" s="109" t="str">
        <f t="shared" si="53"/>
        <v/>
      </c>
      <c r="I780" s="109" t="str">
        <f t="shared" si="54"/>
        <v/>
      </c>
      <c r="J780" s="109" t="str">
        <f t="shared" si="55"/>
        <v/>
      </c>
      <c r="K780" s="29"/>
      <c r="L780" s="29"/>
      <c r="M780" s="110" t="str">
        <f>_xlfn.XLOOKUP($P780,団体コード!$F$2:$F$1789,団体コード!$A$2:$A$1789,"")</f>
        <v/>
      </c>
      <c r="N780" s="111" t="str">
        <f>IF(COUNTIF(市町村一覧!$K$2:$K$404,$P780),"a）基本講座・応用講座実施可能市町村",IF(COUNTIF(市町村一覧!$N$2:$N$370,$P780),"b）応用講座実施可能市町村",""))</f>
        <v/>
      </c>
      <c r="P780" s="95" t="str">
        <f t="shared" si="52"/>
        <v/>
      </c>
    </row>
    <row r="781" spans="3:16" x14ac:dyDescent="0.4">
      <c r="C781" s="108">
        <v>775</v>
      </c>
      <c r="D781" s="30"/>
      <c r="E781" s="29"/>
      <c r="F781" s="29"/>
      <c r="G781" s="29"/>
      <c r="H781" s="109" t="str">
        <f t="shared" si="53"/>
        <v/>
      </c>
      <c r="I781" s="109" t="str">
        <f t="shared" si="54"/>
        <v/>
      </c>
      <c r="J781" s="109" t="str">
        <f t="shared" si="55"/>
        <v/>
      </c>
      <c r="K781" s="29"/>
      <c r="L781" s="29"/>
      <c r="M781" s="110" t="str">
        <f>_xlfn.XLOOKUP($P781,団体コード!$F$2:$F$1789,団体コード!$A$2:$A$1789,"")</f>
        <v/>
      </c>
      <c r="N781" s="111" t="str">
        <f>IF(COUNTIF(市町村一覧!$K$2:$K$404,$P781),"a）基本講座・応用講座実施可能市町村",IF(COUNTIF(市町村一覧!$N$2:$N$370,$P781),"b）応用講座実施可能市町村",""))</f>
        <v/>
      </c>
      <c r="P781" s="95" t="str">
        <f t="shared" si="52"/>
        <v/>
      </c>
    </row>
    <row r="782" spans="3:16" x14ac:dyDescent="0.4">
      <c r="C782" s="108">
        <v>776</v>
      </c>
      <c r="D782" s="30"/>
      <c r="E782" s="29"/>
      <c r="F782" s="29"/>
      <c r="G782" s="29"/>
      <c r="H782" s="109" t="str">
        <f t="shared" si="53"/>
        <v/>
      </c>
      <c r="I782" s="109" t="str">
        <f t="shared" si="54"/>
        <v/>
      </c>
      <c r="J782" s="109" t="str">
        <f t="shared" si="55"/>
        <v/>
      </c>
      <c r="K782" s="29"/>
      <c r="L782" s="29"/>
      <c r="M782" s="110" t="str">
        <f>_xlfn.XLOOKUP($P782,団体コード!$F$2:$F$1789,団体コード!$A$2:$A$1789,"")</f>
        <v/>
      </c>
      <c r="N782" s="111" t="str">
        <f>IF(COUNTIF(市町村一覧!$K$2:$K$404,$P782),"a）基本講座・応用講座実施可能市町村",IF(COUNTIF(市町村一覧!$N$2:$N$370,$P782),"b）応用講座実施可能市町村",""))</f>
        <v/>
      </c>
      <c r="P782" s="95" t="str">
        <f t="shared" si="52"/>
        <v/>
      </c>
    </row>
    <row r="783" spans="3:16" x14ac:dyDescent="0.4">
      <c r="C783" s="108">
        <v>777</v>
      </c>
      <c r="D783" s="30"/>
      <c r="E783" s="29"/>
      <c r="F783" s="29"/>
      <c r="G783" s="29"/>
      <c r="H783" s="109" t="str">
        <f t="shared" si="53"/>
        <v/>
      </c>
      <c r="I783" s="109" t="str">
        <f t="shared" si="54"/>
        <v/>
      </c>
      <c r="J783" s="109" t="str">
        <f t="shared" si="55"/>
        <v/>
      </c>
      <c r="K783" s="29"/>
      <c r="L783" s="29"/>
      <c r="M783" s="110" t="str">
        <f>_xlfn.XLOOKUP($P783,団体コード!$F$2:$F$1789,団体コード!$A$2:$A$1789,"")</f>
        <v/>
      </c>
      <c r="N783" s="111" t="str">
        <f>IF(COUNTIF(市町村一覧!$K$2:$K$404,$P783),"a）基本講座・応用講座実施可能市町村",IF(COUNTIF(市町村一覧!$N$2:$N$370,$P783),"b）応用講座実施可能市町村",""))</f>
        <v/>
      </c>
      <c r="P783" s="95" t="str">
        <f t="shared" si="52"/>
        <v/>
      </c>
    </row>
    <row r="784" spans="3:16" x14ac:dyDescent="0.4">
      <c r="C784" s="108">
        <v>778</v>
      </c>
      <c r="D784" s="30"/>
      <c r="E784" s="29"/>
      <c r="F784" s="29"/>
      <c r="G784" s="29"/>
      <c r="H784" s="109" t="str">
        <f t="shared" si="53"/>
        <v/>
      </c>
      <c r="I784" s="109" t="str">
        <f t="shared" si="54"/>
        <v/>
      </c>
      <c r="J784" s="109" t="str">
        <f t="shared" si="55"/>
        <v/>
      </c>
      <c r="K784" s="29"/>
      <c r="L784" s="29"/>
      <c r="M784" s="110" t="str">
        <f>_xlfn.XLOOKUP($P784,団体コード!$F$2:$F$1789,団体コード!$A$2:$A$1789,"")</f>
        <v/>
      </c>
      <c r="N784" s="111" t="str">
        <f>IF(COUNTIF(市町村一覧!$K$2:$K$404,$P784),"a）基本講座・応用講座実施可能市町村",IF(COUNTIF(市町村一覧!$N$2:$N$370,$P784),"b）応用講座実施可能市町村",""))</f>
        <v/>
      </c>
      <c r="P784" s="95" t="str">
        <f t="shared" si="52"/>
        <v/>
      </c>
    </row>
    <row r="785" spans="3:16" x14ac:dyDescent="0.4">
      <c r="C785" s="108">
        <v>779</v>
      </c>
      <c r="D785" s="30"/>
      <c r="E785" s="29"/>
      <c r="F785" s="29"/>
      <c r="G785" s="29"/>
      <c r="H785" s="109" t="str">
        <f t="shared" si="53"/>
        <v/>
      </c>
      <c r="I785" s="109" t="str">
        <f t="shared" si="54"/>
        <v/>
      </c>
      <c r="J785" s="109" t="str">
        <f t="shared" si="55"/>
        <v/>
      </c>
      <c r="K785" s="29"/>
      <c r="L785" s="29"/>
      <c r="M785" s="110" t="str">
        <f>_xlfn.XLOOKUP($P785,団体コード!$F$2:$F$1789,団体コード!$A$2:$A$1789,"")</f>
        <v/>
      </c>
      <c r="N785" s="111" t="str">
        <f>IF(COUNTIF(市町村一覧!$K$2:$K$404,$P785),"a）基本講座・応用講座実施可能市町村",IF(COUNTIF(市町村一覧!$N$2:$N$370,$P785),"b）応用講座実施可能市町村",""))</f>
        <v/>
      </c>
      <c r="P785" s="95" t="str">
        <f t="shared" si="52"/>
        <v/>
      </c>
    </row>
    <row r="786" spans="3:16" x14ac:dyDescent="0.4">
      <c r="C786" s="108">
        <v>780</v>
      </c>
      <c r="D786" s="30"/>
      <c r="E786" s="29"/>
      <c r="F786" s="29"/>
      <c r="G786" s="29"/>
      <c r="H786" s="109" t="str">
        <f t="shared" si="53"/>
        <v/>
      </c>
      <c r="I786" s="109" t="str">
        <f t="shared" si="54"/>
        <v/>
      </c>
      <c r="J786" s="109" t="str">
        <f t="shared" si="55"/>
        <v/>
      </c>
      <c r="K786" s="29"/>
      <c r="L786" s="29"/>
      <c r="M786" s="110" t="str">
        <f>_xlfn.XLOOKUP($P786,団体コード!$F$2:$F$1789,団体コード!$A$2:$A$1789,"")</f>
        <v/>
      </c>
      <c r="N786" s="111" t="str">
        <f>IF(COUNTIF(市町村一覧!$K$2:$K$404,$P786),"a）基本講座・応用講座実施可能市町村",IF(COUNTIF(市町村一覧!$N$2:$N$370,$P786),"b）応用講座実施可能市町村",""))</f>
        <v/>
      </c>
      <c r="P786" s="95" t="str">
        <f t="shared" si="52"/>
        <v/>
      </c>
    </row>
    <row r="787" spans="3:16" x14ac:dyDescent="0.4">
      <c r="C787" s="108">
        <v>781</v>
      </c>
      <c r="D787" s="30"/>
      <c r="E787" s="29"/>
      <c r="F787" s="29"/>
      <c r="G787" s="29"/>
      <c r="H787" s="109" t="str">
        <f t="shared" si="53"/>
        <v/>
      </c>
      <c r="I787" s="109" t="str">
        <f t="shared" si="54"/>
        <v/>
      </c>
      <c r="J787" s="109" t="str">
        <f t="shared" si="55"/>
        <v/>
      </c>
      <c r="K787" s="29"/>
      <c r="L787" s="29"/>
      <c r="M787" s="110" t="str">
        <f>_xlfn.XLOOKUP($P787,団体コード!$F$2:$F$1789,団体コード!$A$2:$A$1789,"")</f>
        <v/>
      </c>
      <c r="N787" s="111" t="str">
        <f>IF(COUNTIF(市町村一覧!$K$2:$K$404,$P787),"a）基本講座・応用講座実施可能市町村",IF(COUNTIF(市町村一覧!$N$2:$N$370,$P787),"b）応用講座実施可能市町村",""))</f>
        <v/>
      </c>
      <c r="P787" s="95" t="str">
        <f t="shared" si="52"/>
        <v/>
      </c>
    </row>
    <row r="788" spans="3:16" x14ac:dyDescent="0.4">
      <c r="C788" s="108">
        <v>782</v>
      </c>
      <c r="D788" s="30"/>
      <c r="E788" s="29"/>
      <c r="F788" s="29"/>
      <c r="G788" s="29"/>
      <c r="H788" s="109" t="str">
        <f t="shared" si="53"/>
        <v/>
      </c>
      <c r="I788" s="109" t="str">
        <f t="shared" si="54"/>
        <v/>
      </c>
      <c r="J788" s="109" t="str">
        <f t="shared" si="55"/>
        <v/>
      </c>
      <c r="K788" s="29"/>
      <c r="L788" s="29"/>
      <c r="M788" s="110" t="str">
        <f>_xlfn.XLOOKUP($P788,団体コード!$F$2:$F$1789,団体コード!$A$2:$A$1789,"")</f>
        <v/>
      </c>
      <c r="N788" s="111" t="str">
        <f>IF(COUNTIF(市町村一覧!$K$2:$K$404,$P788),"a）基本講座・応用講座実施可能市町村",IF(COUNTIF(市町村一覧!$N$2:$N$370,$P788),"b）応用講座実施可能市町村",""))</f>
        <v/>
      </c>
      <c r="P788" s="95" t="str">
        <f t="shared" si="52"/>
        <v/>
      </c>
    </row>
    <row r="789" spans="3:16" x14ac:dyDescent="0.4">
      <c r="C789" s="108">
        <v>783</v>
      </c>
      <c r="D789" s="30"/>
      <c r="E789" s="29"/>
      <c r="F789" s="29"/>
      <c r="G789" s="29"/>
      <c r="H789" s="109" t="str">
        <f t="shared" si="53"/>
        <v/>
      </c>
      <c r="I789" s="109" t="str">
        <f t="shared" si="54"/>
        <v/>
      </c>
      <c r="J789" s="109" t="str">
        <f t="shared" si="55"/>
        <v/>
      </c>
      <c r="K789" s="29"/>
      <c r="L789" s="29"/>
      <c r="M789" s="110" t="str">
        <f>_xlfn.XLOOKUP($P789,団体コード!$F$2:$F$1789,団体コード!$A$2:$A$1789,"")</f>
        <v/>
      </c>
      <c r="N789" s="111" t="str">
        <f>IF(COUNTIF(市町村一覧!$K$2:$K$404,$P789),"a）基本講座・応用講座実施可能市町村",IF(COUNTIF(市町村一覧!$N$2:$N$370,$P789),"b）応用講座実施可能市町村",""))</f>
        <v/>
      </c>
      <c r="P789" s="95" t="str">
        <f t="shared" si="52"/>
        <v/>
      </c>
    </row>
    <row r="790" spans="3:16" x14ac:dyDescent="0.4">
      <c r="C790" s="108">
        <v>784</v>
      </c>
      <c r="D790" s="30"/>
      <c r="E790" s="29"/>
      <c r="F790" s="29"/>
      <c r="G790" s="29"/>
      <c r="H790" s="109" t="str">
        <f t="shared" si="53"/>
        <v/>
      </c>
      <c r="I790" s="109" t="str">
        <f t="shared" si="54"/>
        <v/>
      </c>
      <c r="J790" s="109" t="str">
        <f t="shared" si="55"/>
        <v/>
      </c>
      <c r="K790" s="29"/>
      <c r="L790" s="29"/>
      <c r="M790" s="110" t="str">
        <f>_xlfn.XLOOKUP($P790,団体コード!$F$2:$F$1789,団体コード!$A$2:$A$1789,"")</f>
        <v/>
      </c>
      <c r="N790" s="111" t="str">
        <f>IF(COUNTIF(市町村一覧!$K$2:$K$404,$P790),"a）基本講座・応用講座実施可能市町村",IF(COUNTIF(市町村一覧!$N$2:$N$370,$P790),"b）応用講座実施可能市町村",""))</f>
        <v/>
      </c>
      <c r="P790" s="95" t="str">
        <f t="shared" si="52"/>
        <v/>
      </c>
    </row>
    <row r="791" spans="3:16" x14ac:dyDescent="0.4">
      <c r="C791" s="108">
        <v>785</v>
      </c>
      <c r="D791" s="30"/>
      <c r="E791" s="29"/>
      <c r="F791" s="29"/>
      <c r="G791" s="29"/>
      <c r="H791" s="109" t="str">
        <f t="shared" si="53"/>
        <v/>
      </c>
      <c r="I791" s="109" t="str">
        <f t="shared" si="54"/>
        <v/>
      </c>
      <c r="J791" s="109" t="str">
        <f t="shared" si="55"/>
        <v/>
      </c>
      <c r="K791" s="29"/>
      <c r="L791" s="29"/>
      <c r="M791" s="110" t="str">
        <f>_xlfn.XLOOKUP($P791,団体コード!$F$2:$F$1789,団体コード!$A$2:$A$1789,"")</f>
        <v/>
      </c>
      <c r="N791" s="111" t="str">
        <f>IF(COUNTIF(市町村一覧!$K$2:$K$404,$P791),"a）基本講座・応用講座実施可能市町村",IF(COUNTIF(市町村一覧!$N$2:$N$370,$P791),"b）応用講座実施可能市町村",""))</f>
        <v/>
      </c>
      <c r="P791" s="95" t="str">
        <f t="shared" si="52"/>
        <v/>
      </c>
    </row>
    <row r="792" spans="3:16" x14ac:dyDescent="0.4">
      <c r="C792" s="108">
        <v>786</v>
      </c>
      <c r="D792" s="30"/>
      <c r="E792" s="29"/>
      <c r="F792" s="29"/>
      <c r="G792" s="29"/>
      <c r="H792" s="109" t="str">
        <f t="shared" si="53"/>
        <v/>
      </c>
      <c r="I792" s="109" t="str">
        <f t="shared" si="54"/>
        <v/>
      </c>
      <c r="J792" s="109" t="str">
        <f t="shared" si="55"/>
        <v/>
      </c>
      <c r="K792" s="29"/>
      <c r="L792" s="29"/>
      <c r="M792" s="110" t="str">
        <f>_xlfn.XLOOKUP($P792,団体コード!$F$2:$F$1789,団体コード!$A$2:$A$1789,"")</f>
        <v/>
      </c>
      <c r="N792" s="111" t="str">
        <f>IF(COUNTIF(市町村一覧!$K$2:$K$404,$P792),"a）基本講座・応用講座実施可能市町村",IF(COUNTIF(市町村一覧!$N$2:$N$370,$P792),"b）応用講座実施可能市町村",""))</f>
        <v/>
      </c>
      <c r="P792" s="95" t="str">
        <f t="shared" si="52"/>
        <v/>
      </c>
    </row>
    <row r="793" spans="3:16" x14ac:dyDescent="0.4">
      <c r="C793" s="108">
        <v>787</v>
      </c>
      <c r="D793" s="30"/>
      <c r="E793" s="29"/>
      <c r="F793" s="29"/>
      <c r="G793" s="29"/>
      <c r="H793" s="109" t="str">
        <f t="shared" si="53"/>
        <v/>
      </c>
      <c r="I793" s="109" t="str">
        <f t="shared" si="54"/>
        <v/>
      </c>
      <c r="J793" s="109" t="str">
        <f t="shared" si="55"/>
        <v/>
      </c>
      <c r="K793" s="29"/>
      <c r="L793" s="29"/>
      <c r="M793" s="110" t="str">
        <f>_xlfn.XLOOKUP($P793,団体コード!$F$2:$F$1789,団体コード!$A$2:$A$1789,"")</f>
        <v/>
      </c>
      <c r="N793" s="111" t="str">
        <f>IF(COUNTIF(市町村一覧!$K$2:$K$404,$P793),"a）基本講座・応用講座実施可能市町村",IF(COUNTIF(市町村一覧!$N$2:$N$370,$P793),"b）応用講座実施可能市町村",""))</f>
        <v/>
      </c>
      <c r="P793" s="95" t="str">
        <f t="shared" si="52"/>
        <v/>
      </c>
    </row>
    <row r="794" spans="3:16" x14ac:dyDescent="0.4">
      <c r="C794" s="108">
        <v>788</v>
      </c>
      <c r="D794" s="30"/>
      <c r="E794" s="29"/>
      <c r="F794" s="29"/>
      <c r="G794" s="29"/>
      <c r="H794" s="109" t="str">
        <f t="shared" si="53"/>
        <v/>
      </c>
      <c r="I794" s="109" t="str">
        <f t="shared" si="54"/>
        <v/>
      </c>
      <c r="J794" s="109" t="str">
        <f t="shared" si="55"/>
        <v/>
      </c>
      <c r="K794" s="29"/>
      <c r="L794" s="29"/>
      <c r="M794" s="110" t="str">
        <f>_xlfn.XLOOKUP($P794,団体コード!$F$2:$F$1789,団体コード!$A$2:$A$1789,"")</f>
        <v/>
      </c>
      <c r="N794" s="111" t="str">
        <f>IF(COUNTIF(市町村一覧!$K$2:$K$404,$P794),"a）基本講座・応用講座実施可能市町村",IF(COUNTIF(市町村一覧!$N$2:$N$370,$P794),"b）応用講座実施可能市町村",""))</f>
        <v/>
      </c>
      <c r="P794" s="95" t="str">
        <f t="shared" si="52"/>
        <v/>
      </c>
    </row>
    <row r="795" spans="3:16" x14ac:dyDescent="0.4">
      <c r="C795" s="108">
        <v>789</v>
      </c>
      <c r="D795" s="30"/>
      <c r="E795" s="29"/>
      <c r="F795" s="29"/>
      <c r="G795" s="29"/>
      <c r="H795" s="109" t="str">
        <f t="shared" si="53"/>
        <v/>
      </c>
      <c r="I795" s="109" t="str">
        <f t="shared" si="54"/>
        <v/>
      </c>
      <c r="J795" s="109" t="str">
        <f t="shared" si="55"/>
        <v/>
      </c>
      <c r="K795" s="29"/>
      <c r="L795" s="29"/>
      <c r="M795" s="110" t="str">
        <f>_xlfn.XLOOKUP($P795,団体コード!$F$2:$F$1789,団体コード!$A$2:$A$1789,"")</f>
        <v/>
      </c>
      <c r="N795" s="111" t="str">
        <f>IF(COUNTIF(市町村一覧!$K$2:$K$404,$P795),"a）基本講座・応用講座実施可能市町村",IF(COUNTIF(市町村一覧!$N$2:$N$370,$P795),"b）応用講座実施可能市町村",""))</f>
        <v/>
      </c>
      <c r="P795" s="95" t="str">
        <f t="shared" si="52"/>
        <v/>
      </c>
    </row>
    <row r="796" spans="3:16" x14ac:dyDescent="0.4">
      <c r="C796" s="108">
        <v>790</v>
      </c>
      <c r="D796" s="30"/>
      <c r="E796" s="29"/>
      <c r="F796" s="29"/>
      <c r="G796" s="29"/>
      <c r="H796" s="109" t="str">
        <f t="shared" si="53"/>
        <v/>
      </c>
      <c r="I796" s="109" t="str">
        <f t="shared" si="54"/>
        <v/>
      </c>
      <c r="J796" s="109" t="str">
        <f t="shared" si="55"/>
        <v/>
      </c>
      <c r="K796" s="29"/>
      <c r="L796" s="29"/>
      <c r="M796" s="110" t="str">
        <f>_xlfn.XLOOKUP($P796,団体コード!$F$2:$F$1789,団体コード!$A$2:$A$1789,"")</f>
        <v/>
      </c>
      <c r="N796" s="111" t="str">
        <f>IF(COUNTIF(市町村一覧!$K$2:$K$404,$P796),"a）基本講座・応用講座実施可能市町村",IF(COUNTIF(市町村一覧!$N$2:$N$370,$P796),"b）応用講座実施可能市町村",""))</f>
        <v/>
      </c>
      <c r="P796" s="95" t="str">
        <f t="shared" si="52"/>
        <v/>
      </c>
    </row>
    <row r="797" spans="3:16" x14ac:dyDescent="0.4">
      <c r="C797" s="108">
        <v>791</v>
      </c>
      <c r="D797" s="30"/>
      <c r="E797" s="29"/>
      <c r="F797" s="29"/>
      <c r="G797" s="29"/>
      <c r="H797" s="109" t="str">
        <f t="shared" si="53"/>
        <v/>
      </c>
      <c r="I797" s="109" t="str">
        <f t="shared" si="54"/>
        <v/>
      </c>
      <c r="J797" s="109" t="str">
        <f t="shared" si="55"/>
        <v/>
      </c>
      <c r="K797" s="29"/>
      <c r="L797" s="29"/>
      <c r="M797" s="110" t="str">
        <f>_xlfn.XLOOKUP($P797,団体コード!$F$2:$F$1789,団体コード!$A$2:$A$1789,"")</f>
        <v/>
      </c>
      <c r="N797" s="111" t="str">
        <f>IF(COUNTIF(市町村一覧!$K$2:$K$404,$P797),"a）基本講座・応用講座実施可能市町村",IF(COUNTIF(市町村一覧!$N$2:$N$370,$P797),"b）応用講座実施可能市町村",""))</f>
        <v/>
      </c>
      <c r="P797" s="95" t="str">
        <f t="shared" si="52"/>
        <v/>
      </c>
    </row>
    <row r="798" spans="3:16" x14ac:dyDescent="0.4">
      <c r="C798" s="108">
        <v>792</v>
      </c>
      <c r="D798" s="30"/>
      <c r="E798" s="29"/>
      <c r="F798" s="29"/>
      <c r="G798" s="29"/>
      <c r="H798" s="109" t="str">
        <f t="shared" si="53"/>
        <v/>
      </c>
      <c r="I798" s="109" t="str">
        <f t="shared" si="54"/>
        <v/>
      </c>
      <c r="J798" s="109" t="str">
        <f t="shared" si="55"/>
        <v/>
      </c>
      <c r="K798" s="29"/>
      <c r="L798" s="29"/>
      <c r="M798" s="110" t="str">
        <f>_xlfn.XLOOKUP($P798,団体コード!$F$2:$F$1789,団体コード!$A$2:$A$1789,"")</f>
        <v/>
      </c>
      <c r="N798" s="111" t="str">
        <f>IF(COUNTIF(市町村一覧!$K$2:$K$404,$P798),"a）基本講座・応用講座実施可能市町村",IF(COUNTIF(市町村一覧!$N$2:$N$370,$P798),"b）応用講座実施可能市町村",""))</f>
        <v/>
      </c>
      <c r="P798" s="95" t="str">
        <f t="shared" si="52"/>
        <v/>
      </c>
    </row>
    <row r="799" spans="3:16" x14ac:dyDescent="0.4">
      <c r="C799" s="108">
        <v>793</v>
      </c>
      <c r="D799" s="30"/>
      <c r="E799" s="29"/>
      <c r="F799" s="29"/>
      <c r="G799" s="29"/>
      <c r="H799" s="109" t="str">
        <f t="shared" si="53"/>
        <v/>
      </c>
      <c r="I799" s="109" t="str">
        <f t="shared" si="54"/>
        <v/>
      </c>
      <c r="J799" s="109" t="str">
        <f t="shared" si="55"/>
        <v/>
      </c>
      <c r="K799" s="29"/>
      <c r="L799" s="29"/>
      <c r="M799" s="110" t="str">
        <f>_xlfn.XLOOKUP($P799,団体コード!$F$2:$F$1789,団体コード!$A$2:$A$1789,"")</f>
        <v/>
      </c>
      <c r="N799" s="111" t="str">
        <f>IF(COUNTIF(市町村一覧!$K$2:$K$404,$P799),"a）基本講座・応用講座実施可能市町村",IF(COUNTIF(市町村一覧!$N$2:$N$370,$P799),"b）応用講座実施可能市町村",""))</f>
        <v/>
      </c>
      <c r="P799" s="95" t="str">
        <f t="shared" si="52"/>
        <v/>
      </c>
    </row>
    <row r="800" spans="3:16" x14ac:dyDescent="0.4">
      <c r="C800" s="108">
        <v>794</v>
      </c>
      <c r="D800" s="30"/>
      <c r="E800" s="29"/>
      <c r="F800" s="29"/>
      <c r="G800" s="29"/>
      <c r="H800" s="109" t="str">
        <f t="shared" si="53"/>
        <v/>
      </c>
      <c r="I800" s="109" t="str">
        <f t="shared" si="54"/>
        <v/>
      </c>
      <c r="J800" s="109" t="str">
        <f t="shared" si="55"/>
        <v/>
      </c>
      <c r="K800" s="29"/>
      <c r="L800" s="29"/>
      <c r="M800" s="110" t="str">
        <f>_xlfn.XLOOKUP($P800,団体コード!$F$2:$F$1789,団体コード!$A$2:$A$1789,"")</f>
        <v/>
      </c>
      <c r="N800" s="111" t="str">
        <f>IF(COUNTIF(市町村一覧!$K$2:$K$404,$P800),"a）基本講座・応用講座実施可能市町村",IF(COUNTIF(市町村一覧!$N$2:$N$370,$P800),"b）応用講座実施可能市町村",""))</f>
        <v/>
      </c>
      <c r="P800" s="95" t="str">
        <f t="shared" si="52"/>
        <v/>
      </c>
    </row>
    <row r="801" spans="3:16" x14ac:dyDescent="0.4">
      <c r="C801" s="108">
        <v>795</v>
      </c>
      <c r="D801" s="30"/>
      <c r="E801" s="29"/>
      <c r="F801" s="29"/>
      <c r="G801" s="29"/>
      <c r="H801" s="109" t="str">
        <f t="shared" si="53"/>
        <v/>
      </c>
      <c r="I801" s="109" t="str">
        <f t="shared" si="54"/>
        <v/>
      </c>
      <c r="J801" s="109" t="str">
        <f t="shared" si="55"/>
        <v/>
      </c>
      <c r="K801" s="29"/>
      <c r="L801" s="29"/>
      <c r="M801" s="110" t="str">
        <f>_xlfn.XLOOKUP($P801,団体コード!$F$2:$F$1789,団体コード!$A$2:$A$1789,"")</f>
        <v/>
      </c>
      <c r="N801" s="111" t="str">
        <f>IF(COUNTIF(市町村一覧!$K$2:$K$404,$P801),"a）基本講座・応用講座実施可能市町村",IF(COUNTIF(市町村一覧!$N$2:$N$370,$P801),"b）応用講座実施可能市町村",""))</f>
        <v/>
      </c>
      <c r="P801" s="95" t="str">
        <f t="shared" si="52"/>
        <v/>
      </c>
    </row>
    <row r="802" spans="3:16" x14ac:dyDescent="0.4">
      <c r="C802" s="108">
        <v>796</v>
      </c>
      <c r="D802" s="30"/>
      <c r="E802" s="29"/>
      <c r="F802" s="29"/>
      <c r="G802" s="29"/>
      <c r="H802" s="109" t="str">
        <f t="shared" si="53"/>
        <v/>
      </c>
      <c r="I802" s="109" t="str">
        <f t="shared" si="54"/>
        <v/>
      </c>
      <c r="J802" s="109" t="str">
        <f t="shared" si="55"/>
        <v/>
      </c>
      <c r="K802" s="29"/>
      <c r="L802" s="29"/>
      <c r="M802" s="110" t="str">
        <f>_xlfn.XLOOKUP($P802,団体コード!$F$2:$F$1789,団体コード!$A$2:$A$1789,"")</f>
        <v/>
      </c>
      <c r="N802" s="111" t="str">
        <f>IF(COUNTIF(市町村一覧!$K$2:$K$404,$P802),"a）基本講座・応用講座実施可能市町村",IF(COUNTIF(市町村一覧!$N$2:$N$370,$P802),"b）応用講座実施可能市町村",""))</f>
        <v/>
      </c>
      <c r="P802" s="95" t="str">
        <f t="shared" si="52"/>
        <v/>
      </c>
    </row>
    <row r="803" spans="3:16" x14ac:dyDescent="0.4">
      <c r="C803" s="108">
        <v>797</v>
      </c>
      <c r="D803" s="30"/>
      <c r="E803" s="29"/>
      <c r="F803" s="29"/>
      <c r="G803" s="29"/>
      <c r="H803" s="109" t="str">
        <f t="shared" si="53"/>
        <v/>
      </c>
      <c r="I803" s="109" t="str">
        <f t="shared" si="54"/>
        <v/>
      </c>
      <c r="J803" s="109" t="str">
        <f t="shared" si="55"/>
        <v/>
      </c>
      <c r="K803" s="29"/>
      <c r="L803" s="29"/>
      <c r="M803" s="110" t="str">
        <f>_xlfn.XLOOKUP($P803,団体コード!$F$2:$F$1789,団体コード!$A$2:$A$1789,"")</f>
        <v/>
      </c>
      <c r="N803" s="111" t="str">
        <f>IF(COUNTIF(市町村一覧!$K$2:$K$404,$P803),"a）基本講座・応用講座実施可能市町村",IF(COUNTIF(市町村一覧!$N$2:$N$370,$P803),"b）応用講座実施可能市町村",""))</f>
        <v/>
      </c>
      <c r="P803" s="95" t="str">
        <f t="shared" si="52"/>
        <v/>
      </c>
    </row>
    <row r="804" spans="3:16" x14ac:dyDescent="0.4">
      <c r="C804" s="108">
        <v>798</v>
      </c>
      <c r="D804" s="30"/>
      <c r="E804" s="29"/>
      <c r="F804" s="29"/>
      <c r="G804" s="29"/>
      <c r="H804" s="109" t="str">
        <f t="shared" si="53"/>
        <v/>
      </c>
      <c r="I804" s="109" t="str">
        <f t="shared" si="54"/>
        <v/>
      </c>
      <c r="J804" s="109" t="str">
        <f t="shared" si="55"/>
        <v/>
      </c>
      <c r="K804" s="29"/>
      <c r="L804" s="29"/>
      <c r="M804" s="110" t="str">
        <f>_xlfn.XLOOKUP($P804,団体コード!$F$2:$F$1789,団体コード!$A$2:$A$1789,"")</f>
        <v/>
      </c>
      <c r="N804" s="111" t="str">
        <f>IF(COUNTIF(市町村一覧!$K$2:$K$404,$P804),"a）基本講座・応用講座実施可能市町村",IF(COUNTIF(市町村一覧!$N$2:$N$370,$P804),"b）応用講座実施可能市町村",""))</f>
        <v/>
      </c>
      <c r="P804" s="95" t="str">
        <f t="shared" si="52"/>
        <v/>
      </c>
    </row>
    <row r="805" spans="3:16" x14ac:dyDescent="0.4">
      <c r="C805" s="108">
        <v>799</v>
      </c>
      <c r="D805" s="30"/>
      <c r="E805" s="29"/>
      <c r="F805" s="29"/>
      <c r="G805" s="29"/>
      <c r="H805" s="109" t="str">
        <f t="shared" si="53"/>
        <v/>
      </c>
      <c r="I805" s="109" t="str">
        <f t="shared" si="54"/>
        <v/>
      </c>
      <c r="J805" s="109" t="str">
        <f t="shared" si="55"/>
        <v/>
      </c>
      <c r="K805" s="29"/>
      <c r="L805" s="29"/>
      <c r="M805" s="110" t="str">
        <f>_xlfn.XLOOKUP($P805,団体コード!$F$2:$F$1789,団体コード!$A$2:$A$1789,"")</f>
        <v/>
      </c>
      <c r="N805" s="111" t="str">
        <f>IF(COUNTIF(市町村一覧!$K$2:$K$404,$P805),"a）基本講座・応用講座実施可能市町村",IF(COUNTIF(市町村一覧!$N$2:$N$370,$P805),"b）応用講座実施可能市町村",""))</f>
        <v/>
      </c>
      <c r="P805" s="95" t="str">
        <f t="shared" si="52"/>
        <v/>
      </c>
    </row>
    <row r="806" spans="3:16" x14ac:dyDescent="0.4">
      <c r="C806" s="108">
        <v>800</v>
      </c>
      <c r="D806" s="30"/>
      <c r="E806" s="29"/>
      <c r="F806" s="29"/>
      <c r="G806" s="29"/>
      <c r="H806" s="109" t="str">
        <f t="shared" si="53"/>
        <v/>
      </c>
      <c r="I806" s="109" t="str">
        <f t="shared" si="54"/>
        <v/>
      </c>
      <c r="J806" s="109" t="str">
        <f t="shared" si="55"/>
        <v/>
      </c>
      <c r="K806" s="29"/>
      <c r="L806" s="29"/>
      <c r="M806" s="110" t="str">
        <f>_xlfn.XLOOKUP($P806,団体コード!$F$2:$F$1789,団体コード!$A$2:$A$1789,"")</f>
        <v/>
      </c>
      <c r="N806" s="111" t="str">
        <f>IF(COUNTIF(市町村一覧!$K$2:$K$404,$P806),"a）基本講座・応用講座実施可能市町村",IF(COUNTIF(市町村一覧!$N$2:$N$370,$P806),"b）応用講座実施可能市町村",""))</f>
        <v/>
      </c>
      <c r="P806" s="95" t="str">
        <f t="shared" si="52"/>
        <v/>
      </c>
    </row>
    <row r="807" spans="3:16" x14ac:dyDescent="0.4">
      <c r="C807" s="108">
        <v>801</v>
      </c>
      <c r="D807" s="30"/>
      <c r="E807" s="29"/>
      <c r="F807" s="29"/>
      <c r="G807" s="29"/>
      <c r="H807" s="109" t="str">
        <f t="shared" si="53"/>
        <v/>
      </c>
      <c r="I807" s="109" t="str">
        <f t="shared" si="54"/>
        <v/>
      </c>
      <c r="J807" s="109" t="str">
        <f t="shared" si="55"/>
        <v/>
      </c>
      <c r="K807" s="29"/>
      <c r="L807" s="29"/>
      <c r="M807" s="110" t="str">
        <f>_xlfn.XLOOKUP($P807,団体コード!$F$2:$F$1789,団体コード!$A$2:$A$1789,"")</f>
        <v/>
      </c>
      <c r="N807" s="111" t="str">
        <f>IF(COUNTIF(市町村一覧!$K$2:$K$404,$P807),"a）基本講座・応用講座実施可能市町村",IF(COUNTIF(市町村一覧!$N$2:$N$370,$P807),"b）応用講座実施可能市町村",""))</f>
        <v/>
      </c>
      <c r="P807" s="95" t="str">
        <f t="shared" si="52"/>
        <v/>
      </c>
    </row>
    <row r="808" spans="3:16" x14ac:dyDescent="0.4">
      <c r="C808" s="108">
        <v>802</v>
      </c>
      <c r="D808" s="30"/>
      <c r="E808" s="29"/>
      <c r="F808" s="29"/>
      <c r="G808" s="29"/>
      <c r="H808" s="109" t="str">
        <f t="shared" si="53"/>
        <v/>
      </c>
      <c r="I808" s="109" t="str">
        <f t="shared" si="54"/>
        <v/>
      </c>
      <c r="J808" s="109" t="str">
        <f t="shared" si="55"/>
        <v/>
      </c>
      <c r="K808" s="29"/>
      <c r="L808" s="29"/>
      <c r="M808" s="110" t="str">
        <f>_xlfn.XLOOKUP($P808,団体コード!$F$2:$F$1789,団体コード!$A$2:$A$1789,"")</f>
        <v/>
      </c>
      <c r="N808" s="111" t="str">
        <f>IF(COUNTIF(市町村一覧!$K$2:$K$404,$P808),"a）基本講座・応用講座実施可能市町村",IF(COUNTIF(市町村一覧!$N$2:$N$370,$P808),"b）応用講座実施可能市町村",""))</f>
        <v/>
      </c>
      <c r="P808" s="95" t="str">
        <f t="shared" si="52"/>
        <v/>
      </c>
    </row>
    <row r="809" spans="3:16" x14ac:dyDescent="0.4">
      <c r="C809" s="108">
        <v>803</v>
      </c>
      <c r="D809" s="30"/>
      <c r="E809" s="29"/>
      <c r="F809" s="29"/>
      <c r="G809" s="29"/>
      <c r="H809" s="109" t="str">
        <f t="shared" si="53"/>
        <v/>
      </c>
      <c r="I809" s="109" t="str">
        <f t="shared" si="54"/>
        <v/>
      </c>
      <c r="J809" s="109" t="str">
        <f t="shared" si="55"/>
        <v/>
      </c>
      <c r="K809" s="29"/>
      <c r="L809" s="29"/>
      <c r="M809" s="110" t="str">
        <f>_xlfn.XLOOKUP($P809,団体コード!$F$2:$F$1789,団体コード!$A$2:$A$1789,"")</f>
        <v/>
      </c>
      <c r="N809" s="111" t="str">
        <f>IF(COUNTIF(市町村一覧!$K$2:$K$404,$P809),"a）基本講座・応用講座実施可能市町村",IF(COUNTIF(市町村一覧!$N$2:$N$370,$P809),"b）応用講座実施可能市町村",""))</f>
        <v/>
      </c>
      <c r="P809" s="95" t="str">
        <f t="shared" si="52"/>
        <v/>
      </c>
    </row>
    <row r="810" spans="3:16" x14ac:dyDescent="0.4">
      <c r="C810" s="108">
        <v>804</v>
      </c>
      <c r="D810" s="30"/>
      <c r="E810" s="29"/>
      <c r="F810" s="29"/>
      <c r="G810" s="29"/>
      <c r="H810" s="109" t="str">
        <f t="shared" si="53"/>
        <v/>
      </c>
      <c r="I810" s="109" t="str">
        <f t="shared" si="54"/>
        <v/>
      </c>
      <c r="J810" s="109" t="str">
        <f t="shared" si="55"/>
        <v/>
      </c>
      <c r="K810" s="29"/>
      <c r="L810" s="29"/>
      <c r="M810" s="110" t="str">
        <f>_xlfn.XLOOKUP($P810,団体コード!$F$2:$F$1789,団体コード!$A$2:$A$1789,"")</f>
        <v/>
      </c>
      <c r="N810" s="111" t="str">
        <f>IF(COUNTIF(市町村一覧!$K$2:$K$404,$P810),"a）基本講座・応用講座実施可能市町村",IF(COUNTIF(市町村一覧!$N$2:$N$370,$P810),"b）応用講座実施可能市町村",""))</f>
        <v/>
      </c>
      <c r="P810" s="95" t="str">
        <f t="shared" si="52"/>
        <v/>
      </c>
    </row>
    <row r="811" spans="3:16" x14ac:dyDescent="0.4">
      <c r="C811" s="108">
        <v>805</v>
      </c>
      <c r="D811" s="30"/>
      <c r="E811" s="29"/>
      <c r="F811" s="29"/>
      <c r="G811" s="29"/>
      <c r="H811" s="109" t="str">
        <f t="shared" si="53"/>
        <v/>
      </c>
      <c r="I811" s="109" t="str">
        <f t="shared" si="54"/>
        <v/>
      </c>
      <c r="J811" s="109" t="str">
        <f t="shared" si="55"/>
        <v/>
      </c>
      <c r="K811" s="29"/>
      <c r="L811" s="29"/>
      <c r="M811" s="110" t="str">
        <f>_xlfn.XLOOKUP($P811,団体コード!$F$2:$F$1789,団体コード!$A$2:$A$1789,"")</f>
        <v/>
      </c>
      <c r="N811" s="111" t="str">
        <f>IF(COUNTIF(市町村一覧!$K$2:$K$404,$P811),"a）基本講座・応用講座実施可能市町村",IF(COUNTIF(市町村一覧!$N$2:$N$370,$P811),"b）応用講座実施可能市町村",""))</f>
        <v/>
      </c>
      <c r="P811" s="95" t="str">
        <f t="shared" si="52"/>
        <v/>
      </c>
    </row>
    <row r="812" spans="3:16" x14ac:dyDescent="0.4">
      <c r="C812" s="108">
        <v>806</v>
      </c>
      <c r="D812" s="30"/>
      <c r="E812" s="29"/>
      <c r="F812" s="29"/>
      <c r="G812" s="29"/>
      <c r="H812" s="109" t="str">
        <f t="shared" si="53"/>
        <v/>
      </c>
      <c r="I812" s="109" t="str">
        <f t="shared" si="54"/>
        <v/>
      </c>
      <c r="J812" s="109" t="str">
        <f t="shared" si="55"/>
        <v/>
      </c>
      <c r="K812" s="29"/>
      <c r="L812" s="29"/>
      <c r="M812" s="110" t="str">
        <f>_xlfn.XLOOKUP($P812,団体コード!$F$2:$F$1789,団体コード!$A$2:$A$1789,"")</f>
        <v/>
      </c>
      <c r="N812" s="111" t="str">
        <f>IF(COUNTIF(市町村一覧!$K$2:$K$404,$P812),"a）基本講座・応用講座実施可能市町村",IF(COUNTIF(市町村一覧!$N$2:$N$370,$P812),"b）応用講座実施可能市町村",""))</f>
        <v/>
      </c>
      <c r="P812" s="95" t="str">
        <f t="shared" si="52"/>
        <v/>
      </c>
    </row>
    <row r="813" spans="3:16" x14ac:dyDescent="0.4">
      <c r="C813" s="108">
        <v>807</v>
      </c>
      <c r="D813" s="30"/>
      <c r="E813" s="29"/>
      <c r="F813" s="29"/>
      <c r="G813" s="29"/>
      <c r="H813" s="109" t="str">
        <f t="shared" si="53"/>
        <v/>
      </c>
      <c r="I813" s="109" t="str">
        <f t="shared" si="54"/>
        <v/>
      </c>
      <c r="J813" s="109" t="str">
        <f t="shared" si="55"/>
        <v/>
      </c>
      <c r="K813" s="29"/>
      <c r="L813" s="29"/>
      <c r="M813" s="110" t="str">
        <f>_xlfn.XLOOKUP($P813,団体コード!$F$2:$F$1789,団体コード!$A$2:$A$1789,"")</f>
        <v/>
      </c>
      <c r="N813" s="111" t="str">
        <f>IF(COUNTIF(市町村一覧!$K$2:$K$404,$P813),"a）基本講座・応用講座実施可能市町村",IF(COUNTIF(市町村一覧!$N$2:$N$370,$P813),"b）応用講座実施可能市町村",""))</f>
        <v/>
      </c>
      <c r="P813" s="95" t="str">
        <f t="shared" si="52"/>
        <v/>
      </c>
    </row>
    <row r="814" spans="3:16" x14ac:dyDescent="0.4">
      <c r="C814" s="108">
        <v>808</v>
      </c>
      <c r="D814" s="30"/>
      <c r="E814" s="29"/>
      <c r="F814" s="29"/>
      <c r="G814" s="29"/>
      <c r="H814" s="109" t="str">
        <f t="shared" si="53"/>
        <v/>
      </c>
      <c r="I814" s="109" t="str">
        <f t="shared" si="54"/>
        <v/>
      </c>
      <c r="J814" s="109" t="str">
        <f t="shared" si="55"/>
        <v/>
      </c>
      <c r="K814" s="29"/>
      <c r="L814" s="29"/>
      <c r="M814" s="110" t="str">
        <f>_xlfn.XLOOKUP($P814,団体コード!$F$2:$F$1789,団体コード!$A$2:$A$1789,"")</f>
        <v/>
      </c>
      <c r="N814" s="111" t="str">
        <f>IF(COUNTIF(市町村一覧!$K$2:$K$404,$P814),"a）基本講座・応用講座実施可能市町村",IF(COUNTIF(市町村一覧!$N$2:$N$370,$P814),"b）応用講座実施可能市町村",""))</f>
        <v/>
      </c>
      <c r="P814" s="95" t="str">
        <f t="shared" si="52"/>
        <v/>
      </c>
    </row>
    <row r="815" spans="3:16" x14ac:dyDescent="0.4">
      <c r="C815" s="108">
        <v>809</v>
      </c>
      <c r="D815" s="30"/>
      <c r="E815" s="29"/>
      <c r="F815" s="29"/>
      <c r="G815" s="29"/>
      <c r="H815" s="109" t="str">
        <f t="shared" si="53"/>
        <v/>
      </c>
      <c r="I815" s="109" t="str">
        <f t="shared" si="54"/>
        <v/>
      </c>
      <c r="J815" s="109" t="str">
        <f t="shared" si="55"/>
        <v/>
      </c>
      <c r="K815" s="29"/>
      <c r="L815" s="29"/>
      <c r="M815" s="110" t="str">
        <f>_xlfn.XLOOKUP($P815,団体コード!$F$2:$F$1789,団体コード!$A$2:$A$1789,"")</f>
        <v/>
      </c>
      <c r="N815" s="111" t="str">
        <f>IF(COUNTIF(市町村一覧!$K$2:$K$404,$P815),"a）基本講座・応用講座実施可能市町村",IF(COUNTIF(市町村一覧!$N$2:$N$370,$P815),"b）応用講座実施可能市町村",""))</f>
        <v/>
      </c>
      <c r="P815" s="95" t="str">
        <f t="shared" si="52"/>
        <v/>
      </c>
    </row>
    <row r="816" spans="3:16" x14ac:dyDescent="0.4">
      <c r="C816" s="108">
        <v>810</v>
      </c>
      <c r="D816" s="30"/>
      <c r="E816" s="29"/>
      <c r="F816" s="29"/>
      <c r="G816" s="29"/>
      <c r="H816" s="109" t="str">
        <f t="shared" si="53"/>
        <v/>
      </c>
      <c r="I816" s="109" t="str">
        <f t="shared" si="54"/>
        <v/>
      </c>
      <c r="J816" s="109" t="str">
        <f t="shared" si="55"/>
        <v/>
      </c>
      <c r="K816" s="29"/>
      <c r="L816" s="29"/>
      <c r="M816" s="110" t="str">
        <f>_xlfn.XLOOKUP($P816,団体コード!$F$2:$F$1789,団体コード!$A$2:$A$1789,"")</f>
        <v/>
      </c>
      <c r="N816" s="111" t="str">
        <f>IF(COUNTIF(市町村一覧!$K$2:$K$404,$P816),"a）基本講座・応用講座実施可能市町村",IF(COUNTIF(市町村一覧!$N$2:$N$370,$P816),"b）応用講座実施可能市町村",""))</f>
        <v/>
      </c>
      <c r="P816" s="95" t="str">
        <f t="shared" si="52"/>
        <v/>
      </c>
    </row>
    <row r="817" spans="3:16" x14ac:dyDescent="0.4">
      <c r="C817" s="108">
        <v>811</v>
      </c>
      <c r="D817" s="30"/>
      <c r="E817" s="29"/>
      <c r="F817" s="29"/>
      <c r="G817" s="29"/>
      <c r="H817" s="109" t="str">
        <f t="shared" si="53"/>
        <v/>
      </c>
      <c r="I817" s="109" t="str">
        <f t="shared" si="54"/>
        <v/>
      </c>
      <c r="J817" s="109" t="str">
        <f t="shared" si="55"/>
        <v/>
      </c>
      <c r="K817" s="29"/>
      <c r="L817" s="29"/>
      <c r="M817" s="110" t="str">
        <f>_xlfn.XLOOKUP($P817,団体コード!$F$2:$F$1789,団体コード!$A$2:$A$1789,"")</f>
        <v/>
      </c>
      <c r="N817" s="111" t="str">
        <f>IF(COUNTIF(市町村一覧!$K$2:$K$404,$P817),"a）基本講座・応用講座実施可能市町村",IF(COUNTIF(市町村一覧!$N$2:$N$370,$P817),"b）応用講座実施可能市町村",""))</f>
        <v/>
      </c>
      <c r="P817" s="95" t="str">
        <f t="shared" si="52"/>
        <v/>
      </c>
    </row>
    <row r="818" spans="3:16" x14ac:dyDescent="0.4">
      <c r="C818" s="108">
        <v>812</v>
      </c>
      <c r="D818" s="30"/>
      <c r="E818" s="29"/>
      <c r="F818" s="29"/>
      <c r="G818" s="29"/>
      <c r="H818" s="109" t="str">
        <f t="shared" si="53"/>
        <v/>
      </c>
      <c r="I818" s="109" t="str">
        <f t="shared" si="54"/>
        <v/>
      </c>
      <c r="J818" s="109" t="str">
        <f t="shared" si="55"/>
        <v/>
      </c>
      <c r="K818" s="29"/>
      <c r="L818" s="29"/>
      <c r="M818" s="110" t="str">
        <f>_xlfn.XLOOKUP($P818,団体コード!$F$2:$F$1789,団体コード!$A$2:$A$1789,"")</f>
        <v/>
      </c>
      <c r="N818" s="111" t="str">
        <f>IF(COUNTIF(市町村一覧!$K$2:$K$404,$P818),"a）基本講座・応用講座実施可能市町村",IF(COUNTIF(市町村一覧!$N$2:$N$370,$P818),"b）応用講座実施可能市町村",""))</f>
        <v/>
      </c>
      <c r="P818" s="95" t="str">
        <f t="shared" si="52"/>
        <v/>
      </c>
    </row>
    <row r="819" spans="3:16" x14ac:dyDescent="0.4">
      <c r="C819" s="108">
        <v>813</v>
      </c>
      <c r="D819" s="30"/>
      <c r="E819" s="29"/>
      <c r="F819" s="29"/>
      <c r="G819" s="29"/>
      <c r="H819" s="109" t="str">
        <f t="shared" si="53"/>
        <v/>
      </c>
      <c r="I819" s="109" t="str">
        <f t="shared" si="54"/>
        <v/>
      </c>
      <c r="J819" s="109" t="str">
        <f t="shared" si="55"/>
        <v/>
      </c>
      <c r="K819" s="29"/>
      <c r="L819" s="29"/>
      <c r="M819" s="110" t="str">
        <f>_xlfn.XLOOKUP($P819,団体コード!$F$2:$F$1789,団体コード!$A$2:$A$1789,"")</f>
        <v/>
      </c>
      <c r="N819" s="111" t="str">
        <f>IF(COUNTIF(市町村一覧!$K$2:$K$404,$P819),"a）基本講座・応用講座実施可能市町村",IF(COUNTIF(市町村一覧!$N$2:$N$370,$P819),"b）応用講座実施可能市町村",""))</f>
        <v/>
      </c>
      <c r="P819" s="95" t="str">
        <f t="shared" si="52"/>
        <v/>
      </c>
    </row>
    <row r="820" spans="3:16" x14ac:dyDescent="0.4">
      <c r="C820" s="108">
        <v>814</v>
      </c>
      <c r="D820" s="30"/>
      <c r="E820" s="29"/>
      <c r="F820" s="29"/>
      <c r="G820" s="29"/>
      <c r="H820" s="109" t="str">
        <f t="shared" si="53"/>
        <v/>
      </c>
      <c r="I820" s="109" t="str">
        <f t="shared" si="54"/>
        <v/>
      </c>
      <c r="J820" s="109" t="str">
        <f t="shared" si="55"/>
        <v/>
      </c>
      <c r="K820" s="29"/>
      <c r="L820" s="29"/>
      <c r="M820" s="110" t="str">
        <f>_xlfn.XLOOKUP($P820,団体コード!$F$2:$F$1789,団体コード!$A$2:$A$1789,"")</f>
        <v/>
      </c>
      <c r="N820" s="111" t="str">
        <f>IF(COUNTIF(市町村一覧!$K$2:$K$404,$P820),"a）基本講座・応用講座実施可能市町村",IF(COUNTIF(市町村一覧!$N$2:$N$370,$P820),"b）応用講座実施可能市町村",""))</f>
        <v/>
      </c>
      <c r="P820" s="95" t="str">
        <f t="shared" si="52"/>
        <v/>
      </c>
    </row>
    <row r="821" spans="3:16" x14ac:dyDescent="0.4">
      <c r="C821" s="108">
        <v>815</v>
      </c>
      <c r="D821" s="30"/>
      <c r="E821" s="29"/>
      <c r="F821" s="29"/>
      <c r="G821" s="29"/>
      <c r="H821" s="109" t="str">
        <f t="shared" si="53"/>
        <v/>
      </c>
      <c r="I821" s="109" t="str">
        <f t="shared" si="54"/>
        <v/>
      </c>
      <c r="J821" s="109" t="str">
        <f t="shared" si="55"/>
        <v/>
      </c>
      <c r="K821" s="29"/>
      <c r="L821" s="29"/>
      <c r="M821" s="110" t="str">
        <f>_xlfn.XLOOKUP($P821,団体コード!$F$2:$F$1789,団体コード!$A$2:$A$1789,"")</f>
        <v/>
      </c>
      <c r="N821" s="111" t="str">
        <f>IF(COUNTIF(市町村一覧!$K$2:$K$404,$P821),"a）基本講座・応用講座実施可能市町村",IF(COUNTIF(市町村一覧!$N$2:$N$370,$P821),"b）応用講座実施可能市町村",""))</f>
        <v/>
      </c>
      <c r="P821" s="95" t="str">
        <f t="shared" si="52"/>
        <v/>
      </c>
    </row>
    <row r="822" spans="3:16" x14ac:dyDescent="0.4">
      <c r="C822" s="108">
        <v>816</v>
      </c>
      <c r="D822" s="30"/>
      <c r="E822" s="29"/>
      <c r="F822" s="29"/>
      <c r="G822" s="29"/>
      <c r="H822" s="109" t="str">
        <f t="shared" si="53"/>
        <v/>
      </c>
      <c r="I822" s="109" t="str">
        <f t="shared" si="54"/>
        <v/>
      </c>
      <c r="J822" s="109" t="str">
        <f t="shared" si="55"/>
        <v/>
      </c>
      <c r="K822" s="29"/>
      <c r="L822" s="29"/>
      <c r="M822" s="110" t="str">
        <f>_xlfn.XLOOKUP($P822,団体コード!$F$2:$F$1789,団体コード!$A$2:$A$1789,"")</f>
        <v/>
      </c>
      <c r="N822" s="111" t="str">
        <f>IF(COUNTIF(市町村一覧!$K$2:$K$404,$P822),"a）基本講座・応用講座実施可能市町村",IF(COUNTIF(市町村一覧!$N$2:$N$370,$P822),"b）応用講座実施可能市町村",""))</f>
        <v/>
      </c>
      <c r="P822" s="95" t="str">
        <f t="shared" si="52"/>
        <v/>
      </c>
    </row>
    <row r="823" spans="3:16" x14ac:dyDescent="0.4">
      <c r="C823" s="108">
        <v>817</v>
      </c>
      <c r="D823" s="30"/>
      <c r="E823" s="29"/>
      <c r="F823" s="29"/>
      <c r="G823" s="29"/>
      <c r="H823" s="109" t="str">
        <f t="shared" si="53"/>
        <v/>
      </c>
      <c r="I823" s="109" t="str">
        <f t="shared" si="54"/>
        <v/>
      </c>
      <c r="J823" s="109" t="str">
        <f t="shared" si="55"/>
        <v/>
      </c>
      <c r="K823" s="29"/>
      <c r="L823" s="29"/>
      <c r="M823" s="110" t="str">
        <f>_xlfn.XLOOKUP($P823,団体コード!$F$2:$F$1789,団体コード!$A$2:$A$1789,"")</f>
        <v/>
      </c>
      <c r="N823" s="111" t="str">
        <f>IF(COUNTIF(市町村一覧!$K$2:$K$404,$P823),"a）基本講座・応用講座実施可能市町村",IF(COUNTIF(市町村一覧!$N$2:$N$370,$P823),"b）応用講座実施可能市町村",""))</f>
        <v/>
      </c>
      <c r="P823" s="95" t="str">
        <f t="shared" si="52"/>
        <v/>
      </c>
    </row>
    <row r="824" spans="3:16" x14ac:dyDescent="0.4">
      <c r="C824" s="108">
        <v>818</v>
      </c>
      <c r="D824" s="30"/>
      <c r="E824" s="29"/>
      <c r="F824" s="29"/>
      <c r="G824" s="29"/>
      <c r="H824" s="109" t="str">
        <f t="shared" si="53"/>
        <v/>
      </c>
      <c r="I824" s="109" t="str">
        <f t="shared" si="54"/>
        <v/>
      </c>
      <c r="J824" s="109" t="str">
        <f t="shared" si="55"/>
        <v/>
      </c>
      <c r="K824" s="29"/>
      <c r="L824" s="29"/>
      <c r="M824" s="110" t="str">
        <f>_xlfn.XLOOKUP($P824,団体コード!$F$2:$F$1789,団体コード!$A$2:$A$1789,"")</f>
        <v/>
      </c>
      <c r="N824" s="111" t="str">
        <f>IF(COUNTIF(市町村一覧!$K$2:$K$404,$P824),"a）基本講座・応用講座実施可能市町村",IF(COUNTIF(市町村一覧!$N$2:$N$370,$P824),"b）応用講座実施可能市町村",""))</f>
        <v/>
      </c>
      <c r="P824" s="95" t="str">
        <f t="shared" si="52"/>
        <v/>
      </c>
    </row>
    <row r="825" spans="3:16" x14ac:dyDescent="0.4">
      <c r="C825" s="108">
        <v>819</v>
      </c>
      <c r="D825" s="30"/>
      <c r="E825" s="29"/>
      <c r="F825" s="29"/>
      <c r="G825" s="29"/>
      <c r="H825" s="109" t="str">
        <f t="shared" si="53"/>
        <v/>
      </c>
      <c r="I825" s="109" t="str">
        <f t="shared" si="54"/>
        <v/>
      </c>
      <c r="J825" s="109" t="str">
        <f t="shared" si="55"/>
        <v/>
      </c>
      <c r="K825" s="29"/>
      <c r="L825" s="29"/>
      <c r="M825" s="110" t="str">
        <f>_xlfn.XLOOKUP($P825,団体コード!$F$2:$F$1789,団体コード!$A$2:$A$1789,"")</f>
        <v/>
      </c>
      <c r="N825" s="111" t="str">
        <f>IF(COUNTIF(市町村一覧!$K$2:$K$404,$P825),"a）基本講座・応用講座実施可能市町村",IF(COUNTIF(市町村一覧!$N$2:$N$370,$P825),"b）応用講座実施可能市町村",""))</f>
        <v/>
      </c>
      <c r="P825" s="95" t="str">
        <f t="shared" si="52"/>
        <v/>
      </c>
    </row>
    <row r="826" spans="3:16" x14ac:dyDescent="0.4">
      <c r="C826" s="108">
        <v>820</v>
      </c>
      <c r="D826" s="30"/>
      <c r="E826" s="29"/>
      <c r="F826" s="29"/>
      <c r="G826" s="29"/>
      <c r="H826" s="109" t="str">
        <f t="shared" si="53"/>
        <v/>
      </c>
      <c r="I826" s="109" t="str">
        <f t="shared" si="54"/>
        <v/>
      </c>
      <c r="J826" s="109" t="str">
        <f t="shared" si="55"/>
        <v/>
      </c>
      <c r="K826" s="29"/>
      <c r="L826" s="29"/>
      <c r="M826" s="110" t="str">
        <f>_xlfn.XLOOKUP($P826,団体コード!$F$2:$F$1789,団体コード!$A$2:$A$1789,"")</f>
        <v/>
      </c>
      <c r="N826" s="111" t="str">
        <f>IF(COUNTIF(市町村一覧!$K$2:$K$404,$P826),"a）基本講座・応用講座実施可能市町村",IF(COUNTIF(市町村一覧!$N$2:$N$370,$P826),"b）応用講座実施可能市町村",""))</f>
        <v/>
      </c>
      <c r="P826" s="95" t="str">
        <f t="shared" si="52"/>
        <v/>
      </c>
    </row>
    <row r="827" spans="3:16" x14ac:dyDescent="0.4">
      <c r="C827" s="108">
        <v>821</v>
      </c>
      <c r="D827" s="30"/>
      <c r="E827" s="29"/>
      <c r="F827" s="29"/>
      <c r="G827" s="29"/>
      <c r="H827" s="109" t="str">
        <f t="shared" si="53"/>
        <v/>
      </c>
      <c r="I827" s="109" t="str">
        <f t="shared" si="54"/>
        <v/>
      </c>
      <c r="J827" s="109" t="str">
        <f t="shared" si="55"/>
        <v/>
      </c>
      <c r="K827" s="29"/>
      <c r="L827" s="29"/>
      <c r="M827" s="110" t="str">
        <f>_xlfn.XLOOKUP($P827,団体コード!$F$2:$F$1789,団体コード!$A$2:$A$1789,"")</f>
        <v/>
      </c>
      <c r="N827" s="111" t="str">
        <f>IF(COUNTIF(市町村一覧!$K$2:$K$404,$P827),"a）基本講座・応用講座実施可能市町村",IF(COUNTIF(市町村一覧!$N$2:$N$370,$P827),"b）応用講座実施可能市町村",""))</f>
        <v/>
      </c>
      <c r="P827" s="95" t="str">
        <f t="shared" si="52"/>
        <v/>
      </c>
    </row>
    <row r="828" spans="3:16" x14ac:dyDescent="0.4">
      <c r="C828" s="108">
        <v>822</v>
      </c>
      <c r="D828" s="30"/>
      <c r="E828" s="29"/>
      <c r="F828" s="29"/>
      <c r="G828" s="29"/>
      <c r="H828" s="109" t="str">
        <f t="shared" si="53"/>
        <v/>
      </c>
      <c r="I828" s="109" t="str">
        <f t="shared" si="54"/>
        <v/>
      </c>
      <c r="J828" s="109" t="str">
        <f t="shared" si="55"/>
        <v/>
      </c>
      <c r="K828" s="29"/>
      <c r="L828" s="29"/>
      <c r="M828" s="110" t="str">
        <f>_xlfn.XLOOKUP($P828,団体コード!$F$2:$F$1789,団体コード!$A$2:$A$1789,"")</f>
        <v/>
      </c>
      <c r="N828" s="111" t="str">
        <f>IF(COUNTIF(市町村一覧!$K$2:$K$404,$P828),"a）基本講座・応用講座実施可能市町村",IF(COUNTIF(市町村一覧!$N$2:$N$370,$P828),"b）応用講座実施可能市町村",""))</f>
        <v/>
      </c>
      <c r="P828" s="95" t="str">
        <f t="shared" si="52"/>
        <v/>
      </c>
    </row>
    <row r="829" spans="3:16" x14ac:dyDescent="0.4">
      <c r="C829" s="108">
        <v>823</v>
      </c>
      <c r="D829" s="30"/>
      <c r="E829" s="29"/>
      <c r="F829" s="29"/>
      <c r="G829" s="29"/>
      <c r="H829" s="109" t="str">
        <f t="shared" si="53"/>
        <v/>
      </c>
      <c r="I829" s="109" t="str">
        <f t="shared" si="54"/>
        <v/>
      </c>
      <c r="J829" s="109" t="str">
        <f t="shared" si="55"/>
        <v/>
      </c>
      <c r="K829" s="29"/>
      <c r="L829" s="29"/>
      <c r="M829" s="110" t="str">
        <f>_xlfn.XLOOKUP($P829,団体コード!$F$2:$F$1789,団体コード!$A$2:$A$1789,"")</f>
        <v/>
      </c>
      <c r="N829" s="111" t="str">
        <f>IF(COUNTIF(市町村一覧!$K$2:$K$404,$P829),"a）基本講座・応用講座実施可能市町村",IF(COUNTIF(市町村一覧!$N$2:$N$370,$P829),"b）応用講座実施可能市町村",""))</f>
        <v/>
      </c>
      <c r="P829" s="95" t="str">
        <f t="shared" si="52"/>
        <v/>
      </c>
    </row>
    <row r="830" spans="3:16" x14ac:dyDescent="0.4">
      <c r="C830" s="108">
        <v>824</v>
      </c>
      <c r="D830" s="30"/>
      <c r="E830" s="29"/>
      <c r="F830" s="29"/>
      <c r="G830" s="29"/>
      <c r="H830" s="109" t="str">
        <f t="shared" si="53"/>
        <v/>
      </c>
      <c r="I830" s="109" t="str">
        <f t="shared" si="54"/>
        <v/>
      </c>
      <c r="J830" s="109" t="str">
        <f t="shared" si="55"/>
        <v/>
      </c>
      <c r="K830" s="29"/>
      <c r="L830" s="29"/>
      <c r="M830" s="110" t="str">
        <f>_xlfn.XLOOKUP($P830,団体コード!$F$2:$F$1789,団体コード!$A$2:$A$1789,"")</f>
        <v/>
      </c>
      <c r="N830" s="111" t="str">
        <f>IF(COUNTIF(市町村一覧!$K$2:$K$404,$P830),"a）基本講座・応用講座実施可能市町村",IF(COUNTIF(市町村一覧!$N$2:$N$370,$P830),"b）応用講座実施可能市町村",""))</f>
        <v/>
      </c>
      <c r="P830" s="95" t="str">
        <f t="shared" si="52"/>
        <v/>
      </c>
    </row>
    <row r="831" spans="3:16" x14ac:dyDescent="0.4">
      <c r="C831" s="108">
        <v>825</v>
      </c>
      <c r="D831" s="30"/>
      <c r="E831" s="29"/>
      <c r="F831" s="29"/>
      <c r="G831" s="29"/>
      <c r="H831" s="109" t="str">
        <f t="shared" si="53"/>
        <v/>
      </c>
      <c r="I831" s="109" t="str">
        <f t="shared" si="54"/>
        <v/>
      </c>
      <c r="J831" s="109" t="str">
        <f t="shared" si="55"/>
        <v/>
      </c>
      <c r="K831" s="29"/>
      <c r="L831" s="29"/>
      <c r="M831" s="110" t="str">
        <f>_xlfn.XLOOKUP($P831,団体コード!$F$2:$F$1789,団体コード!$A$2:$A$1789,"")</f>
        <v/>
      </c>
      <c r="N831" s="111" t="str">
        <f>IF(COUNTIF(市町村一覧!$K$2:$K$404,$P831),"a）基本講座・応用講座実施可能市町村",IF(COUNTIF(市町村一覧!$N$2:$N$370,$P831),"b）応用講座実施可能市町村",""))</f>
        <v/>
      </c>
      <c r="P831" s="95" t="str">
        <f t="shared" si="52"/>
        <v/>
      </c>
    </row>
    <row r="832" spans="3:16" x14ac:dyDescent="0.4">
      <c r="C832" s="108">
        <v>826</v>
      </c>
      <c r="D832" s="30"/>
      <c r="E832" s="29"/>
      <c r="F832" s="29"/>
      <c r="G832" s="29"/>
      <c r="H832" s="109" t="str">
        <f t="shared" si="53"/>
        <v/>
      </c>
      <c r="I832" s="109" t="str">
        <f t="shared" si="54"/>
        <v/>
      </c>
      <c r="J832" s="109" t="str">
        <f t="shared" si="55"/>
        <v/>
      </c>
      <c r="K832" s="29"/>
      <c r="L832" s="29"/>
      <c r="M832" s="110" t="str">
        <f>_xlfn.XLOOKUP($P832,団体コード!$F$2:$F$1789,団体コード!$A$2:$A$1789,"")</f>
        <v/>
      </c>
      <c r="N832" s="111" t="str">
        <f>IF(COUNTIF(市町村一覧!$K$2:$K$404,$P832),"a）基本講座・応用講座実施可能市町村",IF(COUNTIF(市町村一覧!$N$2:$N$370,$P832),"b）応用講座実施可能市町村",""))</f>
        <v/>
      </c>
      <c r="P832" s="95" t="str">
        <f t="shared" si="52"/>
        <v/>
      </c>
    </row>
    <row r="833" spans="3:16" x14ac:dyDescent="0.4">
      <c r="C833" s="108">
        <v>827</v>
      </c>
      <c r="D833" s="30"/>
      <c r="E833" s="29"/>
      <c r="F833" s="29"/>
      <c r="G833" s="29"/>
      <c r="H833" s="109" t="str">
        <f t="shared" si="53"/>
        <v/>
      </c>
      <c r="I833" s="109" t="str">
        <f t="shared" si="54"/>
        <v/>
      </c>
      <c r="J833" s="109" t="str">
        <f t="shared" si="55"/>
        <v/>
      </c>
      <c r="K833" s="29"/>
      <c r="L833" s="29"/>
      <c r="M833" s="110" t="str">
        <f>_xlfn.XLOOKUP($P833,団体コード!$F$2:$F$1789,団体コード!$A$2:$A$1789,"")</f>
        <v/>
      </c>
      <c r="N833" s="111" t="str">
        <f>IF(COUNTIF(市町村一覧!$K$2:$K$404,$P833),"a）基本講座・応用講座実施可能市町村",IF(COUNTIF(市町村一覧!$N$2:$N$370,$P833),"b）応用講座実施可能市町村",""))</f>
        <v/>
      </c>
      <c r="P833" s="95" t="str">
        <f t="shared" si="52"/>
        <v/>
      </c>
    </row>
    <row r="834" spans="3:16" x14ac:dyDescent="0.4">
      <c r="C834" s="108">
        <v>828</v>
      </c>
      <c r="D834" s="30"/>
      <c r="E834" s="29"/>
      <c r="F834" s="29"/>
      <c r="G834" s="29"/>
      <c r="H834" s="109" t="str">
        <f t="shared" si="53"/>
        <v/>
      </c>
      <c r="I834" s="109" t="str">
        <f t="shared" si="54"/>
        <v/>
      </c>
      <c r="J834" s="109" t="str">
        <f t="shared" si="55"/>
        <v/>
      </c>
      <c r="K834" s="29"/>
      <c r="L834" s="29"/>
      <c r="M834" s="110" t="str">
        <f>_xlfn.XLOOKUP($P834,団体コード!$F$2:$F$1789,団体コード!$A$2:$A$1789,"")</f>
        <v/>
      </c>
      <c r="N834" s="111" t="str">
        <f>IF(COUNTIF(市町村一覧!$K$2:$K$404,$P834),"a）基本講座・応用講座実施可能市町村",IF(COUNTIF(市町村一覧!$N$2:$N$370,$P834),"b）応用講座実施可能市町村",""))</f>
        <v/>
      </c>
      <c r="P834" s="95" t="str">
        <f t="shared" si="52"/>
        <v/>
      </c>
    </row>
    <row r="835" spans="3:16" x14ac:dyDescent="0.4">
      <c r="C835" s="108">
        <v>829</v>
      </c>
      <c r="D835" s="30"/>
      <c r="E835" s="29"/>
      <c r="F835" s="29"/>
      <c r="G835" s="29"/>
      <c r="H835" s="109" t="str">
        <f t="shared" si="53"/>
        <v/>
      </c>
      <c r="I835" s="109" t="str">
        <f t="shared" si="54"/>
        <v/>
      </c>
      <c r="J835" s="109" t="str">
        <f t="shared" si="55"/>
        <v/>
      </c>
      <c r="K835" s="29"/>
      <c r="L835" s="29"/>
      <c r="M835" s="110" t="str">
        <f>_xlfn.XLOOKUP($P835,団体コード!$F$2:$F$1789,団体コード!$A$2:$A$1789,"")</f>
        <v/>
      </c>
      <c r="N835" s="111" t="str">
        <f>IF(COUNTIF(市町村一覧!$K$2:$K$404,$P835),"a）基本講座・応用講座実施可能市町村",IF(COUNTIF(市町村一覧!$N$2:$N$370,$P835),"b）応用講座実施可能市町村",""))</f>
        <v/>
      </c>
      <c r="P835" s="95" t="str">
        <f t="shared" si="52"/>
        <v/>
      </c>
    </row>
    <row r="836" spans="3:16" x14ac:dyDescent="0.4">
      <c r="C836" s="108">
        <v>830</v>
      </c>
      <c r="D836" s="30"/>
      <c r="E836" s="29"/>
      <c r="F836" s="29"/>
      <c r="G836" s="29"/>
      <c r="H836" s="109" t="str">
        <f t="shared" si="53"/>
        <v/>
      </c>
      <c r="I836" s="109" t="str">
        <f t="shared" si="54"/>
        <v/>
      </c>
      <c r="J836" s="109" t="str">
        <f t="shared" si="55"/>
        <v/>
      </c>
      <c r="K836" s="29"/>
      <c r="L836" s="29"/>
      <c r="M836" s="110" t="str">
        <f>_xlfn.XLOOKUP($P836,団体コード!$F$2:$F$1789,団体コード!$A$2:$A$1789,"")</f>
        <v/>
      </c>
      <c r="N836" s="111" t="str">
        <f>IF(COUNTIF(市町村一覧!$K$2:$K$404,$P836),"a）基本講座・応用講座実施可能市町村",IF(COUNTIF(市町村一覧!$N$2:$N$370,$P836),"b）応用講座実施可能市町村",""))</f>
        <v/>
      </c>
      <c r="P836" s="95" t="str">
        <f t="shared" si="52"/>
        <v/>
      </c>
    </row>
    <row r="837" spans="3:16" x14ac:dyDescent="0.4">
      <c r="C837" s="108">
        <v>831</v>
      </c>
      <c r="D837" s="30"/>
      <c r="E837" s="29"/>
      <c r="F837" s="29"/>
      <c r="G837" s="29"/>
      <c r="H837" s="109" t="str">
        <f t="shared" si="53"/>
        <v/>
      </c>
      <c r="I837" s="109" t="str">
        <f t="shared" si="54"/>
        <v/>
      </c>
      <c r="J837" s="109" t="str">
        <f t="shared" si="55"/>
        <v/>
      </c>
      <c r="K837" s="29"/>
      <c r="L837" s="29"/>
      <c r="M837" s="110" t="str">
        <f>_xlfn.XLOOKUP($P837,団体コード!$F$2:$F$1789,団体コード!$A$2:$A$1789,"")</f>
        <v/>
      </c>
      <c r="N837" s="111" t="str">
        <f>IF(COUNTIF(市町村一覧!$K$2:$K$404,$P837),"a）基本講座・応用講座実施可能市町村",IF(COUNTIF(市町村一覧!$N$2:$N$370,$P837),"b）応用講座実施可能市町村",""))</f>
        <v/>
      </c>
      <c r="P837" s="95" t="str">
        <f t="shared" si="52"/>
        <v/>
      </c>
    </row>
    <row r="838" spans="3:16" x14ac:dyDescent="0.4">
      <c r="C838" s="108">
        <v>832</v>
      </c>
      <c r="D838" s="30"/>
      <c r="E838" s="29"/>
      <c r="F838" s="29"/>
      <c r="G838" s="29"/>
      <c r="H838" s="109" t="str">
        <f t="shared" si="53"/>
        <v/>
      </c>
      <c r="I838" s="109" t="str">
        <f t="shared" si="54"/>
        <v/>
      </c>
      <c r="J838" s="109" t="str">
        <f t="shared" si="55"/>
        <v/>
      </c>
      <c r="K838" s="29"/>
      <c r="L838" s="29"/>
      <c r="M838" s="110" t="str">
        <f>_xlfn.XLOOKUP($P838,団体コード!$F$2:$F$1789,団体コード!$A$2:$A$1789,"")</f>
        <v/>
      </c>
      <c r="N838" s="111" t="str">
        <f>IF(COUNTIF(市町村一覧!$K$2:$K$404,$P838),"a）基本講座・応用講座実施可能市町村",IF(COUNTIF(市町村一覧!$N$2:$N$370,$P838),"b）応用講座実施可能市町村",""))</f>
        <v/>
      </c>
      <c r="P838" s="95" t="str">
        <f t="shared" si="52"/>
        <v/>
      </c>
    </row>
    <row r="839" spans="3:16" x14ac:dyDescent="0.4">
      <c r="C839" s="108">
        <v>833</v>
      </c>
      <c r="D839" s="30"/>
      <c r="E839" s="29"/>
      <c r="F839" s="29"/>
      <c r="G839" s="29"/>
      <c r="H839" s="109" t="str">
        <f t="shared" si="53"/>
        <v/>
      </c>
      <c r="I839" s="109" t="str">
        <f t="shared" si="54"/>
        <v/>
      </c>
      <c r="J839" s="109" t="str">
        <f t="shared" si="55"/>
        <v/>
      </c>
      <c r="K839" s="29"/>
      <c r="L839" s="29"/>
      <c r="M839" s="110" t="str">
        <f>_xlfn.XLOOKUP($P839,団体コード!$F$2:$F$1789,団体コード!$A$2:$A$1789,"")</f>
        <v/>
      </c>
      <c r="N839" s="111" t="str">
        <f>IF(COUNTIF(市町村一覧!$K$2:$K$404,$P839),"a）基本講座・応用講座実施可能市町村",IF(COUNTIF(市町村一覧!$N$2:$N$370,$P839),"b）応用講座実施可能市町村",""))</f>
        <v/>
      </c>
      <c r="P839" s="95" t="str">
        <f t="shared" ref="P839:P902" si="56">E839&amp;F839</f>
        <v/>
      </c>
    </row>
    <row r="840" spans="3:16" x14ac:dyDescent="0.4">
      <c r="C840" s="108">
        <v>834</v>
      </c>
      <c r="D840" s="30"/>
      <c r="E840" s="29"/>
      <c r="F840" s="29"/>
      <c r="G840" s="29"/>
      <c r="H840" s="109" t="str">
        <f t="shared" ref="H840:H903" si="57">IF(D840&lt;&gt;"",D840,"")</f>
        <v/>
      </c>
      <c r="I840" s="109" t="str">
        <f t="shared" ref="I840:I903" si="58">IF(E840&lt;&gt;"",E840,"")</f>
        <v/>
      </c>
      <c r="J840" s="109" t="str">
        <f t="shared" ref="J840:J903" si="59">IF(F840&lt;&gt;"",F840,"")</f>
        <v/>
      </c>
      <c r="K840" s="29"/>
      <c r="L840" s="29"/>
      <c r="M840" s="110" t="str">
        <f>_xlfn.XLOOKUP($P840,団体コード!$F$2:$F$1789,団体コード!$A$2:$A$1789,"")</f>
        <v/>
      </c>
      <c r="N840" s="111" t="str">
        <f>IF(COUNTIF(市町村一覧!$K$2:$K$404,$P840),"a）基本講座・応用講座実施可能市町村",IF(COUNTIF(市町村一覧!$N$2:$N$370,$P840),"b）応用講座実施可能市町村",""))</f>
        <v/>
      </c>
      <c r="P840" s="95" t="str">
        <f t="shared" si="56"/>
        <v/>
      </c>
    </row>
    <row r="841" spans="3:16" x14ac:dyDescent="0.4">
      <c r="C841" s="108">
        <v>835</v>
      </c>
      <c r="D841" s="30"/>
      <c r="E841" s="29"/>
      <c r="F841" s="29"/>
      <c r="G841" s="29"/>
      <c r="H841" s="109" t="str">
        <f t="shared" si="57"/>
        <v/>
      </c>
      <c r="I841" s="109" t="str">
        <f t="shared" si="58"/>
        <v/>
      </c>
      <c r="J841" s="109" t="str">
        <f t="shared" si="59"/>
        <v/>
      </c>
      <c r="K841" s="29"/>
      <c r="L841" s="29"/>
      <c r="M841" s="110" t="str">
        <f>_xlfn.XLOOKUP($P841,団体コード!$F$2:$F$1789,団体コード!$A$2:$A$1789,"")</f>
        <v/>
      </c>
      <c r="N841" s="111" t="str">
        <f>IF(COUNTIF(市町村一覧!$K$2:$K$404,$P841),"a）基本講座・応用講座実施可能市町村",IF(COUNTIF(市町村一覧!$N$2:$N$370,$P841),"b）応用講座実施可能市町村",""))</f>
        <v/>
      </c>
      <c r="P841" s="95" t="str">
        <f t="shared" si="56"/>
        <v/>
      </c>
    </row>
    <row r="842" spans="3:16" x14ac:dyDescent="0.4">
      <c r="C842" s="108">
        <v>836</v>
      </c>
      <c r="D842" s="30"/>
      <c r="E842" s="29"/>
      <c r="F842" s="29"/>
      <c r="G842" s="29"/>
      <c r="H842" s="109" t="str">
        <f t="shared" si="57"/>
        <v/>
      </c>
      <c r="I842" s="109" t="str">
        <f t="shared" si="58"/>
        <v/>
      </c>
      <c r="J842" s="109" t="str">
        <f t="shared" si="59"/>
        <v/>
      </c>
      <c r="K842" s="29"/>
      <c r="L842" s="29"/>
      <c r="M842" s="110" t="str">
        <f>_xlfn.XLOOKUP($P842,団体コード!$F$2:$F$1789,団体コード!$A$2:$A$1789,"")</f>
        <v/>
      </c>
      <c r="N842" s="111" t="str">
        <f>IF(COUNTIF(市町村一覧!$K$2:$K$404,$P842),"a）基本講座・応用講座実施可能市町村",IF(COUNTIF(市町村一覧!$N$2:$N$370,$P842),"b）応用講座実施可能市町村",""))</f>
        <v/>
      </c>
      <c r="P842" s="95" t="str">
        <f t="shared" si="56"/>
        <v/>
      </c>
    </row>
    <row r="843" spans="3:16" x14ac:dyDescent="0.4">
      <c r="C843" s="108">
        <v>837</v>
      </c>
      <c r="D843" s="30"/>
      <c r="E843" s="29"/>
      <c r="F843" s="29"/>
      <c r="G843" s="29"/>
      <c r="H843" s="109" t="str">
        <f t="shared" si="57"/>
        <v/>
      </c>
      <c r="I843" s="109" t="str">
        <f t="shared" si="58"/>
        <v/>
      </c>
      <c r="J843" s="109" t="str">
        <f t="shared" si="59"/>
        <v/>
      </c>
      <c r="K843" s="29"/>
      <c r="L843" s="29"/>
      <c r="M843" s="110" t="str">
        <f>_xlfn.XLOOKUP($P843,団体コード!$F$2:$F$1789,団体コード!$A$2:$A$1789,"")</f>
        <v/>
      </c>
      <c r="N843" s="111" t="str">
        <f>IF(COUNTIF(市町村一覧!$K$2:$K$404,$P843),"a）基本講座・応用講座実施可能市町村",IF(COUNTIF(市町村一覧!$N$2:$N$370,$P843),"b）応用講座実施可能市町村",""))</f>
        <v/>
      </c>
      <c r="P843" s="95" t="str">
        <f t="shared" si="56"/>
        <v/>
      </c>
    </row>
    <row r="844" spans="3:16" x14ac:dyDescent="0.4">
      <c r="C844" s="108">
        <v>838</v>
      </c>
      <c r="D844" s="30"/>
      <c r="E844" s="29"/>
      <c r="F844" s="29"/>
      <c r="G844" s="29"/>
      <c r="H844" s="109" t="str">
        <f t="shared" si="57"/>
        <v/>
      </c>
      <c r="I844" s="109" t="str">
        <f t="shared" si="58"/>
        <v/>
      </c>
      <c r="J844" s="109" t="str">
        <f t="shared" si="59"/>
        <v/>
      </c>
      <c r="K844" s="29"/>
      <c r="L844" s="29"/>
      <c r="M844" s="110" t="str">
        <f>_xlfn.XLOOKUP($P844,団体コード!$F$2:$F$1789,団体コード!$A$2:$A$1789,"")</f>
        <v/>
      </c>
      <c r="N844" s="111" t="str">
        <f>IF(COUNTIF(市町村一覧!$K$2:$K$404,$P844),"a）基本講座・応用講座実施可能市町村",IF(COUNTIF(市町村一覧!$N$2:$N$370,$P844),"b）応用講座実施可能市町村",""))</f>
        <v/>
      </c>
      <c r="P844" s="95" t="str">
        <f t="shared" si="56"/>
        <v/>
      </c>
    </row>
    <row r="845" spans="3:16" x14ac:dyDescent="0.4">
      <c r="C845" s="108">
        <v>839</v>
      </c>
      <c r="D845" s="30"/>
      <c r="E845" s="29"/>
      <c r="F845" s="29"/>
      <c r="G845" s="29"/>
      <c r="H845" s="109" t="str">
        <f t="shared" si="57"/>
        <v/>
      </c>
      <c r="I845" s="109" t="str">
        <f t="shared" si="58"/>
        <v/>
      </c>
      <c r="J845" s="109" t="str">
        <f t="shared" si="59"/>
        <v/>
      </c>
      <c r="K845" s="29"/>
      <c r="L845" s="29"/>
      <c r="M845" s="110" t="str">
        <f>_xlfn.XLOOKUP($P845,団体コード!$F$2:$F$1789,団体コード!$A$2:$A$1789,"")</f>
        <v/>
      </c>
      <c r="N845" s="111" t="str">
        <f>IF(COUNTIF(市町村一覧!$K$2:$K$404,$P845),"a）基本講座・応用講座実施可能市町村",IF(COUNTIF(市町村一覧!$N$2:$N$370,$P845),"b）応用講座実施可能市町村",""))</f>
        <v/>
      </c>
      <c r="P845" s="95" t="str">
        <f t="shared" si="56"/>
        <v/>
      </c>
    </row>
    <row r="846" spans="3:16" x14ac:dyDescent="0.4">
      <c r="C846" s="108">
        <v>840</v>
      </c>
      <c r="D846" s="30"/>
      <c r="E846" s="29"/>
      <c r="F846" s="29"/>
      <c r="G846" s="29"/>
      <c r="H846" s="109" t="str">
        <f t="shared" si="57"/>
        <v/>
      </c>
      <c r="I846" s="109" t="str">
        <f t="shared" si="58"/>
        <v/>
      </c>
      <c r="J846" s="109" t="str">
        <f t="shared" si="59"/>
        <v/>
      </c>
      <c r="K846" s="29"/>
      <c r="L846" s="29"/>
      <c r="M846" s="110" t="str">
        <f>_xlfn.XLOOKUP($P846,団体コード!$F$2:$F$1789,団体コード!$A$2:$A$1789,"")</f>
        <v/>
      </c>
      <c r="N846" s="111" t="str">
        <f>IF(COUNTIF(市町村一覧!$K$2:$K$404,$P846),"a）基本講座・応用講座実施可能市町村",IF(COUNTIF(市町村一覧!$N$2:$N$370,$P846),"b）応用講座実施可能市町村",""))</f>
        <v/>
      </c>
      <c r="P846" s="95" t="str">
        <f t="shared" si="56"/>
        <v/>
      </c>
    </row>
    <row r="847" spans="3:16" x14ac:dyDescent="0.4">
      <c r="C847" s="108">
        <v>841</v>
      </c>
      <c r="D847" s="30"/>
      <c r="E847" s="29"/>
      <c r="F847" s="29"/>
      <c r="G847" s="29"/>
      <c r="H847" s="109" t="str">
        <f t="shared" si="57"/>
        <v/>
      </c>
      <c r="I847" s="109" t="str">
        <f t="shared" si="58"/>
        <v/>
      </c>
      <c r="J847" s="109" t="str">
        <f t="shared" si="59"/>
        <v/>
      </c>
      <c r="K847" s="29"/>
      <c r="L847" s="29"/>
      <c r="M847" s="110" t="str">
        <f>_xlfn.XLOOKUP($P847,団体コード!$F$2:$F$1789,団体コード!$A$2:$A$1789,"")</f>
        <v/>
      </c>
      <c r="N847" s="111" t="str">
        <f>IF(COUNTIF(市町村一覧!$K$2:$K$404,$P847),"a）基本講座・応用講座実施可能市町村",IF(COUNTIF(市町村一覧!$N$2:$N$370,$P847),"b）応用講座実施可能市町村",""))</f>
        <v/>
      </c>
      <c r="P847" s="95" t="str">
        <f t="shared" si="56"/>
        <v/>
      </c>
    </row>
    <row r="848" spans="3:16" x14ac:dyDescent="0.4">
      <c r="C848" s="108">
        <v>842</v>
      </c>
      <c r="D848" s="30"/>
      <c r="E848" s="29"/>
      <c r="F848" s="29"/>
      <c r="G848" s="29"/>
      <c r="H848" s="109" t="str">
        <f t="shared" si="57"/>
        <v/>
      </c>
      <c r="I848" s="109" t="str">
        <f t="shared" si="58"/>
        <v/>
      </c>
      <c r="J848" s="109" t="str">
        <f t="shared" si="59"/>
        <v/>
      </c>
      <c r="K848" s="29"/>
      <c r="L848" s="29"/>
      <c r="M848" s="110" t="str">
        <f>_xlfn.XLOOKUP($P848,団体コード!$F$2:$F$1789,団体コード!$A$2:$A$1789,"")</f>
        <v/>
      </c>
      <c r="N848" s="111" t="str">
        <f>IF(COUNTIF(市町村一覧!$K$2:$K$404,$P848),"a）基本講座・応用講座実施可能市町村",IF(COUNTIF(市町村一覧!$N$2:$N$370,$P848),"b）応用講座実施可能市町村",""))</f>
        <v/>
      </c>
      <c r="P848" s="95" t="str">
        <f t="shared" si="56"/>
        <v/>
      </c>
    </row>
    <row r="849" spans="3:16" x14ac:dyDescent="0.4">
      <c r="C849" s="108">
        <v>843</v>
      </c>
      <c r="D849" s="30"/>
      <c r="E849" s="29"/>
      <c r="F849" s="29"/>
      <c r="G849" s="29"/>
      <c r="H849" s="109" t="str">
        <f t="shared" si="57"/>
        <v/>
      </c>
      <c r="I849" s="109" t="str">
        <f t="shared" si="58"/>
        <v/>
      </c>
      <c r="J849" s="109" t="str">
        <f t="shared" si="59"/>
        <v/>
      </c>
      <c r="K849" s="29"/>
      <c r="L849" s="29"/>
      <c r="M849" s="110" t="str">
        <f>_xlfn.XLOOKUP($P849,団体コード!$F$2:$F$1789,団体コード!$A$2:$A$1789,"")</f>
        <v/>
      </c>
      <c r="N849" s="111" t="str">
        <f>IF(COUNTIF(市町村一覧!$K$2:$K$404,$P849),"a）基本講座・応用講座実施可能市町村",IF(COUNTIF(市町村一覧!$N$2:$N$370,$P849),"b）応用講座実施可能市町村",""))</f>
        <v/>
      </c>
      <c r="P849" s="95" t="str">
        <f t="shared" si="56"/>
        <v/>
      </c>
    </row>
    <row r="850" spans="3:16" x14ac:dyDescent="0.4">
      <c r="C850" s="108">
        <v>844</v>
      </c>
      <c r="D850" s="30"/>
      <c r="E850" s="29"/>
      <c r="F850" s="29"/>
      <c r="G850" s="29"/>
      <c r="H850" s="109" t="str">
        <f t="shared" si="57"/>
        <v/>
      </c>
      <c r="I850" s="109" t="str">
        <f t="shared" si="58"/>
        <v/>
      </c>
      <c r="J850" s="109" t="str">
        <f t="shared" si="59"/>
        <v/>
      </c>
      <c r="K850" s="29"/>
      <c r="L850" s="29"/>
      <c r="M850" s="110" t="str">
        <f>_xlfn.XLOOKUP($P850,団体コード!$F$2:$F$1789,団体コード!$A$2:$A$1789,"")</f>
        <v/>
      </c>
      <c r="N850" s="111" t="str">
        <f>IF(COUNTIF(市町村一覧!$K$2:$K$404,$P850),"a）基本講座・応用講座実施可能市町村",IF(COUNTIF(市町村一覧!$N$2:$N$370,$P850),"b）応用講座実施可能市町村",""))</f>
        <v/>
      </c>
      <c r="P850" s="95" t="str">
        <f t="shared" si="56"/>
        <v/>
      </c>
    </row>
    <row r="851" spans="3:16" x14ac:dyDescent="0.4">
      <c r="C851" s="108">
        <v>845</v>
      </c>
      <c r="D851" s="30"/>
      <c r="E851" s="29"/>
      <c r="F851" s="29"/>
      <c r="G851" s="29"/>
      <c r="H851" s="109" t="str">
        <f t="shared" si="57"/>
        <v/>
      </c>
      <c r="I851" s="109" t="str">
        <f t="shared" si="58"/>
        <v/>
      </c>
      <c r="J851" s="109" t="str">
        <f t="shared" si="59"/>
        <v/>
      </c>
      <c r="K851" s="29"/>
      <c r="L851" s="29"/>
      <c r="M851" s="110" t="str">
        <f>_xlfn.XLOOKUP($P851,団体コード!$F$2:$F$1789,団体コード!$A$2:$A$1789,"")</f>
        <v/>
      </c>
      <c r="N851" s="111" t="str">
        <f>IF(COUNTIF(市町村一覧!$K$2:$K$404,$P851),"a）基本講座・応用講座実施可能市町村",IF(COUNTIF(市町村一覧!$N$2:$N$370,$P851),"b）応用講座実施可能市町村",""))</f>
        <v/>
      </c>
      <c r="P851" s="95" t="str">
        <f t="shared" si="56"/>
        <v/>
      </c>
    </row>
    <row r="852" spans="3:16" x14ac:dyDescent="0.4">
      <c r="C852" s="108">
        <v>846</v>
      </c>
      <c r="D852" s="30"/>
      <c r="E852" s="29"/>
      <c r="F852" s="29"/>
      <c r="G852" s="29"/>
      <c r="H852" s="109" t="str">
        <f t="shared" si="57"/>
        <v/>
      </c>
      <c r="I852" s="109" t="str">
        <f t="shared" si="58"/>
        <v/>
      </c>
      <c r="J852" s="109" t="str">
        <f t="shared" si="59"/>
        <v/>
      </c>
      <c r="K852" s="29"/>
      <c r="L852" s="29"/>
      <c r="M852" s="110" t="str">
        <f>_xlfn.XLOOKUP($P852,団体コード!$F$2:$F$1789,団体コード!$A$2:$A$1789,"")</f>
        <v/>
      </c>
      <c r="N852" s="111" t="str">
        <f>IF(COUNTIF(市町村一覧!$K$2:$K$404,$P852),"a）基本講座・応用講座実施可能市町村",IF(COUNTIF(市町村一覧!$N$2:$N$370,$P852),"b）応用講座実施可能市町村",""))</f>
        <v/>
      </c>
      <c r="P852" s="95" t="str">
        <f t="shared" si="56"/>
        <v/>
      </c>
    </row>
    <row r="853" spans="3:16" x14ac:dyDescent="0.4">
      <c r="C853" s="108">
        <v>847</v>
      </c>
      <c r="D853" s="30"/>
      <c r="E853" s="29"/>
      <c r="F853" s="29"/>
      <c r="G853" s="29"/>
      <c r="H853" s="109" t="str">
        <f t="shared" si="57"/>
        <v/>
      </c>
      <c r="I853" s="109" t="str">
        <f t="shared" si="58"/>
        <v/>
      </c>
      <c r="J853" s="109" t="str">
        <f t="shared" si="59"/>
        <v/>
      </c>
      <c r="K853" s="29"/>
      <c r="L853" s="29"/>
      <c r="M853" s="110" t="str">
        <f>_xlfn.XLOOKUP($P853,団体コード!$F$2:$F$1789,団体コード!$A$2:$A$1789,"")</f>
        <v/>
      </c>
      <c r="N853" s="111" t="str">
        <f>IF(COUNTIF(市町村一覧!$K$2:$K$404,$P853),"a）基本講座・応用講座実施可能市町村",IF(COUNTIF(市町村一覧!$N$2:$N$370,$P853),"b）応用講座実施可能市町村",""))</f>
        <v/>
      </c>
      <c r="P853" s="95" t="str">
        <f t="shared" si="56"/>
        <v/>
      </c>
    </row>
    <row r="854" spans="3:16" x14ac:dyDescent="0.4">
      <c r="C854" s="108">
        <v>848</v>
      </c>
      <c r="D854" s="30"/>
      <c r="E854" s="29"/>
      <c r="F854" s="29"/>
      <c r="G854" s="29"/>
      <c r="H854" s="109" t="str">
        <f t="shared" si="57"/>
        <v/>
      </c>
      <c r="I854" s="109" t="str">
        <f t="shared" si="58"/>
        <v/>
      </c>
      <c r="J854" s="109" t="str">
        <f t="shared" si="59"/>
        <v/>
      </c>
      <c r="K854" s="29"/>
      <c r="L854" s="29"/>
      <c r="M854" s="110" t="str">
        <f>_xlfn.XLOOKUP($P854,団体コード!$F$2:$F$1789,団体コード!$A$2:$A$1789,"")</f>
        <v/>
      </c>
      <c r="N854" s="111" t="str">
        <f>IF(COUNTIF(市町村一覧!$K$2:$K$404,$P854),"a）基本講座・応用講座実施可能市町村",IF(COUNTIF(市町村一覧!$N$2:$N$370,$P854),"b）応用講座実施可能市町村",""))</f>
        <v/>
      </c>
      <c r="P854" s="95" t="str">
        <f t="shared" si="56"/>
        <v/>
      </c>
    </row>
    <row r="855" spans="3:16" x14ac:dyDescent="0.4">
      <c r="C855" s="108">
        <v>849</v>
      </c>
      <c r="D855" s="30"/>
      <c r="E855" s="29"/>
      <c r="F855" s="29"/>
      <c r="G855" s="29"/>
      <c r="H855" s="109" t="str">
        <f t="shared" si="57"/>
        <v/>
      </c>
      <c r="I855" s="109" t="str">
        <f t="shared" si="58"/>
        <v/>
      </c>
      <c r="J855" s="109" t="str">
        <f t="shared" si="59"/>
        <v/>
      </c>
      <c r="K855" s="29"/>
      <c r="L855" s="29"/>
      <c r="M855" s="110" t="str">
        <f>_xlfn.XLOOKUP($P855,団体コード!$F$2:$F$1789,団体コード!$A$2:$A$1789,"")</f>
        <v/>
      </c>
      <c r="N855" s="111" t="str">
        <f>IF(COUNTIF(市町村一覧!$K$2:$K$404,$P855),"a）基本講座・応用講座実施可能市町村",IF(COUNTIF(市町村一覧!$N$2:$N$370,$P855),"b）応用講座実施可能市町村",""))</f>
        <v/>
      </c>
      <c r="P855" s="95" t="str">
        <f t="shared" si="56"/>
        <v/>
      </c>
    </row>
    <row r="856" spans="3:16" x14ac:dyDescent="0.4">
      <c r="C856" s="108">
        <v>850</v>
      </c>
      <c r="D856" s="30"/>
      <c r="E856" s="29"/>
      <c r="F856" s="29"/>
      <c r="G856" s="29"/>
      <c r="H856" s="109" t="str">
        <f t="shared" si="57"/>
        <v/>
      </c>
      <c r="I856" s="109" t="str">
        <f t="shared" si="58"/>
        <v/>
      </c>
      <c r="J856" s="109" t="str">
        <f t="shared" si="59"/>
        <v/>
      </c>
      <c r="K856" s="29"/>
      <c r="L856" s="29"/>
      <c r="M856" s="110" t="str">
        <f>_xlfn.XLOOKUP($P856,団体コード!$F$2:$F$1789,団体コード!$A$2:$A$1789,"")</f>
        <v/>
      </c>
      <c r="N856" s="111" t="str">
        <f>IF(COUNTIF(市町村一覧!$K$2:$K$404,$P856),"a）基本講座・応用講座実施可能市町村",IF(COUNTIF(市町村一覧!$N$2:$N$370,$P856),"b）応用講座実施可能市町村",""))</f>
        <v/>
      </c>
      <c r="P856" s="95" t="str">
        <f t="shared" si="56"/>
        <v/>
      </c>
    </row>
    <row r="857" spans="3:16" x14ac:dyDescent="0.4">
      <c r="C857" s="108">
        <v>851</v>
      </c>
      <c r="D857" s="30"/>
      <c r="E857" s="29"/>
      <c r="F857" s="29"/>
      <c r="G857" s="29"/>
      <c r="H857" s="109" t="str">
        <f t="shared" si="57"/>
        <v/>
      </c>
      <c r="I857" s="109" t="str">
        <f t="shared" si="58"/>
        <v/>
      </c>
      <c r="J857" s="109" t="str">
        <f t="shared" si="59"/>
        <v/>
      </c>
      <c r="K857" s="29"/>
      <c r="L857" s="29"/>
      <c r="M857" s="110" t="str">
        <f>_xlfn.XLOOKUP($P857,団体コード!$F$2:$F$1789,団体コード!$A$2:$A$1789,"")</f>
        <v/>
      </c>
      <c r="N857" s="111" t="str">
        <f>IF(COUNTIF(市町村一覧!$K$2:$K$404,$P857),"a）基本講座・応用講座実施可能市町村",IF(COUNTIF(市町村一覧!$N$2:$N$370,$P857),"b）応用講座実施可能市町村",""))</f>
        <v/>
      </c>
      <c r="P857" s="95" t="str">
        <f t="shared" si="56"/>
        <v/>
      </c>
    </row>
    <row r="858" spans="3:16" x14ac:dyDescent="0.4">
      <c r="C858" s="108">
        <v>852</v>
      </c>
      <c r="D858" s="30"/>
      <c r="E858" s="29"/>
      <c r="F858" s="29"/>
      <c r="G858" s="29"/>
      <c r="H858" s="109" t="str">
        <f t="shared" si="57"/>
        <v/>
      </c>
      <c r="I858" s="109" t="str">
        <f t="shared" si="58"/>
        <v/>
      </c>
      <c r="J858" s="109" t="str">
        <f t="shared" si="59"/>
        <v/>
      </c>
      <c r="K858" s="29"/>
      <c r="L858" s="29"/>
      <c r="M858" s="110" t="str">
        <f>_xlfn.XLOOKUP($P858,団体コード!$F$2:$F$1789,団体コード!$A$2:$A$1789,"")</f>
        <v/>
      </c>
      <c r="N858" s="111" t="str">
        <f>IF(COUNTIF(市町村一覧!$K$2:$K$404,$P858),"a）基本講座・応用講座実施可能市町村",IF(COUNTIF(市町村一覧!$N$2:$N$370,$P858),"b）応用講座実施可能市町村",""))</f>
        <v/>
      </c>
      <c r="P858" s="95" t="str">
        <f t="shared" si="56"/>
        <v/>
      </c>
    </row>
    <row r="859" spans="3:16" x14ac:dyDescent="0.4">
      <c r="C859" s="108">
        <v>853</v>
      </c>
      <c r="D859" s="30"/>
      <c r="E859" s="29"/>
      <c r="F859" s="29"/>
      <c r="G859" s="29"/>
      <c r="H859" s="109" t="str">
        <f t="shared" si="57"/>
        <v/>
      </c>
      <c r="I859" s="109" t="str">
        <f t="shared" si="58"/>
        <v/>
      </c>
      <c r="J859" s="109" t="str">
        <f t="shared" si="59"/>
        <v/>
      </c>
      <c r="K859" s="29"/>
      <c r="L859" s="29"/>
      <c r="M859" s="110" t="str">
        <f>_xlfn.XLOOKUP($P859,団体コード!$F$2:$F$1789,団体コード!$A$2:$A$1789,"")</f>
        <v/>
      </c>
      <c r="N859" s="111" t="str">
        <f>IF(COUNTIF(市町村一覧!$K$2:$K$404,$P859),"a）基本講座・応用講座実施可能市町村",IF(COUNTIF(市町村一覧!$N$2:$N$370,$P859),"b）応用講座実施可能市町村",""))</f>
        <v/>
      </c>
      <c r="P859" s="95" t="str">
        <f t="shared" si="56"/>
        <v/>
      </c>
    </row>
    <row r="860" spans="3:16" x14ac:dyDescent="0.4">
      <c r="C860" s="108">
        <v>854</v>
      </c>
      <c r="D860" s="30"/>
      <c r="E860" s="29"/>
      <c r="F860" s="29"/>
      <c r="G860" s="29"/>
      <c r="H860" s="109" t="str">
        <f t="shared" si="57"/>
        <v/>
      </c>
      <c r="I860" s="109" t="str">
        <f t="shared" si="58"/>
        <v/>
      </c>
      <c r="J860" s="109" t="str">
        <f t="shared" si="59"/>
        <v/>
      </c>
      <c r="K860" s="29"/>
      <c r="L860" s="29"/>
      <c r="M860" s="110" t="str">
        <f>_xlfn.XLOOKUP($P860,団体コード!$F$2:$F$1789,団体コード!$A$2:$A$1789,"")</f>
        <v/>
      </c>
      <c r="N860" s="111" t="str">
        <f>IF(COUNTIF(市町村一覧!$K$2:$K$404,$P860),"a）基本講座・応用講座実施可能市町村",IF(COUNTIF(市町村一覧!$N$2:$N$370,$P860),"b）応用講座実施可能市町村",""))</f>
        <v/>
      </c>
      <c r="P860" s="95" t="str">
        <f t="shared" si="56"/>
        <v/>
      </c>
    </row>
    <row r="861" spans="3:16" x14ac:dyDescent="0.4">
      <c r="C861" s="108">
        <v>855</v>
      </c>
      <c r="D861" s="30"/>
      <c r="E861" s="29"/>
      <c r="F861" s="29"/>
      <c r="G861" s="29"/>
      <c r="H861" s="109" t="str">
        <f t="shared" si="57"/>
        <v/>
      </c>
      <c r="I861" s="109" t="str">
        <f t="shared" si="58"/>
        <v/>
      </c>
      <c r="J861" s="109" t="str">
        <f t="shared" si="59"/>
        <v/>
      </c>
      <c r="K861" s="29"/>
      <c r="L861" s="29"/>
      <c r="M861" s="110" t="str">
        <f>_xlfn.XLOOKUP($P861,団体コード!$F$2:$F$1789,団体コード!$A$2:$A$1789,"")</f>
        <v/>
      </c>
      <c r="N861" s="111" t="str">
        <f>IF(COUNTIF(市町村一覧!$K$2:$K$404,$P861),"a）基本講座・応用講座実施可能市町村",IF(COUNTIF(市町村一覧!$N$2:$N$370,$P861),"b）応用講座実施可能市町村",""))</f>
        <v/>
      </c>
      <c r="P861" s="95" t="str">
        <f t="shared" si="56"/>
        <v/>
      </c>
    </row>
    <row r="862" spans="3:16" x14ac:dyDescent="0.4">
      <c r="C862" s="108">
        <v>856</v>
      </c>
      <c r="D862" s="30"/>
      <c r="E862" s="29"/>
      <c r="F862" s="29"/>
      <c r="G862" s="29"/>
      <c r="H862" s="109" t="str">
        <f t="shared" si="57"/>
        <v/>
      </c>
      <c r="I862" s="109" t="str">
        <f t="shared" si="58"/>
        <v/>
      </c>
      <c r="J862" s="109" t="str">
        <f t="shared" si="59"/>
        <v/>
      </c>
      <c r="K862" s="29"/>
      <c r="L862" s="29"/>
      <c r="M862" s="110" t="str">
        <f>_xlfn.XLOOKUP($P862,団体コード!$F$2:$F$1789,団体コード!$A$2:$A$1789,"")</f>
        <v/>
      </c>
      <c r="N862" s="111" t="str">
        <f>IF(COUNTIF(市町村一覧!$K$2:$K$404,$P862),"a）基本講座・応用講座実施可能市町村",IF(COUNTIF(市町村一覧!$N$2:$N$370,$P862),"b）応用講座実施可能市町村",""))</f>
        <v/>
      </c>
      <c r="P862" s="95" t="str">
        <f t="shared" si="56"/>
        <v/>
      </c>
    </row>
    <row r="863" spans="3:16" x14ac:dyDescent="0.4">
      <c r="C863" s="108">
        <v>857</v>
      </c>
      <c r="D863" s="30"/>
      <c r="E863" s="29"/>
      <c r="F863" s="29"/>
      <c r="G863" s="29"/>
      <c r="H863" s="109" t="str">
        <f t="shared" si="57"/>
        <v/>
      </c>
      <c r="I863" s="109" t="str">
        <f t="shared" si="58"/>
        <v/>
      </c>
      <c r="J863" s="109" t="str">
        <f t="shared" si="59"/>
        <v/>
      </c>
      <c r="K863" s="29"/>
      <c r="L863" s="29"/>
      <c r="M863" s="110" t="str">
        <f>_xlfn.XLOOKUP($P863,団体コード!$F$2:$F$1789,団体コード!$A$2:$A$1789,"")</f>
        <v/>
      </c>
      <c r="N863" s="111" t="str">
        <f>IF(COUNTIF(市町村一覧!$K$2:$K$404,$P863),"a）基本講座・応用講座実施可能市町村",IF(COUNTIF(市町村一覧!$N$2:$N$370,$P863),"b）応用講座実施可能市町村",""))</f>
        <v/>
      </c>
      <c r="P863" s="95" t="str">
        <f t="shared" si="56"/>
        <v/>
      </c>
    </row>
    <row r="864" spans="3:16" x14ac:dyDescent="0.4">
      <c r="C864" s="108">
        <v>858</v>
      </c>
      <c r="D864" s="30"/>
      <c r="E864" s="29"/>
      <c r="F864" s="29"/>
      <c r="G864" s="29"/>
      <c r="H864" s="109" t="str">
        <f t="shared" si="57"/>
        <v/>
      </c>
      <c r="I864" s="109" t="str">
        <f t="shared" si="58"/>
        <v/>
      </c>
      <c r="J864" s="109" t="str">
        <f t="shared" si="59"/>
        <v/>
      </c>
      <c r="K864" s="29"/>
      <c r="L864" s="29"/>
      <c r="M864" s="110" t="str">
        <f>_xlfn.XLOOKUP($P864,団体コード!$F$2:$F$1789,団体コード!$A$2:$A$1789,"")</f>
        <v/>
      </c>
      <c r="N864" s="111" t="str">
        <f>IF(COUNTIF(市町村一覧!$K$2:$K$404,$P864),"a）基本講座・応用講座実施可能市町村",IF(COUNTIF(市町村一覧!$N$2:$N$370,$P864),"b）応用講座実施可能市町村",""))</f>
        <v/>
      </c>
      <c r="P864" s="95" t="str">
        <f t="shared" si="56"/>
        <v/>
      </c>
    </row>
    <row r="865" spans="3:16" x14ac:dyDescent="0.4">
      <c r="C865" s="108">
        <v>859</v>
      </c>
      <c r="D865" s="30"/>
      <c r="E865" s="29"/>
      <c r="F865" s="29"/>
      <c r="G865" s="29"/>
      <c r="H865" s="109" t="str">
        <f t="shared" si="57"/>
        <v/>
      </c>
      <c r="I865" s="109" t="str">
        <f t="shared" si="58"/>
        <v/>
      </c>
      <c r="J865" s="109" t="str">
        <f t="shared" si="59"/>
        <v/>
      </c>
      <c r="K865" s="29"/>
      <c r="L865" s="29"/>
      <c r="M865" s="110" t="str">
        <f>_xlfn.XLOOKUP($P865,団体コード!$F$2:$F$1789,団体コード!$A$2:$A$1789,"")</f>
        <v/>
      </c>
      <c r="N865" s="111" t="str">
        <f>IF(COUNTIF(市町村一覧!$K$2:$K$404,$P865),"a）基本講座・応用講座実施可能市町村",IF(COUNTIF(市町村一覧!$N$2:$N$370,$P865),"b）応用講座実施可能市町村",""))</f>
        <v/>
      </c>
      <c r="P865" s="95" t="str">
        <f t="shared" si="56"/>
        <v/>
      </c>
    </row>
    <row r="866" spans="3:16" x14ac:dyDescent="0.4">
      <c r="C866" s="108">
        <v>860</v>
      </c>
      <c r="D866" s="30"/>
      <c r="E866" s="29"/>
      <c r="F866" s="29"/>
      <c r="G866" s="29"/>
      <c r="H866" s="109" t="str">
        <f t="shared" si="57"/>
        <v/>
      </c>
      <c r="I866" s="109" t="str">
        <f t="shared" si="58"/>
        <v/>
      </c>
      <c r="J866" s="109" t="str">
        <f t="shared" si="59"/>
        <v/>
      </c>
      <c r="K866" s="29"/>
      <c r="L866" s="29"/>
      <c r="M866" s="110" t="str">
        <f>_xlfn.XLOOKUP($P866,団体コード!$F$2:$F$1789,団体コード!$A$2:$A$1789,"")</f>
        <v/>
      </c>
      <c r="N866" s="111" t="str">
        <f>IF(COUNTIF(市町村一覧!$K$2:$K$404,$P866),"a）基本講座・応用講座実施可能市町村",IF(COUNTIF(市町村一覧!$N$2:$N$370,$P866),"b）応用講座実施可能市町村",""))</f>
        <v/>
      </c>
      <c r="P866" s="95" t="str">
        <f t="shared" si="56"/>
        <v/>
      </c>
    </row>
    <row r="867" spans="3:16" x14ac:dyDescent="0.4">
      <c r="C867" s="108">
        <v>861</v>
      </c>
      <c r="D867" s="30"/>
      <c r="E867" s="29"/>
      <c r="F867" s="29"/>
      <c r="G867" s="29"/>
      <c r="H867" s="109" t="str">
        <f t="shared" si="57"/>
        <v/>
      </c>
      <c r="I867" s="109" t="str">
        <f t="shared" si="58"/>
        <v/>
      </c>
      <c r="J867" s="109" t="str">
        <f t="shared" si="59"/>
        <v/>
      </c>
      <c r="K867" s="29"/>
      <c r="L867" s="29"/>
      <c r="M867" s="110" t="str">
        <f>_xlfn.XLOOKUP($P867,団体コード!$F$2:$F$1789,団体コード!$A$2:$A$1789,"")</f>
        <v/>
      </c>
      <c r="N867" s="111" t="str">
        <f>IF(COUNTIF(市町村一覧!$K$2:$K$404,$P867),"a）基本講座・応用講座実施可能市町村",IF(COUNTIF(市町村一覧!$N$2:$N$370,$P867),"b）応用講座実施可能市町村",""))</f>
        <v/>
      </c>
      <c r="P867" s="95" t="str">
        <f t="shared" si="56"/>
        <v/>
      </c>
    </row>
    <row r="868" spans="3:16" x14ac:dyDescent="0.4">
      <c r="C868" s="108">
        <v>862</v>
      </c>
      <c r="D868" s="30"/>
      <c r="E868" s="29"/>
      <c r="F868" s="29"/>
      <c r="G868" s="29"/>
      <c r="H868" s="109" t="str">
        <f t="shared" si="57"/>
        <v/>
      </c>
      <c r="I868" s="109" t="str">
        <f t="shared" si="58"/>
        <v/>
      </c>
      <c r="J868" s="109" t="str">
        <f t="shared" si="59"/>
        <v/>
      </c>
      <c r="K868" s="29"/>
      <c r="L868" s="29"/>
      <c r="M868" s="110" t="str">
        <f>_xlfn.XLOOKUP($P868,団体コード!$F$2:$F$1789,団体コード!$A$2:$A$1789,"")</f>
        <v/>
      </c>
      <c r="N868" s="111" t="str">
        <f>IF(COUNTIF(市町村一覧!$K$2:$K$404,$P868),"a）基本講座・応用講座実施可能市町村",IF(COUNTIF(市町村一覧!$N$2:$N$370,$P868),"b）応用講座実施可能市町村",""))</f>
        <v/>
      </c>
      <c r="P868" s="95" t="str">
        <f t="shared" si="56"/>
        <v/>
      </c>
    </row>
    <row r="869" spans="3:16" x14ac:dyDescent="0.4">
      <c r="C869" s="108">
        <v>863</v>
      </c>
      <c r="D869" s="30"/>
      <c r="E869" s="29"/>
      <c r="F869" s="29"/>
      <c r="G869" s="29"/>
      <c r="H869" s="109" t="str">
        <f t="shared" si="57"/>
        <v/>
      </c>
      <c r="I869" s="109" t="str">
        <f t="shared" si="58"/>
        <v/>
      </c>
      <c r="J869" s="109" t="str">
        <f t="shared" si="59"/>
        <v/>
      </c>
      <c r="K869" s="29"/>
      <c r="L869" s="29"/>
      <c r="M869" s="110" t="str">
        <f>_xlfn.XLOOKUP($P869,団体コード!$F$2:$F$1789,団体コード!$A$2:$A$1789,"")</f>
        <v/>
      </c>
      <c r="N869" s="111" t="str">
        <f>IF(COUNTIF(市町村一覧!$K$2:$K$404,$P869),"a）基本講座・応用講座実施可能市町村",IF(COUNTIF(市町村一覧!$N$2:$N$370,$P869),"b）応用講座実施可能市町村",""))</f>
        <v/>
      </c>
      <c r="P869" s="95" t="str">
        <f t="shared" si="56"/>
        <v/>
      </c>
    </row>
    <row r="870" spans="3:16" x14ac:dyDescent="0.4">
      <c r="C870" s="108">
        <v>864</v>
      </c>
      <c r="D870" s="30"/>
      <c r="E870" s="29"/>
      <c r="F870" s="29"/>
      <c r="G870" s="29"/>
      <c r="H870" s="109" t="str">
        <f t="shared" si="57"/>
        <v/>
      </c>
      <c r="I870" s="109" t="str">
        <f t="shared" si="58"/>
        <v/>
      </c>
      <c r="J870" s="109" t="str">
        <f t="shared" si="59"/>
        <v/>
      </c>
      <c r="K870" s="29"/>
      <c r="L870" s="29"/>
      <c r="M870" s="110" t="str">
        <f>_xlfn.XLOOKUP($P870,団体コード!$F$2:$F$1789,団体コード!$A$2:$A$1789,"")</f>
        <v/>
      </c>
      <c r="N870" s="111" t="str">
        <f>IF(COUNTIF(市町村一覧!$K$2:$K$404,$P870),"a）基本講座・応用講座実施可能市町村",IF(COUNTIF(市町村一覧!$N$2:$N$370,$P870),"b）応用講座実施可能市町村",""))</f>
        <v/>
      </c>
      <c r="P870" s="95" t="str">
        <f t="shared" si="56"/>
        <v/>
      </c>
    </row>
    <row r="871" spans="3:16" x14ac:dyDescent="0.4">
      <c r="C871" s="108">
        <v>865</v>
      </c>
      <c r="D871" s="30"/>
      <c r="E871" s="29"/>
      <c r="F871" s="29"/>
      <c r="G871" s="29"/>
      <c r="H871" s="109" t="str">
        <f t="shared" si="57"/>
        <v/>
      </c>
      <c r="I871" s="109" t="str">
        <f t="shared" si="58"/>
        <v/>
      </c>
      <c r="J871" s="109" t="str">
        <f t="shared" si="59"/>
        <v/>
      </c>
      <c r="K871" s="29"/>
      <c r="L871" s="29"/>
      <c r="M871" s="110" t="str">
        <f>_xlfn.XLOOKUP($P871,団体コード!$F$2:$F$1789,団体コード!$A$2:$A$1789,"")</f>
        <v/>
      </c>
      <c r="N871" s="111" t="str">
        <f>IF(COUNTIF(市町村一覧!$K$2:$K$404,$P871),"a）基本講座・応用講座実施可能市町村",IF(COUNTIF(市町村一覧!$N$2:$N$370,$P871),"b）応用講座実施可能市町村",""))</f>
        <v/>
      </c>
      <c r="P871" s="95" t="str">
        <f t="shared" si="56"/>
        <v/>
      </c>
    </row>
    <row r="872" spans="3:16" x14ac:dyDescent="0.4">
      <c r="C872" s="108">
        <v>866</v>
      </c>
      <c r="D872" s="30"/>
      <c r="E872" s="29"/>
      <c r="F872" s="29"/>
      <c r="G872" s="29"/>
      <c r="H872" s="109" t="str">
        <f t="shared" si="57"/>
        <v/>
      </c>
      <c r="I872" s="109" t="str">
        <f t="shared" si="58"/>
        <v/>
      </c>
      <c r="J872" s="109" t="str">
        <f t="shared" si="59"/>
        <v/>
      </c>
      <c r="K872" s="29"/>
      <c r="L872" s="29"/>
      <c r="M872" s="110" t="str">
        <f>_xlfn.XLOOKUP($P872,団体コード!$F$2:$F$1789,団体コード!$A$2:$A$1789,"")</f>
        <v/>
      </c>
      <c r="N872" s="111" t="str">
        <f>IF(COUNTIF(市町村一覧!$K$2:$K$404,$P872),"a）基本講座・応用講座実施可能市町村",IF(COUNTIF(市町村一覧!$N$2:$N$370,$P872),"b）応用講座実施可能市町村",""))</f>
        <v/>
      </c>
      <c r="P872" s="95" t="str">
        <f t="shared" si="56"/>
        <v/>
      </c>
    </row>
    <row r="873" spans="3:16" x14ac:dyDescent="0.4">
      <c r="C873" s="108">
        <v>867</v>
      </c>
      <c r="D873" s="30"/>
      <c r="E873" s="29"/>
      <c r="F873" s="29"/>
      <c r="G873" s="29"/>
      <c r="H873" s="109" t="str">
        <f t="shared" si="57"/>
        <v/>
      </c>
      <c r="I873" s="109" t="str">
        <f t="shared" si="58"/>
        <v/>
      </c>
      <c r="J873" s="109" t="str">
        <f t="shared" si="59"/>
        <v/>
      </c>
      <c r="K873" s="29"/>
      <c r="L873" s="29"/>
      <c r="M873" s="110" t="str">
        <f>_xlfn.XLOOKUP($P873,団体コード!$F$2:$F$1789,団体コード!$A$2:$A$1789,"")</f>
        <v/>
      </c>
      <c r="N873" s="111" t="str">
        <f>IF(COUNTIF(市町村一覧!$K$2:$K$404,$P873),"a）基本講座・応用講座実施可能市町村",IF(COUNTIF(市町村一覧!$N$2:$N$370,$P873),"b）応用講座実施可能市町村",""))</f>
        <v/>
      </c>
      <c r="P873" s="95" t="str">
        <f t="shared" si="56"/>
        <v/>
      </c>
    </row>
    <row r="874" spans="3:16" x14ac:dyDescent="0.4">
      <c r="C874" s="108">
        <v>868</v>
      </c>
      <c r="D874" s="30"/>
      <c r="E874" s="29"/>
      <c r="F874" s="29"/>
      <c r="G874" s="29"/>
      <c r="H874" s="109" t="str">
        <f t="shared" si="57"/>
        <v/>
      </c>
      <c r="I874" s="109" t="str">
        <f t="shared" si="58"/>
        <v/>
      </c>
      <c r="J874" s="109" t="str">
        <f t="shared" si="59"/>
        <v/>
      </c>
      <c r="K874" s="29"/>
      <c r="L874" s="29"/>
      <c r="M874" s="110" t="str">
        <f>_xlfn.XLOOKUP($P874,団体コード!$F$2:$F$1789,団体コード!$A$2:$A$1789,"")</f>
        <v/>
      </c>
      <c r="N874" s="111" t="str">
        <f>IF(COUNTIF(市町村一覧!$K$2:$K$404,$P874),"a）基本講座・応用講座実施可能市町村",IF(COUNTIF(市町村一覧!$N$2:$N$370,$P874),"b）応用講座実施可能市町村",""))</f>
        <v/>
      </c>
      <c r="P874" s="95" t="str">
        <f t="shared" si="56"/>
        <v/>
      </c>
    </row>
    <row r="875" spans="3:16" x14ac:dyDescent="0.4">
      <c r="C875" s="108">
        <v>869</v>
      </c>
      <c r="D875" s="30"/>
      <c r="E875" s="29"/>
      <c r="F875" s="29"/>
      <c r="G875" s="29"/>
      <c r="H875" s="109" t="str">
        <f t="shared" si="57"/>
        <v/>
      </c>
      <c r="I875" s="109" t="str">
        <f t="shared" si="58"/>
        <v/>
      </c>
      <c r="J875" s="109" t="str">
        <f t="shared" si="59"/>
        <v/>
      </c>
      <c r="K875" s="29"/>
      <c r="L875" s="29"/>
      <c r="M875" s="110" t="str">
        <f>_xlfn.XLOOKUP($P875,団体コード!$F$2:$F$1789,団体コード!$A$2:$A$1789,"")</f>
        <v/>
      </c>
      <c r="N875" s="111" t="str">
        <f>IF(COUNTIF(市町村一覧!$K$2:$K$404,$P875),"a）基本講座・応用講座実施可能市町村",IF(COUNTIF(市町村一覧!$N$2:$N$370,$P875),"b）応用講座実施可能市町村",""))</f>
        <v/>
      </c>
      <c r="P875" s="95" t="str">
        <f t="shared" si="56"/>
        <v/>
      </c>
    </row>
    <row r="876" spans="3:16" x14ac:dyDescent="0.4">
      <c r="C876" s="108">
        <v>870</v>
      </c>
      <c r="D876" s="30"/>
      <c r="E876" s="29"/>
      <c r="F876" s="29"/>
      <c r="G876" s="29"/>
      <c r="H876" s="109" t="str">
        <f t="shared" si="57"/>
        <v/>
      </c>
      <c r="I876" s="109" t="str">
        <f t="shared" si="58"/>
        <v/>
      </c>
      <c r="J876" s="109" t="str">
        <f t="shared" si="59"/>
        <v/>
      </c>
      <c r="K876" s="29"/>
      <c r="L876" s="29"/>
      <c r="M876" s="110" t="str">
        <f>_xlfn.XLOOKUP($P876,団体コード!$F$2:$F$1789,団体コード!$A$2:$A$1789,"")</f>
        <v/>
      </c>
      <c r="N876" s="111" t="str">
        <f>IF(COUNTIF(市町村一覧!$K$2:$K$404,$P876),"a）基本講座・応用講座実施可能市町村",IF(COUNTIF(市町村一覧!$N$2:$N$370,$P876),"b）応用講座実施可能市町村",""))</f>
        <v/>
      </c>
      <c r="P876" s="95" t="str">
        <f t="shared" si="56"/>
        <v/>
      </c>
    </row>
    <row r="877" spans="3:16" x14ac:dyDescent="0.4">
      <c r="C877" s="108">
        <v>871</v>
      </c>
      <c r="D877" s="30"/>
      <c r="E877" s="29"/>
      <c r="F877" s="29"/>
      <c r="G877" s="29"/>
      <c r="H877" s="109" t="str">
        <f t="shared" si="57"/>
        <v/>
      </c>
      <c r="I877" s="109" t="str">
        <f t="shared" si="58"/>
        <v/>
      </c>
      <c r="J877" s="109" t="str">
        <f t="shared" si="59"/>
        <v/>
      </c>
      <c r="K877" s="29"/>
      <c r="L877" s="29"/>
      <c r="M877" s="110" t="str">
        <f>_xlfn.XLOOKUP($P877,団体コード!$F$2:$F$1789,団体コード!$A$2:$A$1789,"")</f>
        <v/>
      </c>
      <c r="N877" s="111" t="str">
        <f>IF(COUNTIF(市町村一覧!$K$2:$K$404,$P877),"a）基本講座・応用講座実施可能市町村",IF(COUNTIF(市町村一覧!$N$2:$N$370,$P877),"b）応用講座実施可能市町村",""))</f>
        <v/>
      </c>
      <c r="P877" s="95" t="str">
        <f t="shared" si="56"/>
        <v/>
      </c>
    </row>
    <row r="878" spans="3:16" x14ac:dyDescent="0.4">
      <c r="C878" s="108">
        <v>872</v>
      </c>
      <c r="D878" s="30"/>
      <c r="E878" s="29"/>
      <c r="F878" s="29"/>
      <c r="G878" s="29"/>
      <c r="H878" s="109" t="str">
        <f t="shared" si="57"/>
        <v/>
      </c>
      <c r="I878" s="109" t="str">
        <f t="shared" si="58"/>
        <v/>
      </c>
      <c r="J878" s="109" t="str">
        <f t="shared" si="59"/>
        <v/>
      </c>
      <c r="K878" s="29"/>
      <c r="L878" s="29"/>
      <c r="M878" s="110" t="str">
        <f>_xlfn.XLOOKUP($P878,団体コード!$F$2:$F$1789,団体コード!$A$2:$A$1789,"")</f>
        <v/>
      </c>
      <c r="N878" s="111" t="str">
        <f>IF(COUNTIF(市町村一覧!$K$2:$K$404,$P878),"a）基本講座・応用講座実施可能市町村",IF(COUNTIF(市町村一覧!$N$2:$N$370,$P878),"b）応用講座実施可能市町村",""))</f>
        <v/>
      </c>
      <c r="P878" s="95" t="str">
        <f t="shared" si="56"/>
        <v/>
      </c>
    </row>
    <row r="879" spans="3:16" x14ac:dyDescent="0.4">
      <c r="C879" s="108">
        <v>873</v>
      </c>
      <c r="D879" s="30"/>
      <c r="E879" s="29"/>
      <c r="F879" s="29"/>
      <c r="G879" s="29"/>
      <c r="H879" s="109" t="str">
        <f t="shared" si="57"/>
        <v/>
      </c>
      <c r="I879" s="109" t="str">
        <f t="shared" si="58"/>
        <v/>
      </c>
      <c r="J879" s="109" t="str">
        <f t="shared" si="59"/>
        <v/>
      </c>
      <c r="K879" s="29"/>
      <c r="L879" s="29"/>
      <c r="M879" s="110" t="str">
        <f>_xlfn.XLOOKUP($P879,団体コード!$F$2:$F$1789,団体コード!$A$2:$A$1789,"")</f>
        <v/>
      </c>
      <c r="N879" s="111" t="str">
        <f>IF(COUNTIF(市町村一覧!$K$2:$K$404,$P879),"a）基本講座・応用講座実施可能市町村",IF(COUNTIF(市町村一覧!$N$2:$N$370,$P879),"b）応用講座実施可能市町村",""))</f>
        <v/>
      </c>
      <c r="P879" s="95" t="str">
        <f t="shared" si="56"/>
        <v/>
      </c>
    </row>
    <row r="880" spans="3:16" x14ac:dyDescent="0.4">
      <c r="C880" s="108">
        <v>874</v>
      </c>
      <c r="D880" s="30"/>
      <c r="E880" s="29"/>
      <c r="F880" s="29"/>
      <c r="G880" s="29"/>
      <c r="H880" s="109" t="str">
        <f t="shared" si="57"/>
        <v/>
      </c>
      <c r="I880" s="109" t="str">
        <f t="shared" si="58"/>
        <v/>
      </c>
      <c r="J880" s="109" t="str">
        <f t="shared" si="59"/>
        <v/>
      </c>
      <c r="K880" s="29"/>
      <c r="L880" s="29"/>
      <c r="M880" s="110" t="str">
        <f>_xlfn.XLOOKUP($P880,団体コード!$F$2:$F$1789,団体コード!$A$2:$A$1789,"")</f>
        <v/>
      </c>
      <c r="N880" s="111" t="str">
        <f>IF(COUNTIF(市町村一覧!$K$2:$K$404,$P880),"a）基本講座・応用講座実施可能市町村",IF(COUNTIF(市町村一覧!$N$2:$N$370,$P880),"b）応用講座実施可能市町村",""))</f>
        <v/>
      </c>
      <c r="P880" s="95" t="str">
        <f t="shared" si="56"/>
        <v/>
      </c>
    </row>
    <row r="881" spans="3:16" x14ac:dyDescent="0.4">
      <c r="C881" s="108">
        <v>875</v>
      </c>
      <c r="D881" s="30"/>
      <c r="E881" s="29"/>
      <c r="F881" s="29"/>
      <c r="G881" s="29"/>
      <c r="H881" s="109" t="str">
        <f t="shared" si="57"/>
        <v/>
      </c>
      <c r="I881" s="109" t="str">
        <f t="shared" si="58"/>
        <v/>
      </c>
      <c r="J881" s="109" t="str">
        <f t="shared" si="59"/>
        <v/>
      </c>
      <c r="K881" s="29"/>
      <c r="L881" s="29"/>
      <c r="M881" s="110" t="str">
        <f>_xlfn.XLOOKUP($P881,団体コード!$F$2:$F$1789,団体コード!$A$2:$A$1789,"")</f>
        <v/>
      </c>
      <c r="N881" s="111" t="str">
        <f>IF(COUNTIF(市町村一覧!$K$2:$K$404,$P881),"a）基本講座・応用講座実施可能市町村",IF(COUNTIF(市町村一覧!$N$2:$N$370,$P881),"b）応用講座実施可能市町村",""))</f>
        <v/>
      </c>
      <c r="P881" s="95" t="str">
        <f t="shared" si="56"/>
        <v/>
      </c>
    </row>
    <row r="882" spans="3:16" x14ac:dyDescent="0.4">
      <c r="C882" s="108">
        <v>876</v>
      </c>
      <c r="D882" s="30"/>
      <c r="E882" s="29"/>
      <c r="F882" s="29"/>
      <c r="G882" s="29"/>
      <c r="H882" s="109" t="str">
        <f t="shared" si="57"/>
        <v/>
      </c>
      <c r="I882" s="109" t="str">
        <f t="shared" si="58"/>
        <v/>
      </c>
      <c r="J882" s="109" t="str">
        <f t="shared" si="59"/>
        <v/>
      </c>
      <c r="K882" s="29"/>
      <c r="L882" s="29"/>
      <c r="M882" s="110" t="str">
        <f>_xlfn.XLOOKUP($P882,団体コード!$F$2:$F$1789,団体コード!$A$2:$A$1789,"")</f>
        <v/>
      </c>
      <c r="N882" s="111" t="str">
        <f>IF(COUNTIF(市町村一覧!$K$2:$K$404,$P882),"a）基本講座・応用講座実施可能市町村",IF(COUNTIF(市町村一覧!$N$2:$N$370,$P882),"b）応用講座実施可能市町村",""))</f>
        <v/>
      </c>
      <c r="P882" s="95" t="str">
        <f t="shared" si="56"/>
        <v/>
      </c>
    </row>
    <row r="883" spans="3:16" x14ac:dyDescent="0.4">
      <c r="C883" s="108">
        <v>877</v>
      </c>
      <c r="D883" s="30"/>
      <c r="E883" s="29"/>
      <c r="F883" s="29"/>
      <c r="G883" s="29"/>
      <c r="H883" s="109" t="str">
        <f t="shared" si="57"/>
        <v/>
      </c>
      <c r="I883" s="109" t="str">
        <f t="shared" si="58"/>
        <v/>
      </c>
      <c r="J883" s="109" t="str">
        <f t="shared" si="59"/>
        <v/>
      </c>
      <c r="K883" s="29"/>
      <c r="L883" s="29"/>
      <c r="M883" s="110" t="str">
        <f>_xlfn.XLOOKUP($P883,団体コード!$F$2:$F$1789,団体コード!$A$2:$A$1789,"")</f>
        <v/>
      </c>
      <c r="N883" s="111" t="str">
        <f>IF(COUNTIF(市町村一覧!$K$2:$K$404,$P883),"a）基本講座・応用講座実施可能市町村",IF(COUNTIF(市町村一覧!$N$2:$N$370,$P883),"b）応用講座実施可能市町村",""))</f>
        <v/>
      </c>
      <c r="P883" s="95" t="str">
        <f t="shared" si="56"/>
        <v/>
      </c>
    </row>
    <row r="884" spans="3:16" x14ac:dyDescent="0.4">
      <c r="C884" s="108">
        <v>878</v>
      </c>
      <c r="D884" s="30"/>
      <c r="E884" s="29"/>
      <c r="F884" s="29"/>
      <c r="G884" s="29"/>
      <c r="H884" s="109" t="str">
        <f t="shared" si="57"/>
        <v/>
      </c>
      <c r="I884" s="109" t="str">
        <f t="shared" si="58"/>
        <v/>
      </c>
      <c r="J884" s="109" t="str">
        <f t="shared" si="59"/>
        <v/>
      </c>
      <c r="K884" s="29"/>
      <c r="L884" s="29"/>
      <c r="M884" s="110" t="str">
        <f>_xlfn.XLOOKUP($P884,団体コード!$F$2:$F$1789,団体コード!$A$2:$A$1789,"")</f>
        <v/>
      </c>
      <c r="N884" s="111" t="str">
        <f>IF(COUNTIF(市町村一覧!$K$2:$K$404,$P884),"a）基本講座・応用講座実施可能市町村",IF(COUNTIF(市町村一覧!$N$2:$N$370,$P884),"b）応用講座実施可能市町村",""))</f>
        <v/>
      </c>
      <c r="P884" s="95" t="str">
        <f t="shared" si="56"/>
        <v/>
      </c>
    </row>
    <row r="885" spans="3:16" x14ac:dyDescent="0.4">
      <c r="C885" s="108">
        <v>879</v>
      </c>
      <c r="D885" s="30"/>
      <c r="E885" s="29"/>
      <c r="F885" s="29"/>
      <c r="G885" s="29"/>
      <c r="H885" s="109" t="str">
        <f t="shared" si="57"/>
        <v/>
      </c>
      <c r="I885" s="109" t="str">
        <f t="shared" si="58"/>
        <v/>
      </c>
      <c r="J885" s="109" t="str">
        <f t="shared" si="59"/>
        <v/>
      </c>
      <c r="K885" s="29"/>
      <c r="L885" s="29"/>
      <c r="M885" s="110" t="str">
        <f>_xlfn.XLOOKUP($P885,団体コード!$F$2:$F$1789,団体コード!$A$2:$A$1789,"")</f>
        <v/>
      </c>
      <c r="N885" s="111" t="str">
        <f>IF(COUNTIF(市町村一覧!$K$2:$K$404,$P885),"a）基本講座・応用講座実施可能市町村",IF(COUNTIF(市町村一覧!$N$2:$N$370,$P885),"b）応用講座実施可能市町村",""))</f>
        <v/>
      </c>
      <c r="P885" s="95" t="str">
        <f t="shared" si="56"/>
        <v/>
      </c>
    </row>
    <row r="886" spans="3:16" x14ac:dyDescent="0.4">
      <c r="C886" s="108">
        <v>880</v>
      </c>
      <c r="D886" s="30"/>
      <c r="E886" s="29"/>
      <c r="F886" s="29"/>
      <c r="G886" s="29"/>
      <c r="H886" s="109" t="str">
        <f t="shared" si="57"/>
        <v/>
      </c>
      <c r="I886" s="109" t="str">
        <f t="shared" si="58"/>
        <v/>
      </c>
      <c r="J886" s="109" t="str">
        <f t="shared" si="59"/>
        <v/>
      </c>
      <c r="K886" s="29"/>
      <c r="L886" s="29"/>
      <c r="M886" s="110" t="str">
        <f>_xlfn.XLOOKUP($P886,団体コード!$F$2:$F$1789,団体コード!$A$2:$A$1789,"")</f>
        <v/>
      </c>
      <c r="N886" s="111" t="str">
        <f>IF(COUNTIF(市町村一覧!$K$2:$K$404,$P886),"a）基本講座・応用講座実施可能市町村",IF(COUNTIF(市町村一覧!$N$2:$N$370,$P886),"b）応用講座実施可能市町村",""))</f>
        <v/>
      </c>
      <c r="P886" s="95" t="str">
        <f t="shared" si="56"/>
        <v/>
      </c>
    </row>
    <row r="887" spans="3:16" x14ac:dyDescent="0.4">
      <c r="C887" s="108">
        <v>881</v>
      </c>
      <c r="D887" s="30"/>
      <c r="E887" s="29"/>
      <c r="F887" s="29"/>
      <c r="G887" s="29"/>
      <c r="H887" s="109" t="str">
        <f t="shared" si="57"/>
        <v/>
      </c>
      <c r="I887" s="109" t="str">
        <f t="shared" si="58"/>
        <v/>
      </c>
      <c r="J887" s="109" t="str">
        <f t="shared" si="59"/>
        <v/>
      </c>
      <c r="K887" s="29"/>
      <c r="L887" s="29"/>
      <c r="M887" s="110" t="str">
        <f>_xlfn.XLOOKUP($P887,団体コード!$F$2:$F$1789,団体コード!$A$2:$A$1789,"")</f>
        <v/>
      </c>
      <c r="N887" s="111" t="str">
        <f>IF(COUNTIF(市町村一覧!$K$2:$K$404,$P887),"a）基本講座・応用講座実施可能市町村",IF(COUNTIF(市町村一覧!$N$2:$N$370,$P887),"b）応用講座実施可能市町村",""))</f>
        <v/>
      </c>
      <c r="P887" s="95" t="str">
        <f t="shared" si="56"/>
        <v/>
      </c>
    </row>
    <row r="888" spans="3:16" x14ac:dyDescent="0.4">
      <c r="C888" s="108">
        <v>882</v>
      </c>
      <c r="D888" s="30"/>
      <c r="E888" s="29"/>
      <c r="F888" s="29"/>
      <c r="G888" s="29"/>
      <c r="H888" s="109" t="str">
        <f t="shared" si="57"/>
        <v/>
      </c>
      <c r="I888" s="109" t="str">
        <f t="shared" si="58"/>
        <v/>
      </c>
      <c r="J888" s="109" t="str">
        <f t="shared" si="59"/>
        <v/>
      </c>
      <c r="K888" s="29"/>
      <c r="L888" s="29"/>
      <c r="M888" s="110" t="str">
        <f>_xlfn.XLOOKUP($P888,団体コード!$F$2:$F$1789,団体コード!$A$2:$A$1789,"")</f>
        <v/>
      </c>
      <c r="N888" s="111" t="str">
        <f>IF(COUNTIF(市町村一覧!$K$2:$K$404,$P888),"a）基本講座・応用講座実施可能市町村",IF(COUNTIF(市町村一覧!$N$2:$N$370,$P888),"b）応用講座実施可能市町村",""))</f>
        <v/>
      </c>
      <c r="P888" s="95" t="str">
        <f t="shared" si="56"/>
        <v/>
      </c>
    </row>
    <row r="889" spans="3:16" x14ac:dyDescent="0.4">
      <c r="C889" s="108">
        <v>883</v>
      </c>
      <c r="D889" s="30"/>
      <c r="E889" s="29"/>
      <c r="F889" s="29"/>
      <c r="G889" s="29"/>
      <c r="H889" s="109" t="str">
        <f t="shared" si="57"/>
        <v/>
      </c>
      <c r="I889" s="109" t="str">
        <f t="shared" si="58"/>
        <v/>
      </c>
      <c r="J889" s="109" t="str">
        <f t="shared" si="59"/>
        <v/>
      </c>
      <c r="K889" s="29"/>
      <c r="L889" s="29"/>
      <c r="M889" s="110" t="str">
        <f>_xlfn.XLOOKUP($P889,団体コード!$F$2:$F$1789,団体コード!$A$2:$A$1789,"")</f>
        <v/>
      </c>
      <c r="N889" s="111" t="str">
        <f>IF(COUNTIF(市町村一覧!$K$2:$K$404,$P889),"a）基本講座・応用講座実施可能市町村",IF(COUNTIF(市町村一覧!$N$2:$N$370,$P889),"b）応用講座実施可能市町村",""))</f>
        <v/>
      </c>
      <c r="P889" s="95" t="str">
        <f t="shared" si="56"/>
        <v/>
      </c>
    </row>
    <row r="890" spans="3:16" x14ac:dyDescent="0.4">
      <c r="C890" s="108">
        <v>884</v>
      </c>
      <c r="D890" s="30"/>
      <c r="E890" s="29"/>
      <c r="F890" s="29"/>
      <c r="G890" s="29"/>
      <c r="H890" s="109" t="str">
        <f t="shared" si="57"/>
        <v/>
      </c>
      <c r="I890" s="109" t="str">
        <f t="shared" si="58"/>
        <v/>
      </c>
      <c r="J890" s="109" t="str">
        <f t="shared" si="59"/>
        <v/>
      </c>
      <c r="K890" s="29"/>
      <c r="L890" s="29"/>
      <c r="M890" s="110" t="str">
        <f>_xlfn.XLOOKUP($P890,団体コード!$F$2:$F$1789,団体コード!$A$2:$A$1789,"")</f>
        <v/>
      </c>
      <c r="N890" s="111" t="str">
        <f>IF(COUNTIF(市町村一覧!$K$2:$K$404,$P890),"a）基本講座・応用講座実施可能市町村",IF(COUNTIF(市町村一覧!$N$2:$N$370,$P890),"b）応用講座実施可能市町村",""))</f>
        <v/>
      </c>
      <c r="P890" s="95" t="str">
        <f t="shared" si="56"/>
        <v/>
      </c>
    </row>
    <row r="891" spans="3:16" x14ac:dyDescent="0.4">
      <c r="C891" s="108">
        <v>885</v>
      </c>
      <c r="D891" s="30"/>
      <c r="E891" s="29"/>
      <c r="F891" s="29"/>
      <c r="G891" s="29"/>
      <c r="H891" s="109" t="str">
        <f t="shared" si="57"/>
        <v/>
      </c>
      <c r="I891" s="109" t="str">
        <f t="shared" si="58"/>
        <v/>
      </c>
      <c r="J891" s="109" t="str">
        <f t="shared" si="59"/>
        <v/>
      </c>
      <c r="K891" s="29"/>
      <c r="L891" s="29"/>
      <c r="M891" s="110" t="str">
        <f>_xlfn.XLOOKUP($P891,団体コード!$F$2:$F$1789,団体コード!$A$2:$A$1789,"")</f>
        <v/>
      </c>
      <c r="N891" s="111" t="str">
        <f>IF(COUNTIF(市町村一覧!$K$2:$K$404,$P891),"a）基本講座・応用講座実施可能市町村",IF(COUNTIF(市町村一覧!$N$2:$N$370,$P891),"b）応用講座実施可能市町村",""))</f>
        <v/>
      </c>
      <c r="P891" s="95" t="str">
        <f t="shared" si="56"/>
        <v/>
      </c>
    </row>
    <row r="892" spans="3:16" x14ac:dyDescent="0.4">
      <c r="C892" s="108">
        <v>886</v>
      </c>
      <c r="D892" s="30"/>
      <c r="E892" s="29"/>
      <c r="F892" s="29"/>
      <c r="G892" s="29"/>
      <c r="H892" s="109" t="str">
        <f t="shared" si="57"/>
        <v/>
      </c>
      <c r="I892" s="109" t="str">
        <f t="shared" si="58"/>
        <v/>
      </c>
      <c r="J892" s="109" t="str">
        <f t="shared" si="59"/>
        <v/>
      </c>
      <c r="K892" s="29"/>
      <c r="L892" s="29"/>
      <c r="M892" s="110" t="str">
        <f>_xlfn.XLOOKUP($P892,団体コード!$F$2:$F$1789,団体コード!$A$2:$A$1789,"")</f>
        <v/>
      </c>
      <c r="N892" s="111" t="str">
        <f>IF(COUNTIF(市町村一覧!$K$2:$K$404,$P892),"a）基本講座・応用講座実施可能市町村",IF(COUNTIF(市町村一覧!$N$2:$N$370,$P892),"b）応用講座実施可能市町村",""))</f>
        <v/>
      </c>
      <c r="P892" s="95" t="str">
        <f t="shared" si="56"/>
        <v/>
      </c>
    </row>
    <row r="893" spans="3:16" x14ac:dyDescent="0.4">
      <c r="C893" s="108">
        <v>887</v>
      </c>
      <c r="D893" s="30"/>
      <c r="E893" s="29"/>
      <c r="F893" s="29"/>
      <c r="G893" s="29"/>
      <c r="H893" s="109" t="str">
        <f t="shared" si="57"/>
        <v/>
      </c>
      <c r="I893" s="109" t="str">
        <f t="shared" si="58"/>
        <v/>
      </c>
      <c r="J893" s="109" t="str">
        <f t="shared" si="59"/>
        <v/>
      </c>
      <c r="K893" s="29"/>
      <c r="L893" s="29"/>
      <c r="M893" s="110" t="str">
        <f>_xlfn.XLOOKUP($P893,団体コード!$F$2:$F$1789,団体コード!$A$2:$A$1789,"")</f>
        <v/>
      </c>
      <c r="N893" s="111" t="str">
        <f>IF(COUNTIF(市町村一覧!$K$2:$K$404,$P893),"a）基本講座・応用講座実施可能市町村",IF(COUNTIF(市町村一覧!$N$2:$N$370,$P893),"b）応用講座実施可能市町村",""))</f>
        <v/>
      </c>
      <c r="P893" s="95" t="str">
        <f t="shared" si="56"/>
        <v/>
      </c>
    </row>
    <row r="894" spans="3:16" x14ac:dyDescent="0.4">
      <c r="C894" s="108">
        <v>888</v>
      </c>
      <c r="D894" s="30"/>
      <c r="E894" s="29"/>
      <c r="F894" s="29"/>
      <c r="G894" s="29"/>
      <c r="H894" s="109" t="str">
        <f t="shared" si="57"/>
        <v/>
      </c>
      <c r="I894" s="109" t="str">
        <f t="shared" si="58"/>
        <v/>
      </c>
      <c r="J894" s="109" t="str">
        <f t="shared" si="59"/>
        <v/>
      </c>
      <c r="K894" s="29"/>
      <c r="L894" s="29"/>
      <c r="M894" s="110" t="str">
        <f>_xlfn.XLOOKUP($P894,団体コード!$F$2:$F$1789,団体コード!$A$2:$A$1789,"")</f>
        <v/>
      </c>
      <c r="N894" s="111" t="str">
        <f>IF(COUNTIF(市町村一覧!$K$2:$K$404,$P894),"a）基本講座・応用講座実施可能市町村",IF(COUNTIF(市町村一覧!$N$2:$N$370,$P894),"b）応用講座実施可能市町村",""))</f>
        <v/>
      </c>
      <c r="P894" s="95" t="str">
        <f t="shared" si="56"/>
        <v/>
      </c>
    </row>
    <row r="895" spans="3:16" x14ac:dyDescent="0.4">
      <c r="C895" s="108">
        <v>889</v>
      </c>
      <c r="D895" s="30"/>
      <c r="E895" s="29"/>
      <c r="F895" s="29"/>
      <c r="G895" s="29"/>
      <c r="H895" s="109" t="str">
        <f t="shared" si="57"/>
        <v/>
      </c>
      <c r="I895" s="109" t="str">
        <f t="shared" si="58"/>
        <v/>
      </c>
      <c r="J895" s="109" t="str">
        <f t="shared" si="59"/>
        <v/>
      </c>
      <c r="K895" s="29"/>
      <c r="L895" s="29"/>
      <c r="M895" s="110" t="str">
        <f>_xlfn.XLOOKUP($P895,団体コード!$F$2:$F$1789,団体コード!$A$2:$A$1789,"")</f>
        <v/>
      </c>
      <c r="N895" s="111" t="str">
        <f>IF(COUNTIF(市町村一覧!$K$2:$K$404,$P895),"a）基本講座・応用講座実施可能市町村",IF(COUNTIF(市町村一覧!$N$2:$N$370,$P895),"b）応用講座実施可能市町村",""))</f>
        <v/>
      </c>
      <c r="P895" s="95" t="str">
        <f t="shared" si="56"/>
        <v/>
      </c>
    </row>
    <row r="896" spans="3:16" x14ac:dyDescent="0.4">
      <c r="C896" s="108">
        <v>890</v>
      </c>
      <c r="D896" s="30"/>
      <c r="E896" s="29"/>
      <c r="F896" s="29"/>
      <c r="G896" s="29"/>
      <c r="H896" s="109" t="str">
        <f t="shared" si="57"/>
        <v/>
      </c>
      <c r="I896" s="109" t="str">
        <f t="shared" si="58"/>
        <v/>
      </c>
      <c r="J896" s="109" t="str">
        <f t="shared" si="59"/>
        <v/>
      </c>
      <c r="K896" s="29"/>
      <c r="L896" s="29"/>
      <c r="M896" s="110" t="str">
        <f>_xlfn.XLOOKUP($P896,団体コード!$F$2:$F$1789,団体コード!$A$2:$A$1789,"")</f>
        <v/>
      </c>
      <c r="N896" s="111" t="str">
        <f>IF(COUNTIF(市町村一覧!$K$2:$K$404,$P896),"a）基本講座・応用講座実施可能市町村",IF(COUNTIF(市町村一覧!$N$2:$N$370,$P896),"b）応用講座実施可能市町村",""))</f>
        <v/>
      </c>
      <c r="P896" s="95" t="str">
        <f t="shared" si="56"/>
        <v/>
      </c>
    </row>
    <row r="897" spans="3:16" x14ac:dyDescent="0.4">
      <c r="C897" s="108">
        <v>891</v>
      </c>
      <c r="D897" s="30"/>
      <c r="E897" s="29"/>
      <c r="F897" s="29"/>
      <c r="G897" s="29"/>
      <c r="H897" s="109" t="str">
        <f t="shared" si="57"/>
        <v/>
      </c>
      <c r="I897" s="109" t="str">
        <f t="shared" si="58"/>
        <v/>
      </c>
      <c r="J897" s="109" t="str">
        <f t="shared" si="59"/>
        <v/>
      </c>
      <c r="K897" s="29"/>
      <c r="L897" s="29"/>
      <c r="M897" s="110" t="str">
        <f>_xlfn.XLOOKUP($P897,団体コード!$F$2:$F$1789,団体コード!$A$2:$A$1789,"")</f>
        <v/>
      </c>
      <c r="N897" s="111" t="str">
        <f>IF(COUNTIF(市町村一覧!$K$2:$K$404,$P897),"a）基本講座・応用講座実施可能市町村",IF(COUNTIF(市町村一覧!$N$2:$N$370,$P897),"b）応用講座実施可能市町村",""))</f>
        <v/>
      </c>
      <c r="P897" s="95" t="str">
        <f t="shared" si="56"/>
        <v/>
      </c>
    </row>
    <row r="898" spans="3:16" x14ac:dyDescent="0.4">
      <c r="C898" s="108">
        <v>892</v>
      </c>
      <c r="D898" s="30"/>
      <c r="E898" s="29"/>
      <c r="F898" s="29"/>
      <c r="G898" s="29"/>
      <c r="H898" s="109" t="str">
        <f t="shared" si="57"/>
        <v/>
      </c>
      <c r="I898" s="109" t="str">
        <f t="shared" si="58"/>
        <v/>
      </c>
      <c r="J898" s="109" t="str">
        <f t="shared" si="59"/>
        <v/>
      </c>
      <c r="K898" s="29"/>
      <c r="L898" s="29"/>
      <c r="M898" s="110" t="str">
        <f>_xlfn.XLOOKUP($P898,団体コード!$F$2:$F$1789,団体コード!$A$2:$A$1789,"")</f>
        <v/>
      </c>
      <c r="N898" s="111" t="str">
        <f>IF(COUNTIF(市町村一覧!$K$2:$K$404,$P898),"a）基本講座・応用講座実施可能市町村",IF(COUNTIF(市町村一覧!$N$2:$N$370,$P898),"b）応用講座実施可能市町村",""))</f>
        <v/>
      </c>
      <c r="P898" s="95" t="str">
        <f t="shared" si="56"/>
        <v/>
      </c>
    </row>
    <row r="899" spans="3:16" x14ac:dyDescent="0.4">
      <c r="C899" s="108">
        <v>893</v>
      </c>
      <c r="D899" s="30"/>
      <c r="E899" s="29"/>
      <c r="F899" s="29"/>
      <c r="G899" s="29"/>
      <c r="H899" s="109" t="str">
        <f t="shared" si="57"/>
        <v/>
      </c>
      <c r="I899" s="109" t="str">
        <f t="shared" si="58"/>
        <v/>
      </c>
      <c r="J899" s="109" t="str">
        <f t="shared" si="59"/>
        <v/>
      </c>
      <c r="K899" s="29"/>
      <c r="L899" s="29"/>
      <c r="M899" s="110" t="str">
        <f>_xlfn.XLOOKUP($P899,団体コード!$F$2:$F$1789,団体コード!$A$2:$A$1789,"")</f>
        <v/>
      </c>
      <c r="N899" s="111" t="str">
        <f>IF(COUNTIF(市町村一覧!$K$2:$K$404,$P899),"a）基本講座・応用講座実施可能市町村",IF(COUNTIF(市町村一覧!$N$2:$N$370,$P899),"b）応用講座実施可能市町村",""))</f>
        <v/>
      </c>
      <c r="P899" s="95" t="str">
        <f t="shared" si="56"/>
        <v/>
      </c>
    </row>
    <row r="900" spans="3:16" x14ac:dyDescent="0.4">
      <c r="C900" s="108">
        <v>894</v>
      </c>
      <c r="D900" s="30"/>
      <c r="E900" s="29"/>
      <c r="F900" s="29"/>
      <c r="G900" s="29"/>
      <c r="H900" s="109" t="str">
        <f t="shared" si="57"/>
        <v/>
      </c>
      <c r="I900" s="109" t="str">
        <f t="shared" si="58"/>
        <v/>
      </c>
      <c r="J900" s="109" t="str">
        <f t="shared" si="59"/>
        <v/>
      </c>
      <c r="K900" s="29"/>
      <c r="L900" s="29"/>
      <c r="M900" s="110" t="str">
        <f>_xlfn.XLOOKUP($P900,団体コード!$F$2:$F$1789,団体コード!$A$2:$A$1789,"")</f>
        <v/>
      </c>
      <c r="N900" s="111" t="str">
        <f>IF(COUNTIF(市町村一覧!$K$2:$K$404,$P900),"a）基本講座・応用講座実施可能市町村",IF(COUNTIF(市町村一覧!$N$2:$N$370,$P900),"b）応用講座実施可能市町村",""))</f>
        <v/>
      </c>
      <c r="P900" s="95" t="str">
        <f t="shared" si="56"/>
        <v/>
      </c>
    </row>
    <row r="901" spans="3:16" x14ac:dyDescent="0.4">
      <c r="C901" s="108">
        <v>895</v>
      </c>
      <c r="D901" s="30"/>
      <c r="E901" s="29"/>
      <c r="F901" s="29"/>
      <c r="G901" s="29"/>
      <c r="H901" s="109" t="str">
        <f t="shared" si="57"/>
        <v/>
      </c>
      <c r="I901" s="109" t="str">
        <f t="shared" si="58"/>
        <v/>
      </c>
      <c r="J901" s="109" t="str">
        <f t="shared" si="59"/>
        <v/>
      </c>
      <c r="K901" s="29"/>
      <c r="L901" s="29"/>
      <c r="M901" s="110" t="str">
        <f>_xlfn.XLOOKUP($P901,団体コード!$F$2:$F$1789,団体コード!$A$2:$A$1789,"")</f>
        <v/>
      </c>
      <c r="N901" s="111" t="str">
        <f>IF(COUNTIF(市町村一覧!$K$2:$K$404,$P901),"a）基本講座・応用講座実施可能市町村",IF(COUNTIF(市町村一覧!$N$2:$N$370,$P901),"b）応用講座実施可能市町村",""))</f>
        <v/>
      </c>
      <c r="P901" s="95" t="str">
        <f t="shared" si="56"/>
        <v/>
      </c>
    </row>
    <row r="902" spans="3:16" x14ac:dyDescent="0.4">
      <c r="C902" s="108">
        <v>896</v>
      </c>
      <c r="D902" s="30"/>
      <c r="E902" s="29"/>
      <c r="F902" s="29"/>
      <c r="G902" s="29"/>
      <c r="H902" s="109" t="str">
        <f t="shared" si="57"/>
        <v/>
      </c>
      <c r="I902" s="109" t="str">
        <f t="shared" si="58"/>
        <v/>
      </c>
      <c r="J902" s="109" t="str">
        <f t="shared" si="59"/>
        <v/>
      </c>
      <c r="K902" s="29"/>
      <c r="L902" s="29"/>
      <c r="M902" s="110" t="str">
        <f>_xlfn.XLOOKUP($P902,団体コード!$F$2:$F$1789,団体コード!$A$2:$A$1789,"")</f>
        <v/>
      </c>
      <c r="N902" s="111" t="str">
        <f>IF(COUNTIF(市町村一覧!$K$2:$K$404,$P902),"a）基本講座・応用講座実施可能市町村",IF(COUNTIF(市町村一覧!$N$2:$N$370,$P902),"b）応用講座実施可能市町村",""))</f>
        <v/>
      </c>
      <c r="P902" s="95" t="str">
        <f t="shared" si="56"/>
        <v/>
      </c>
    </row>
    <row r="903" spans="3:16" x14ac:dyDescent="0.4">
      <c r="C903" s="108">
        <v>897</v>
      </c>
      <c r="D903" s="30"/>
      <c r="E903" s="29"/>
      <c r="F903" s="29"/>
      <c r="G903" s="29"/>
      <c r="H903" s="109" t="str">
        <f t="shared" si="57"/>
        <v/>
      </c>
      <c r="I903" s="109" t="str">
        <f t="shared" si="58"/>
        <v/>
      </c>
      <c r="J903" s="109" t="str">
        <f t="shared" si="59"/>
        <v/>
      </c>
      <c r="K903" s="29"/>
      <c r="L903" s="29"/>
      <c r="M903" s="110" t="str">
        <f>_xlfn.XLOOKUP($P903,団体コード!$F$2:$F$1789,団体コード!$A$2:$A$1789,"")</f>
        <v/>
      </c>
      <c r="N903" s="111" t="str">
        <f>IF(COUNTIF(市町村一覧!$K$2:$K$404,$P903),"a）基本講座・応用講座実施可能市町村",IF(COUNTIF(市町村一覧!$N$2:$N$370,$P903),"b）応用講座実施可能市町村",""))</f>
        <v/>
      </c>
      <c r="P903" s="95" t="str">
        <f t="shared" ref="P903:P966" si="60">E903&amp;F903</f>
        <v/>
      </c>
    </row>
    <row r="904" spans="3:16" x14ac:dyDescent="0.4">
      <c r="C904" s="108">
        <v>898</v>
      </c>
      <c r="D904" s="30"/>
      <c r="E904" s="29"/>
      <c r="F904" s="29"/>
      <c r="G904" s="29"/>
      <c r="H904" s="109" t="str">
        <f t="shared" ref="H904:H967" si="61">IF(D904&lt;&gt;"",D904,"")</f>
        <v/>
      </c>
      <c r="I904" s="109" t="str">
        <f t="shared" ref="I904:I967" si="62">IF(E904&lt;&gt;"",E904,"")</f>
        <v/>
      </c>
      <c r="J904" s="109" t="str">
        <f t="shared" ref="J904:J967" si="63">IF(F904&lt;&gt;"",F904,"")</f>
        <v/>
      </c>
      <c r="K904" s="29"/>
      <c r="L904" s="29"/>
      <c r="M904" s="110" t="str">
        <f>_xlfn.XLOOKUP($P904,団体コード!$F$2:$F$1789,団体コード!$A$2:$A$1789,"")</f>
        <v/>
      </c>
      <c r="N904" s="111" t="str">
        <f>IF(COUNTIF(市町村一覧!$K$2:$K$404,$P904),"a）基本講座・応用講座実施可能市町村",IF(COUNTIF(市町村一覧!$N$2:$N$370,$P904),"b）応用講座実施可能市町村",""))</f>
        <v/>
      </c>
      <c r="P904" s="95" t="str">
        <f t="shared" si="60"/>
        <v/>
      </c>
    </row>
    <row r="905" spans="3:16" x14ac:dyDescent="0.4">
      <c r="C905" s="108">
        <v>899</v>
      </c>
      <c r="D905" s="30"/>
      <c r="E905" s="29"/>
      <c r="F905" s="29"/>
      <c r="G905" s="29"/>
      <c r="H905" s="109" t="str">
        <f t="shared" si="61"/>
        <v/>
      </c>
      <c r="I905" s="109" t="str">
        <f t="shared" si="62"/>
        <v/>
      </c>
      <c r="J905" s="109" t="str">
        <f t="shared" si="63"/>
        <v/>
      </c>
      <c r="K905" s="29"/>
      <c r="L905" s="29"/>
      <c r="M905" s="110" t="str">
        <f>_xlfn.XLOOKUP($P905,団体コード!$F$2:$F$1789,団体コード!$A$2:$A$1789,"")</f>
        <v/>
      </c>
      <c r="N905" s="111" t="str">
        <f>IF(COUNTIF(市町村一覧!$K$2:$K$404,$P905),"a）基本講座・応用講座実施可能市町村",IF(COUNTIF(市町村一覧!$N$2:$N$370,$P905),"b）応用講座実施可能市町村",""))</f>
        <v/>
      </c>
      <c r="P905" s="95" t="str">
        <f t="shared" si="60"/>
        <v/>
      </c>
    </row>
    <row r="906" spans="3:16" x14ac:dyDescent="0.4">
      <c r="C906" s="108">
        <v>900</v>
      </c>
      <c r="D906" s="30"/>
      <c r="E906" s="29"/>
      <c r="F906" s="29"/>
      <c r="G906" s="29"/>
      <c r="H906" s="109" t="str">
        <f t="shared" si="61"/>
        <v/>
      </c>
      <c r="I906" s="109" t="str">
        <f t="shared" si="62"/>
        <v/>
      </c>
      <c r="J906" s="109" t="str">
        <f t="shared" si="63"/>
        <v/>
      </c>
      <c r="K906" s="29"/>
      <c r="L906" s="29"/>
      <c r="M906" s="110" t="str">
        <f>_xlfn.XLOOKUP($P906,団体コード!$F$2:$F$1789,団体コード!$A$2:$A$1789,"")</f>
        <v/>
      </c>
      <c r="N906" s="111" t="str">
        <f>IF(COUNTIF(市町村一覧!$K$2:$K$404,$P906),"a）基本講座・応用講座実施可能市町村",IF(COUNTIF(市町村一覧!$N$2:$N$370,$P906),"b）応用講座実施可能市町村",""))</f>
        <v/>
      </c>
      <c r="P906" s="95" t="str">
        <f t="shared" si="60"/>
        <v/>
      </c>
    </row>
    <row r="907" spans="3:16" x14ac:dyDescent="0.4">
      <c r="C907" s="108">
        <v>901</v>
      </c>
      <c r="D907" s="30"/>
      <c r="E907" s="29"/>
      <c r="F907" s="29"/>
      <c r="G907" s="29"/>
      <c r="H907" s="109" t="str">
        <f t="shared" si="61"/>
        <v/>
      </c>
      <c r="I907" s="109" t="str">
        <f t="shared" si="62"/>
        <v/>
      </c>
      <c r="J907" s="109" t="str">
        <f t="shared" si="63"/>
        <v/>
      </c>
      <c r="K907" s="29"/>
      <c r="L907" s="29"/>
      <c r="M907" s="110" t="str">
        <f>_xlfn.XLOOKUP($P907,団体コード!$F$2:$F$1789,団体コード!$A$2:$A$1789,"")</f>
        <v/>
      </c>
      <c r="N907" s="111" t="str">
        <f>IF(COUNTIF(市町村一覧!$K$2:$K$404,$P907),"a）基本講座・応用講座実施可能市町村",IF(COUNTIF(市町村一覧!$N$2:$N$370,$P907),"b）応用講座実施可能市町村",""))</f>
        <v/>
      </c>
      <c r="P907" s="95" t="str">
        <f t="shared" si="60"/>
        <v/>
      </c>
    </row>
    <row r="908" spans="3:16" x14ac:dyDescent="0.4">
      <c r="C908" s="108">
        <v>902</v>
      </c>
      <c r="D908" s="30"/>
      <c r="E908" s="29"/>
      <c r="F908" s="29"/>
      <c r="G908" s="29"/>
      <c r="H908" s="109" t="str">
        <f t="shared" si="61"/>
        <v/>
      </c>
      <c r="I908" s="109" t="str">
        <f t="shared" si="62"/>
        <v/>
      </c>
      <c r="J908" s="109" t="str">
        <f t="shared" si="63"/>
        <v/>
      </c>
      <c r="K908" s="29"/>
      <c r="L908" s="29"/>
      <c r="M908" s="110" t="str">
        <f>_xlfn.XLOOKUP($P908,団体コード!$F$2:$F$1789,団体コード!$A$2:$A$1789,"")</f>
        <v/>
      </c>
      <c r="N908" s="111" t="str">
        <f>IF(COUNTIF(市町村一覧!$K$2:$K$404,$P908),"a）基本講座・応用講座実施可能市町村",IF(COUNTIF(市町村一覧!$N$2:$N$370,$P908),"b）応用講座実施可能市町村",""))</f>
        <v/>
      </c>
      <c r="P908" s="95" t="str">
        <f t="shared" si="60"/>
        <v/>
      </c>
    </row>
    <row r="909" spans="3:16" x14ac:dyDescent="0.4">
      <c r="C909" s="108">
        <v>903</v>
      </c>
      <c r="D909" s="30"/>
      <c r="E909" s="29"/>
      <c r="F909" s="29"/>
      <c r="G909" s="29"/>
      <c r="H909" s="109" t="str">
        <f t="shared" si="61"/>
        <v/>
      </c>
      <c r="I909" s="109" t="str">
        <f t="shared" si="62"/>
        <v/>
      </c>
      <c r="J909" s="109" t="str">
        <f t="shared" si="63"/>
        <v/>
      </c>
      <c r="K909" s="29"/>
      <c r="L909" s="29"/>
      <c r="M909" s="110" t="str">
        <f>_xlfn.XLOOKUP($P909,団体コード!$F$2:$F$1789,団体コード!$A$2:$A$1789,"")</f>
        <v/>
      </c>
      <c r="N909" s="111" t="str">
        <f>IF(COUNTIF(市町村一覧!$K$2:$K$404,$P909),"a）基本講座・応用講座実施可能市町村",IF(COUNTIF(市町村一覧!$N$2:$N$370,$P909),"b）応用講座実施可能市町村",""))</f>
        <v/>
      </c>
      <c r="P909" s="95" t="str">
        <f t="shared" si="60"/>
        <v/>
      </c>
    </row>
    <row r="910" spans="3:16" x14ac:dyDescent="0.4">
      <c r="C910" s="108">
        <v>904</v>
      </c>
      <c r="D910" s="30"/>
      <c r="E910" s="29"/>
      <c r="F910" s="29"/>
      <c r="G910" s="29"/>
      <c r="H910" s="109" t="str">
        <f t="shared" si="61"/>
        <v/>
      </c>
      <c r="I910" s="109" t="str">
        <f t="shared" si="62"/>
        <v/>
      </c>
      <c r="J910" s="109" t="str">
        <f t="shared" si="63"/>
        <v/>
      </c>
      <c r="K910" s="29"/>
      <c r="L910" s="29"/>
      <c r="M910" s="110" t="str">
        <f>_xlfn.XLOOKUP($P910,団体コード!$F$2:$F$1789,団体コード!$A$2:$A$1789,"")</f>
        <v/>
      </c>
      <c r="N910" s="111" t="str">
        <f>IF(COUNTIF(市町村一覧!$K$2:$K$404,$P910),"a）基本講座・応用講座実施可能市町村",IF(COUNTIF(市町村一覧!$N$2:$N$370,$P910),"b）応用講座実施可能市町村",""))</f>
        <v/>
      </c>
      <c r="P910" s="95" t="str">
        <f t="shared" si="60"/>
        <v/>
      </c>
    </row>
    <row r="911" spans="3:16" x14ac:dyDescent="0.4">
      <c r="C911" s="108">
        <v>905</v>
      </c>
      <c r="D911" s="30"/>
      <c r="E911" s="29"/>
      <c r="F911" s="29"/>
      <c r="G911" s="29"/>
      <c r="H911" s="109" t="str">
        <f t="shared" si="61"/>
        <v/>
      </c>
      <c r="I911" s="109" t="str">
        <f t="shared" si="62"/>
        <v/>
      </c>
      <c r="J911" s="109" t="str">
        <f t="shared" si="63"/>
        <v/>
      </c>
      <c r="K911" s="29"/>
      <c r="L911" s="29"/>
      <c r="M911" s="110" t="str">
        <f>_xlfn.XLOOKUP($P911,団体コード!$F$2:$F$1789,団体コード!$A$2:$A$1789,"")</f>
        <v/>
      </c>
      <c r="N911" s="111" t="str">
        <f>IF(COUNTIF(市町村一覧!$K$2:$K$404,$P911),"a）基本講座・応用講座実施可能市町村",IF(COUNTIF(市町村一覧!$N$2:$N$370,$P911),"b）応用講座実施可能市町村",""))</f>
        <v/>
      </c>
      <c r="P911" s="95" t="str">
        <f t="shared" si="60"/>
        <v/>
      </c>
    </row>
    <row r="912" spans="3:16" x14ac:dyDescent="0.4">
      <c r="C912" s="108">
        <v>906</v>
      </c>
      <c r="D912" s="30"/>
      <c r="E912" s="29"/>
      <c r="F912" s="29"/>
      <c r="G912" s="29"/>
      <c r="H912" s="109" t="str">
        <f t="shared" si="61"/>
        <v/>
      </c>
      <c r="I912" s="109" t="str">
        <f t="shared" si="62"/>
        <v/>
      </c>
      <c r="J912" s="109" t="str">
        <f t="shared" si="63"/>
        <v/>
      </c>
      <c r="K912" s="29"/>
      <c r="L912" s="29"/>
      <c r="M912" s="110" t="str">
        <f>_xlfn.XLOOKUP($P912,団体コード!$F$2:$F$1789,団体コード!$A$2:$A$1789,"")</f>
        <v/>
      </c>
      <c r="N912" s="111" t="str">
        <f>IF(COUNTIF(市町村一覧!$K$2:$K$404,$P912),"a）基本講座・応用講座実施可能市町村",IF(COUNTIF(市町村一覧!$N$2:$N$370,$P912),"b）応用講座実施可能市町村",""))</f>
        <v/>
      </c>
      <c r="P912" s="95" t="str">
        <f t="shared" si="60"/>
        <v/>
      </c>
    </row>
    <row r="913" spans="3:16" x14ac:dyDescent="0.4">
      <c r="C913" s="108">
        <v>907</v>
      </c>
      <c r="D913" s="30"/>
      <c r="E913" s="29"/>
      <c r="F913" s="29"/>
      <c r="G913" s="29"/>
      <c r="H913" s="109" t="str">
        <f t="shared" si="61"/>
        <v/>
      </c>
      <c r="I913" s="109" t="str">
        <f t="shared" si="62"/>
        <v/>
      </c>
      <c r="J913" s="109" t="str">
        <f t="shared" si="63"/>
        <v/>
      </c>
      <c r="K913" s="29"/>
      <c r="L913" s="29"/>
      <c r="M913" s="110" t="str">
        <f>_xlfn.XLOOKUP($P913,団体コード!$F$2:$F$1789,団体コード!$A$2:$A$1789,"")</f>
        <v/>
      </c>
      <c r="N913" s="111" t="str">
        <f>IF(COUNTIF(市町村一覧!$K$2:$K$404,$P913),"a）基本講座・応用講座実施可能市町村",IF(COUNTIF(市町村一覧!$N$2:$N$370,$P913),"b）応用講座実施可能市町村",""))</f>
        <v/>
      </c>
      <c r="P913" s="95" t="str">
        <f t="shared" si="60"/>
        <v/>
      </c>
    </row>
    <row r="914" spans="3:16" x14ac:dyDescent="0.4">
      <c r="C914" s="108">
        <v>908</v>
      </c>
      <c r="D914" s="30"/>
      <c r="E914" s="29"/>
      <c r="F914" s="29"/>
      <c r="G914" s="29"/>
      <c r="H914" s="109" t="str">
        <f t="shared" si="61"/>
        <v/>
      </c>
      <c r="I914" s="109" t="str">
        <f t="shared" si="62"/>
        <v/>
      </c>
      <c r="J914" s="109" t="str">
        <f t="shared" si="63"/>
        <v/>
      </c>
      <c r="K914" s="29"/>
      <c r="L914" s="29"/>
      <c r="M914" s="110" t="str">
        <f>_xlfn.XLOOKUP($P914,団体コード!$F$2:$F$1789,団体コード!$A$2:$A$1789,"")</f>
        <v/>
      </c>
      <c r="N914" s="111" t="str">
        <f>IF(COUNTIF(市町村一覧!$K$2:$K$404,$P914),"a）基本講座・応用講座実施可能市町村",IF(COUNTIF(市町村一覧!$N$2:$N$370,$P914),"b）応用講座実施可能市町村",""))</f>
        <v/>
      </c>
      <c r="P914" s="95" t="str">
        <f t="shared" si="60"/>
        <v/>
      </c>
    </row>
    <row r="915" spans="3:16" x14ac:dyDescent="0.4">
      <c r="C915" s="108">
        <v>909</v>
      </c>
      <c r="D915" s="30"/>
      <c r="E915" s="29"/>
      <c r="F915" s="29"/>
      <c r="G915" s="29"/>
      <c r="H915" s="109" t="str">
        <f t="shared" si="61"/>
        <v/>
      </c>
      <c r="I915" s="109" t="str">
        <f t="shared" si="62"/>
        <v/>
      </c>
      <c r="J915" s="109" t="str">
        <f t="shared" si="63"/>
        <v/>
      </c>
      <c r="K915" s="29"/>
      <c r="L915" s="29"/>
      <c r="M915" s="110" t="str">
        <f>_xlfn.XLOOKUP($P915,団体コード!$F$2:$F$1789,団体コード!$A$2:$A$1789,"")</f>
        <v/>
      </c>
      <c r="N915" s="111" t="str">
        <f>IF(COUNTIF(市町村一覧!$K$2:$K$404,$P915),"a）基本講座・応用講座実施可能市町村",IF(COUNTIF(市町村一覧!$N$2:$N$370,$P915),"b）応用講座実施可能市町村",""))</f>
        <v/>
      </c>
      <c r="P915" s="95" t="str">
        <f t="shared" si="60"/>
        <v/>
      </c>
    </row>
    <row r="916" spans="3:16" x14ac:dyDescent="0.4">
      <c r="C916" s="108">
        <v>910</v>
      </c>
      <c r="D916" s="30"/>
      <c r="E916" s="29"/>
      <c r="F916" s="29"/>
      <c r="G916" s="29"/>
      <c r="H916" s="109" t="str">
        <f t="shared" si="61"/>
        <v/>
      </c>
      <c r="I916" s="109" t="str">
        <f t="shared" si="62"/>
        <v/>
      </c>
      <c r="J916" s="109" t="str">
        <f t="shared" si="63"/>
        <v/>
      </c>
      <c r="K916" s="29"/>
      <c r="L916" s="29"/>
      <c r="M916" s="110" t="str">
        <f>_xlfn.XLOOKUP($P916,団体コード!$F$2:$F$1789,団体コード!$A$2:$A$1789,"")</f>
        <v/>
      </c>
      <c r="N916" s="111" t="str">
        <f>IF(COUNTIF(市町村一覧!$K$2:$K$404,$P916),"a）基本講座・応用講座実施可能市町村",IF(COUNTIF(市町村一覧!$N$2:$N$370,$P916),"b）応用講座実施可能市町村",""))</f>
        <v/>
      </c>
      <c r="P916" s="95" t="str">
        <f t="shared" si="60"/>
        <v/>
      </c>
    </row>
    <row r="917" spans="3:16" x14ac:dyDescent="0.4">
      <c r="C917" s="108">
        <v>911</v>
      </c>
      <c r="D917" s="30"/>
      <c r="E917" s="29"/>
      <c r="F917" s="29"/>
      <c r="G917" s="29"/>
      <c r="H917" s="109" t="str">
        <f t="shared" si="61"/>
        <v/>
      </c>
      <c r="I917" s="109" t="str">
        <f t="shared" si="62"/>
        <v/>
      </c>
      <c r="J917" s="109" t="str">
        <f t="shared" si="63"/>
        <v/>
      </c>
      <c r="K917" s="29"/>
      <c r="L917" s="29"/>
      <c r="M917" s="110" t="str">
        <f>_xlfn.XLOOKUP($P917,団体コード!$F$2:$F$1789,団体コード!$A$2:$A$1789,"")</f>
        <v/>
      </c>
      <c r="N917" s="111" t="str">
        <f>IF(COUNTIF(市町村一覧!$K$2:$K$404,$P917),"a）基本講座・応用講座実施可能市町村",IF(COUNTIF(市町村一覧!$N$2:$N$370,$P917),"b）応用講座実施可能市町村",""))</f>
        <v/>
      </c>
      <c r="P917" s="95" t="str">
        <f t="shared" si="60"/>
        <v/>
      </c>
    </row>
    <row r="918" spans="3:16" x14ac:dyDescent="0.4">
      <c r="C918" s="108">
        <v>912</v>
      </c>
      <c r="D918" s="30"/>
      <c r="E918" s="29"/>
      <c r="F918" s="29"/>
      <c r="G918" s="29"/>
      <c r="H918" s="109" t="str">
        <f t="shared" si="61"/>
        <v/>
      </c>
      <c r="I918" s="109" t="str">
        <f t="shared" si="62"/>
        <v/>
      </c>
      <c r="J918" s="109" t="str">
        <f t="shared" si="63"/>
        <v/>
      </c>
      <c r="K918" s="29"/>
      <c r="L918" s="29"/>
      <c r="M918" s="110" t="str">
        <f>_xlfn.XLOOKUP($P918,団体コード!$F$2:$F$1789,団体コード!$A$2:$A$1789,"")</f>
        <v/>
      </c>
      <c r="N918" s="111" t="str">
        <f>IF(COUNTIF(市町村一覧!$K$2:$K$404,$P918),"a）基本講座・応用講座実施可能市町村",IF(COUNTIF(市町村一覧!$N$2:$N$370,$P918),"b）応用講座実施可能市町村",""))</f>
        <v/>
      </c>
      <c r="P918" s="95" t="str">
        <f t="shared" si="60"/>
        <v/>
      </c>
    </row>
    <row r="919" spans="3:16" x14ac:dyDescent="0.4">
      <c r="C919" s="108">
        <v>913</v>
      </c>
      <c r="D919" s="30"/>
      <c r="E919" s="29"/>
      <c r="F919" s="29"/>
      <c r="G919" s="29"/>
      <c r="H919" s="109" t="str">
        <f t="shared" si="61"/>
        <v/>
      </c>
      <c r="I919" s="109" t="str">
        <f t="shared" si="62"/>
        <v/>
      </c>
      <c r="J919" s="109" t="str">
        <f t="shared" si="63"/>
        <v/>
      </c>
      <c r="K919" s="29"/>
      <c r="L919" s="29"/>
      <c r="M919" s="110" t="str">
        <f>_xlfn.XLOOKUP($P919,団体コード!$F$2:$F$1789,団体コード!$A$2:$A$1789,"")</f>
        <v/>
      </c>
      <c r="N919" s="111" t="str">
        <f>IF(COUNTIF(市町村一覧!$K$2:$K$404,$P919),"a）基本講座・応用講座実施可能市町村",IF(COUNTIF(市町村一覧!$N$2:$N$370,$P919),"b）応用講座実施可能市町村",""))</f>
        <v/>
      </c>
      <c r="P919" s="95" t="str">
        <f t="shared" si="60"/>
        <v/>
      </c>
    </row>
    <row r="920" spans="3:16" x14ac:dyDescent="0.4">
      <c r="C920" s="108">
        <v>914</v>
      </c>
      <c r="D920" s="30"/>
      <c r="E920" s="29"/>
      <c r="F920" s="29"/>
      <c r="G920" s="29"/>
      <c r="H920" s="109" t="str">
        <f t="shared" si="61"/>
        <v/>
      </c>
      <c r="I920" s="109" t="str">
        <f t="shared" si="62"/>
        <v/>
      </c>
      <c r="J920" s="109" t="str">
        <f t="shared" si="63"/>
        <v/>
      </c>
      <c r="K920" s="29"/>
      <c r="L920" s="29"/>
      <c r="M920" s="110" t="str">
        <f>_xlfn.XLOOKUP($P920,団体コード!$F$2:$F$1789,団体コード!$A$2:$A$1789,"")</f>
        <v/>
      </c>
      <c r="N920" s="111" t="str">
        <f>IF(COUNTIF(市町村一覧!$K$2:$K$404,$P920),"a）基本講座・応用講座実施可能市町村",IF(COUNTIF(市町村一覧!$N$2:$N$370,$P920),"b）応用講座実施可能市町村",""))</f>
        <v/>
      </c>
      <c r="P920" s="95" t="str">
        <f t="shared" si="60"/>
        <v/>
      </c>
    </row>
    <row r="921" spans="3:16" x14ac:dyDescent="0.4">
      <c r="C921" s="108">
        <v>915</v>
      </c>
      <c r="D921" s="30"/>
      <c r="E921" s="29"/>
      <c r="F921" s="29"/>
      <c r="G921" s="29"/>
      <c r="H921" s="109" t="str">
        <f t="shared" si="61"/>
        <v/>
      </c>
      <c r="I921" s="109" t="str">
        <f t="shared" si="62"/>
        <v/>
      </c>
      <c r="J921" s="109" t="str">
        <f t="shared" si="63"/>
        <v/>
      </c>
      <c r="K921" s="29"/>
      <c r="L921" s="29"/>
      <c r="M921" s="110" t="str">
        <f>_xlfn.XLOOKUP($P921,団体コード!$F$2:$F$1789,団体コード!$A$2:$A$1789,"")</f>
        <v/>
      </c>
      <c r="N921" s="111" t="str">
        <f>IF(COUNTIF(市町村一覧!$K$2:$K$404,$P921),"a）基本講座・応用講座実施可能市町村",IF(COUNTIF(市町村一覧!$N$2:$N$370,$P921),"b）応用講座実施可能市町村",""))</f>
        <v/>
      </c>
      <c r="P921" s="95" t="str">
        <f t="shared" si="60"/>
        <v/>
      </c>
    </row>
    <row r="922" spans="3:16" x14ac:dyDescent="0.4">
      <c r="C922" s="108">
        <v>916</v>
      </c>
      <c r="D922" s="30"/>
      <c r="E922" s="29"/>
      <c r="F922" s="29"/>
      <c r="G922" s="29"/>
      <c r="H922" s="109" t="str">
        <f t="shared" si="61"/>
        <v/>
      </c>
      <c r="I922" s="109" t="str">
        <f t="shared" si="62"/>
        <v/>
      </c>
      <c r="J922" s="109" t="str">
        <f t="shared" si="63"/>
        <v/>
      </c>
      <c r="K922" s="29"/>
      <c r="L922" s="29"/>
      <c r="M922" s="110" t="str">
        <f>_xlfn.XLOOKUP($P922,団体コード!$F$2:$F$1789,団体コード!$A$2:$A$1789,"")</f>
        <v/>
      </c>
      <c r="N922" s="111" t="str">
        <f>IF(COUNTIF(市町村一覧!$K$2:$K$404,$P922),"a）基本講座・応用講座実施可能市町村",IF(COUNTIF(市町村一覧!$N$2:$N$370,$P922),"b）応用講座実施可能市町村",""))</f>
        <v/>
      </c>
      <c r="P922" s="95" t="str">
        <f t="shared" si="60"/>
        <v/>
      </c>
    </row>
    <row r="923" spans="3:16" x14ac:dyDescent="0.4">
      <c r="C923" s="108">
        <v>917</v>
      </c>
      <c r="D923" s="30"/>
      <c r="E923" s="29"/>
      <c r="F923" s="29"/>
      <c r="G923" s="29"/>
      <c r="H923" s="109" t="str">
        <f t="shared" si="61"/>
        <v/>
      </c>
      <c r="I923" s="109" t="str">
        <f t="shared" si="62"/>
        <v/>
      </c>
      <c r="J923" s="109" t="str">
        <f t="shared" si="63"/>
        <v/>
      </c>
      <c r="K923" s="29"/>
      <c r="L923" s="29"/>
      <c r="M923" s="110" t="str">
        <f>_xlfn.XLOOKUP($P923,団体コード!$F$2:$F$1789,団体コード!$A$2:$A$1789,"")</f>
        <v/>
      </c>
      <c r="N923" s="111" t="str">
        <f>IF(COUNTIF(市町村一覧!$K$2:$K$404,$P923),"a）基本講座・応用講座実施可能市町村",IF(COUNTIF(市町村一覧!$N$2:$N$370,$P923),"b）応用講座実施可能市町村",""))</f>
        <v/>
      </c>
      <c r="P923" s="95" t="str">
        <f t="shared" si="60"/>
        <v/>
      </c>
    </row>
    <row r="924" spans="3:16" x14ac:dyDescent="0.4">
      <c r="C924" s="108">
        <v>918</v>
      </c>
      <c r="D924" s="30"/>
      <c r="E924" s="29"/>
      <c r="F924" s="29"/>
      <c r="G924" s="29"/>
      <c r="H924" s="109" t="str">
        <f t="shared" si="61"/>
        <v/>
      </c>
      <c r="I924" s="109" t="str">
        <f t="shared" si="62"/>
        <v/>
      </c>
      <c r="J924" s="109" t="str">
        <f t="shared" si="63"/>
        <v/>
      </c>
      <c r="K924" s="29"/>
      <c r="L924" s="29"/>
      <c r="M924" s="110" t="str">
        <f>_xlfn.XLOOKUP($P924,団体コード!$F$2:$F$1789,団体コード!$A$2:$A$1789,"")</f>
        <v/>
      </c>
      <c r="N924" s="111" t="str">
        <f>IF(COUNTIF(市町村一覧!$K$2:$K$404,$P924),"a）基本講座・応用講座実施可能市町村",IF(COUNTIF(市町村一覧!$N$2:$N$370,$P924),"b）応用講座実施可能市町村",""))</f>
        <v/>
      </c>
      <c r="P924" s="95" t="str">
        <f t="shared" si="60"/>
        <v/>
      </c>
    </row>
    <row r="925" spans="3:16" x14ac:dyDescent="0.4">
      <c r="C925" s="108">
        <v>919</v>
      </c>
      <c r="D925" s="30"/>
      <c r="E925" s="29"/>
      <c r="F925" s="29"/>
      <c r="G925" s="29"/>
      <c r="H925" s="109" t="str">
        <f t="shared" si="61"/>
        <v/>
      </c>
      <c r="I925" s="109" t="str">
        <f t="shared" si="62"/>
        <v/>
      </c>
      <c r="J925" s="109" t="str">
        <f t="shared" si="63"/>
        <v/>
      </c>
      <c r="K925" s="29"/>
      <c r="L925" s="29"/>
      <c r="M925" s="110" t="str">
        <f>_xlfn.XLOOKUP($P925,団体コード!$F$2:$F$1789,団体コード!$A$2:$A$1789,"")</f>
        <v/>
      </c>
      <c r="N925" s="111" t="str">
        <f>IF(COUNTIF(市町村一覧!$K$2:$K$404,$P925),"a）基本講座・応用講座実施可能市町村",IF(COUNTIF(市町村一覧!$N$2:$N$370,$P925),"b）応用講座実施可能市町村",""))</f>
        <v/>
      </c>
      <c r="P925" s="95" t="str">
        <f t="shared" si="60"/>
        <v/>
      </c>
    </row>
    <row r="926" spans="3:16" x14ac:dyDescent="0.4">
      <c r="C926" s="108">
        <v>920</v>
      </c>
      <c r="D926" s="30"/>
      <c r="E926" s="29"/>
      <c r="F926" s="29"/>
      <c r="G926" s="29"/>
      <c r="H926" s="109" t="str">
        <f t="shared" si="61"/>
        <v/>
      </c>
      <c r="I926" s="109" t="str">
        <f t="shared" si="62"/>
        <v/>
      </c>
      <c r="J926" s="109" t="str">
        <f t="shared" si="63"/>
        <v/>
      </c>
      <c r="K926" s="29"/>
      <c r="L926" s="29"/>
      <c r="M926" s="110" t="str">
        <f>_xlfn.XLOOKUP($P926,団体コード!$F$2:$F$1789,団体コード!$A$2:$A$1789,"")</f>
        <v/>
      </c>
      <c r="N926" s="111" t="str">
        <f>IF(COUNTIF(市町村一覧!$K$2:$K$404,$P926),"a）基本講座・応用講座実施可能市町村",IF(COUNTIF(市町村一覧!$N$2:$N$370,$P926),"b）応用講座実施可能市町村",""))</f>
        <v/>
      </c>
      <c r="P926" s="95" t="str">
        <f t="shared" si="60"/>
        <v/>
      </c>
    </row>
    <row r="927" spans="3:16" x14ac:dyDescent="0.4">
      <c r="C927" s="108">
        <v>921</v>
      </c>
      <c r="D927" s="30"/>
      <c r="E927" s="29"/>
      <c r="F927" s="29"/>
      <c r="G927" s="29"/>
      <c r="H927" s="109" t="str">
        <f t="shared" si="61"/>
        <v/>
      </c>
      <c r="I927" s="109" t="str">
        <f t="shared" si="62"/>
        <v/>
      </c>
      <c r="J927" s="109" t="str">
        <f t="shared" si="63"/>
        <v/>
      </c>
      <c r="K927" s="29"/>
      <c r="L927" s="29"/>
      <c r="M927" s="110" t="str">
        <f>_xlfn.XLOOKUP($P927,団体コード!$F$2:$F$1789,団体コード!$A$2:$A$1789,"")</f>
        <v/>
      </c>
      <c r="N927" s="111" t="str">
        <f>IF(COUNTIF(市町村一覧!$K$2:$K$404,$P927),"a）基本講座・応用講座実施可能市町村",IF(COUNTIF(市町村一覧!$N$2:$N$370,$P927),"b）応用講座実施可能市町村",""))</f>
        <v/>
      </c>
      <c r="P927" s="95" t="str">
        <f t="shared" si="60"/>
        <v/>
      </c>
    </row>
    <row r="928" spans="3:16" x14ac:dyDescent="0.4">
      <c r="C928" s="108">
        <v>922</v>
      </c>
      <c r="D928" s="30"/>
      <c r="E928" s="29"/>
      <c r="F928" s="29"/>
      <c r="G928" s="29"/>
      <c r="H928" s="109" t="str">
        <f t="shared" si="61"/>
        <v/>
      </c>
      <c r="I928" s="109" t="str">
        <f t="shared" si="62"/>
        <v/>
      </c>
      <c r="J928" s="109" t="str">
        <f t="shared" si="63"/>
        <v/>
      </c>
      <c r="K928" s="29"/>
      <c r="L928" s="29"/>
      <c r="M928" s="110" t="str">
        <f>_xlfn.XLOOKUP($P928,団体コード!$F$2:$F$1789,団体コード!$A$2:$A$1789,"")</f>
        <v/>
      </c>
      <c r="N928" s="111" t="str">
        <f>IF(COUNTIF(市町村一覧!$K$2:$K$404,$P928),"a）基本講座・応用講座実施可能市町村",IF(COUNTIF(市町村一覧!$N$2:$N$370,$P928),"b）応用講座実施可能市町村",""))</f>
        <v/>
      </c>
      <c r="P928" s="95" t="str">
        <f t="shared" si="60"/>
        <v/>
      </c>
    </row>
    <row r="929" spans="3:16" x14ac:dyDescent="0.4">
      <c r="C929" s="108">
        <v>923</v>
      </c>
      <c r="D929" s="30"/>
      <c r="E929" s="29"/>
      <c r="F929" s="29"/>
      <c r="G929" s="29"/>
      <c r="H929" s="109" t="str">
        <f t="shared" si="61"/>
        <v/>
      </c>
      <c r="I929" s="109" t="str">
        <f t="shared" si="62"/>
        <v/>
      </c>
      <c r="J929" s="109" t="str">
        <f t="shared" si="63"/>
        <v/>
      </c>
      <c r="K929" s="29"/>
      <c r="L929" s="29"/>
      <c r="M929" s="110" t="str">
        <f>_xlfn.XLOOKUP($P929,団体コード!$F$2:$F$1789,団体コード!$A$2:$A$1789,"")</f>
        <v/>
      </c>
      <c r="N929" s="111" t="str">
        <f>IF(COUNTIF(市町村一覧!$K$2:$K$404,$P929),"a）基本講座・応用講座実施可能市町村",IF(COUNTIF(市町村一覧!$N$2:$N$370,$P929),"b）応用講座実施可能市町村",""))</f>
        <v/>
      </c>
      <c r="P929" s="95" t="str">
        <f t="shared" si="60"/>
        <v/>
      </c>
    </row>
    <row r="930" spans="3:16" x14ac:dyDescent="0.4">
      <c r="C930" s="108">
        <v>924</v>
      </c>
      <c r="D930" s="30"/>
      <c r="E930" s="29"/>
      <c r="F930" s="29"/>
      <c r="G930" s="29"/>
      <c r="H930" s="109" t="str">
        <f t="shared" si="61"/>
        <v/>
      </c>
      <c r="I930" s="109" t="str">
        <f t="shared" si="62"/>
        <v/>
      </c>
      <c r="J930" s="109" t="str">
        <f t="shared" si="63"/>
        <v/>
      </c>
      <c r="K930" s="29"/>
      <c r="L930" s="29"/>
      <c r="M930" s="110" t="str">
        <f>_xlfn.XLOOKUP($P930,団体コード!$F$2:$F$1789,団体コード!$A$2:$A$1789,"")</f>
        <v/>
      </c>
      <c r="N930" s="111" t="str">
        <f>IF(COUNTIF(市町村一覧!$K$2:$K$404,$P930),"a）基本講座・応用講座実施可能市町村",IF(COUNTIF(市町村一覧!$N$2:$N$370,$P930),"b）応用講座実施可能市町村",""))</f>
        <v/>
      </c>
      <c r="P930" s="95" t="str">
        <f t="shared" si="60"/>
        <v/>
      </c>
    </row>
    <row r="931" spans="3:16" x14ac:dyDescent="0.4">
      <c r="C931" s="108">
        <v>925</v>
      </c>
      <c r="D931" s="30"/>
      <c r="E931" s="29"/>
      <c r="F931" s="29"/>
      <c r="G931" s="29"/>
      <c r="H931" s="109" t="str">
        <f t="shared" si="61"/>
        <v/>
      </c>
      <c r="I931" s="109" t="str">
        <f t="shared" si="62"/>
        <v/>
      </c>
      <c r="J931" s="109" t="str">
        <f t="shared" si="63"/>
        <v/>
      </c>
      <c r="K931" s="29"/>
      <c r="L931" s="29"/>
      <c r="M931" s="110" t="str">
        <f>_xlfn.XLOOKUP($P931,団体コード!$F$2:$F$1789,団体コード!$A$2:$A$1789,"")</f>
        <v/>
      </c>
      <c r="N931" s="111" t="str">
        <f>IF(COUNTIF(市町村一覧!$K$2:$K$404,$P931),"a）基本講座・応用講座実施可能市町村",IF(COUNTIF(市町村一覧!$N$2:$N$370,$P931),"b）応用講座実施可能市町村",""))</f>
        <v/>
      </c>
      <c r="P931" s="95" t="str">
        <f t="shared" si="60"/>
        <v/>
      </c>
    </row>
    <row r="932" spans="3:16" x14ac:dyDescent="0.4">
      <c r="C932" s="108">
        <v>926</v>
      </c>
      <c r="D932" s="30"/>
      <c r="E932" s="29"/>
      <c r="F932" s="29"/>
      <c r="G932" s="29"/>
      <c r="H932" s="109" t="str">
        <f t="shared" si="61"/>
        <v/>
      </c>
      <c r="I932" s="109" t="str">
        <f t="shared" si="62"/>
        <v/>
      </c>
      <c r="J932" s="109" t="str">
        <f t="shared" si="63"/>
        <v/>
      </c>
      <c r="K932" s="29"/>
      <c r="L932" s="29"/>
      <c r="M932" s="110" t="str">
        <f>_xlfn.XLOOKUP($P932,団体コード!$F$2:$F$1789,団体コード!$A$2:$A$1789,"")</f>
        <v/>
      </c>
      <c r="N932" s="111" t="str">
        <f>IF(COUNTIF(市町村一覧!$K$2:$K$404,$P932),"a）基本講座・応用講座実施可能市町村",IF(COUNTIF(市町村一覧!$N$2:$N$370,$P932),"b）応用講座実施可能市町村",""))</f>
        <v/>
      </c>
      <c r="P932" s="95" t="str">
        <f t="shared" si="60"/>
        <v/>
      </c>
    </row>
    <row r="933" spans="3:16" x14ac:dyDescent="0.4">
      <c r="C933" s="108">
        <v>927</v>
      </c>
      <c r="D933" s="30"/>
      <c r="E933" s="29"/>
      <c r="F933" s="29"/>
      <c r="G933" s="29"/>
      <c r="H933" s="109" t="str">
        <f t="shared" si="61"/>
        <v/>
      </c>
      <c r="I933" s="109" t="str">
        <f t="shared" si="62"/>
        <v/>
      </c>
      <c r="J933" s="109" t="str">
        <f t="shared" si="63"/>
        <v/>
      </c>
      <c r="K933" s="29"/>
      <c r="L933" s="29"/>
      <c r="M933" s="110" t="str">
        <f>_xlfn.XLOOKUP($P933,団体コード!$F$2:$F$1789,団体コード!$A$2:$A$1789,"")</f>
        <v/>
      </c>
      <c r="N933" s="111" t="str">
        <f>IF(COUNTIF(市町村一覧!$K$2:$K$404,$P933),"a）基本講座・応用講座実施可能市町村",IF(COUNTIF(市町村一覧!$N$2:$N$370,$P933),"b）応用講座実施可能市町村",""))</f>
        <v/>
      </c>
      <c r="P933" s="95" t="str">
        <f t="shared" si="60"/>
        <v/>
      </c>
    </row>
    <row r="934" spans="3:16" x14ac:dyDescent="0.4">
      <c r="C934" s="108">
        <v>928</v>
      </c>
      <c r="D934" s="30"/>
      <c r="E934" s="29"/>
      <c r="F934" s="29"/>
      <c r="G934" s="29"/>
      <c r="H934" s="109" t="str">
        <f t="shared" si="61"/>
        <v/>
      </c>
      <c r="I934" s="109" t="str">
        <f t="shared" si="62"/>
        <v/>
      </c>
      <c r="J934" s="109" t="str">
        <f t="shared" si="63"/>
        <v/>
      </c>
      <c r="K934" s="29"/>
      <c r="L934" s="29"/>
      <c r="M934" s="110" t="str">
        <f>_xlfn.XLOOKUP($P934,団体コード!$F$2:$F$1789,団体コード!$A$2:$A$1789,"")</f>
        <v/>
      </c>
      <c r="N934" s="111" t="str">
        <f>IF(COUNTIF(市町村一覧!$K$2:$K$404,$P934),"a）基本講座・応用講座実施可能市町村",IF(COUNTIF(市町村一覧!$N$2:$N$370,$P934),"b）応用講座実施可能市町村",""))</f>
        <v/>
      </c>
      <c r="P934" s="95" t="str">
        <f t="shared" si="60"/>
        <v/>
      </c>
    </row>
    <row r="935" spans="3:16" x14ac:dyDescent="0.4">
      <c r="C935" s="108">
        <v>929</v>
      </c>
      <c r="D935" s="30"/>
      <c r="E935" s="29"/>
      <c r="F935" s="29"/>
      <c r="G935" s="29"/>
      <c r="H935" s="109" t="str">
        <f t="shared" si="61"/>
        <v/>
      </c>
      <c r="I935" s="109" t="str">
        <f t="shared" si="62"/>
        <v/>
      </c>
      <c r="J935" s="109" t="str">
        <f t="shared" si="63"/>
        <v/>
      </c>
      <c r="K935" s="29"/>
      <c r="L935" s="29"/>
      <c r="M935" s="110" t="str">
        <f>_xlfn.XLOOKUP($P935,団体コード!$F$2:$F$1789,団体コード!$A$2:$A$1789,"")</f>
        <v/>
      </c>
      <c r="N935" s="111" t="str">
        <f>IF(COUNTIF(市町村一覧!$K$2:$K$404,$P935),"a）基本講座・応用講座実施可能市町村",IF(COUNTIF(市町村一覧!$N$2:$N$370,$P935),"b）応用講座実施可能市町村",""))</f>
        <v/>
      </c>
      <c r="P935" s="95" t="str">
        <f t="shared" si="60"/>
        <v/>
      </c>
    </row>
    <row r="936" spans="3:16" x14ac:dyDescent="0.4">
      <c r="C936" s="108">
        <v>930</v>
      </c>
      <c r="D936" s="30"/>
      <c r="E936" s="29"/>
      <c r="F936" s="29"/>
      <c r="G936" s="29"/>
      <c r="H936" s="109" t="str">
        <f t="shared" si="61"/>
        <v/>
      </c>
      <c r="I936" s="109" t="str">
        <f t="shared" si="62"/>
        <v/>
      </c>
      <c r="J936" s="109" t="str">
        <f t="shared" si="63"/>
        <v/>
      </c>
      <c r="K936" s="29"/>
      <c r="L936" s="29"/>
      <c r="M936" s="110" t="str">
        <f>_xlfn.XLOOKUP($P936,団体コード!$F$2:$F$1789,団体コード!$A$2:$A$1789,"")</f>
        <v/>
      </c>
      <c r="N936" s="111" t="str">
        <f>IF(COUNTIF(市町村一覧!$K$2:$K$404,$P936),"a）基本講座・応用講座実施可能市町村",IF(COUNTIF(市町村一覧!$N$2:$N$370,$P936),"b）応用講座実施可能市町村",""))</f>
        <v/>
      </c>
      <c r="P936" s="95" t="str">
        <f t="shared" si="60"/>
        <v/>
      </c>
    </row>
    <row r="937" spans="3:16" x14ac:dyDescent="0.4">
      <c r="C937" s="108">
        <v>931</v>
      </c>
      <c r="D937" s="30"/>
      <c r="E937" s="29"/>
      <c r="F937" s="29"/>
      <c r="G937" s="29"/>
      <c r="H937" s="109" t="str">
        <f t="shared" si="61"/>
        <v/>
      </c>
      <c r="I937" s="109" t="str">
        <f t="shared" si="62"/>
        <v/>
      </c>
      <c r="J937" s="109" t="str">
        <f t="shared" si="63"/>
        <v/>
      </c>
      <c r="K937" s="29"/>
      <c r="L937" s="29"/>
      <c r="M937" s="110" t="str">
        <f>_xlfn.XLOOKUP($P937,団体コード!$F$2:$F$1789,団体コード!$A$2:$A$1789,"")</f>
        <v/>
      </c>
      <c r="N937" s="111" t="str">
        <f>IF(COUNTIF(市町村一覧!$K$2:$K$404,$P937),"a）基本講座・応用講座実施可能市町村",IF(COUNTIF(市町村一覧!$N$2:$N$370,$P937),"b）応用講座実施可能市町村",""))</f>
        <v/>
      </c>
      <c r="P937" s="95" t="str">
        <f t="shared" si="60"/>
        <v/>
      </c>
    </row>
    <row r="938" spans="3:16" x14ac:dyDescent="0.4">
      <c r="C938" s="108">
        <v>932</v>
      </c>
      <c r="D938" s="30"/>
      <c r="E938" s="29"/>
      <c r="F938" s="29"/>
      <c r="G938" s="29"/>
      <c r="H938" s="109" t="str">
        <f t="shared" si="61"/>
        <v/>
      </c>
      <c r="I938" s="109" t="str">
        <f t="shared" si="62"/>
        <v/>
      </c>
      <c r="J938" s="109" t="str">
        <f t="shared" si="63"/>
        <v/>
      </c>
      <c r="K938" s="29"/>
      <c r="L938" s="29"/>
      <c r="M938" s="110" t="str">
        <f>_xlfn.XLOOKUP($P938,団体コード!$F$2:$F$1789,団体コード!$A$2:$A$1789,"")</f>
        <v/>
      </c>
      <c r="N938" s="111" t="str">
        <f>IF(COUNTIF(市町村一覧!$K$2:$K$404,$P938),"a）基本講座・応用講座実施可能市町村",IF(COUNTIF(市町村一覧!$N$2:$N$370,$P938),"b）応用講座実施可能市町村",""))</f>
        <v/>
      </c>
      <c r="P938" s="95" t="str">
        <f t="shared" si="60"/>
        <v/>
      </c>
    </row>
    <row r="939" spans="3:16" x14ac:dyDescent="0.4">
      <c r="C939" s="108">
        <v>933</v>
      </c>
      <c r="D939" s="30"/>
      <c r="E939" s="29"/>
      <c r="F939" s="29"/>
      <c r="G939" s="29"/>
      <c r="H939" s="109" t="str">
        <f t="shared" si="61"/>
        <v/>
      </c>
      <c r="I939" s="109" t="str">
        <f t="shared" si="62"/>
        <v/>
      </c>
      <c r="J939" s="109" t="str">
        <f t="shared" si="63"/>
        <v/>
      </c>
      <c r="K939" s="29"/>
      <c r="L939" s="29"/>
      <c r="M939" s="110" t="str">
        <f>_xlfn.XLOOKUP($P939,団体コード!$F$2:$F$1789,団体コード!$A$2:$A$1789,"")</f>
        <v/>
      </c>
      <c r="N939" s="111" t="str">
        <f>IF(COUNTIF(市町村一覧!$K$2:$K$404,$P939),"a）基本講座・応用講座実施可能市町村",IF(COUNTIF(市町村一覧!$N$2:$N$370,$P939),"b）応用講座実施可能市町村",""))</f>
        <v/>
      </c>
      <c r="P939" s="95" t="str">
        <f t="shared" si="60"/>
        <v/>
      </c>
    </row>
    <row r="940" spans="3:16" x14ac:dyDescent="0.4">
      <c r="C940" s="108">
        <v>934</v>
      </c>
      <c r="D940" s="30"/>
      <c r="E940" s="29"/>
      <c r="F940" s="29"/>
      <c r="G940" s="29"/>
      <c r="H940" s="109" t="str">
        <f t="shared" si="61"/>
        <v/>
      </c>
      <c r="I940" s="109" t="str">
        <f t="shared" si="62"/>
        <v/>
      </c>
      <c r="J940" s="109" t="str">
        <f t="shared" si="63"/>
        <v/>
      </c>
      <c r="K940" s="29"/>
      <c r="L940" s="29"/>
      <c r="M940" s="110" t="str">
        <f>_xlfn.XLOOKUP($P940,団体コード!$F$2:$F$1789,団体コード!$A$2:$A$1789,"")</f>
        <v/>
      </c>
      <c r="N940" s="111" t="str">
        <f>IF(COUNTIF(市町村一覧!$K$2:$K$404,$P940),"a）基本講座・応用講座実施可能市町村",IF(COUNTIF(市町村一覧!$N$2:$N$370,$P940),"b）応用講座実施可能市町村",""))</f>
        <v/>
      </c>
      <c r="P940" s="95" t="str">
        <f t="shared" si="60"/>
        <v/>
      </c>
    </row>
    <row r="941" spans="3:16" x14ac:dyDescent="0.4">
      <c r="C941" s="108">
        <v>935</v>
      </c>
      <c r="D941" s="30"/>
      <c r="E941" s="29"/>
      <c r="F941" s="29"/>
      <c r="G941" s="29"/>
      <c r="H941" s="109" t="str">
        <f t="shared" si="61"/>
        <v/>
      </c>
      <c r="I941" s="109" t="str">
        <f t="shared" si="62"/>
        <v/>
      </c>
      <c r="J941" s="109" t="str">
        <f t="shared" si="63"/>
        <v/>
      </c>
      <c r="K941" s="29"/>
      <c r="L941" s="29"/>
      <c r="M941" s="110" t="str">
        <f>_xlfn.XLOOKUP($P941,団体コード!$F$2:$F$1789,団体コード!$A$2:$A$1789,"")</f>
        <v/>
      </c>
      <c r="N941" s="111" t="str">
        <f>IF(COUNTIF(市町村一覧!$K$2:$K$404,$P941),"a）基本講座・応用講座実施可能市町村",IF(COUNTIF(市町村一覧!$N$2:$N$370,$P941),"b）応用講座実施可能市町村",""))</f>
        <v/>
      </c>
      <c r="P941" s="95" t="str">
        <f t="shared" si="60"/>
        <v/>
      </c>
    </row>
    <row r="942" spans="3:16" x14ac:dyDescent="0.4">
      <c r="C942" s="108">
        <v>936</v>
      </c>
      <c r="D942" s="30"/>
      <c r="E942" s="29"/>
      <c r="F942" s="29"/>
      <c r="G942" s="29"/>
      <c r="H942" s="109" t="str">
        <f t="shared" si="61"/>
        <v/>
      </c>
      <c r="I942" s="109" t="str">
        <f t="shared" si="62"/>
        <v/>
      </c>
      <c r="J942" s="109" t="str">
        <f t="shared" si="63"/>
        <v/>
      </c>
      <c r="K942" s="29"/>
      <c r="L942" s="29"/>
      <c r="M942" s="110" t="str">
        <f>_xlfn.XLOOKUP($P942,団体コード!$F$2:$F$1789,団体コード!$A$2:$A$1789,"")</f>
        <v/>
      </c>
      <c r="N942" s="111" t="str">
        <f>IF(COUNTIF(市町村一覧!$K$2:$K$404,$P942),"a）基本講座・応用講座実施可能市町村",IF(COUNTIF(市町村一覧!$N$2:$N$370,$P942),"b）応用講座実施可能市町村",""))</f>
        <v/>
      </c>
      <c r="P942" s="95" t="str">
        <f t="shared" si="60"/>
        <v/>
      </c>
    </row>
    <row r="943" spans="3:16" x14ac:dyDescent="0.4">
      <c r="C943" s="108">
        <v>937</v>
      </c>
      <c r="D943" s="30"/>
      <c r="E943" s="29"/>
      <c r="F943" s="29"/>
      <c r="G943" s="29"/>
      <c r="H943" s="109" t="str">
        <f t="shared" si="61"/>
        <v/>
      </c>
      <c r="I943" s="109" t="str">
        <f t="shared" si="62"/>
        <v/>
      </c>
      <c r="J943" s="109" t="str">
        <f t="shared" si="63"/>
        <v/>
      </c>
      <c r="K943" s="29"/>
      <c r="L943" s="29"/>
      <c r="M943" s="110" t="str">
        <f>_xlfn.XLOOKUP($P943,団体コード!$F$2:$F$1789,団体コード!$A$2:$A$1789,"")</f>
        <v/>
      </c>
      <c r="N943" s="111" t="str">
        <f>IF(COUNTIF(市町村一覧!$K$2:$K$404,$P943),"a）基本講座・応用講座実施可能市町村",IF(COUNTIF(市町村一覧!$N$2:$N$370,$P943),"b）応用講座実施可能市町村",""))</f>
        <v/>
      </c>
      <c r="P943" s="95" t="str">
        <f t="shared" si="60"/>
        <v/>
      </c>
    </row>
    <row r="944" spans="3:16" x14ac:dyDescent="0.4">
      <c r="C944" s="108">
        <v>938</v>
      </c>
      <c r="D944" s="30"/>
      <c r="E944" s="29"/>
      <c r="F944" s="29"/>
      <c r="G944" s="29"/>
      <c r="H944" s="109" t="str">
        <f t="shared" si="61"/>
        <v/>
      </c>
      <c r="I944" s="109" t="str">
        <f t="shared" si="62"/>
        <v/>
      </c>
      <c r="J944" s="109" t="str">
        <f t="shared" si="63"/>
        <v/>
      </c>
      <c r="K944" s="29"/>
      <c r="L944" s="29"/>
      <c r="M944" s="110" t="str">
        <f>_xlfn.XLOOKUP($P944,団体コード!$F$2:$F$1789,団体コード!$A$2:$A$1789,"")</f>
        <v/>
      </c>
      <c r="N944" s="111" t="str">
        <f>IF(COUNTIF(市町村一覧!$K$2:$K$404,$P944),"a）基本講座・応用講座実施可能市町村",IF(COUNTIF(市町村一覧!$N$2:$N$370,$P944),"b）応用講座実施可能市町村",""))</f>
        <v/>
      </c>
      <c r="P944" s="95" t="str">
        <f t="shared" si="60"/>
        <v/>
      </c>
    </row>
    <row r="945" spans="3:16" x14ac:dyDescent="0.4">
      <c r="C945" s="108">
        <v>939</v>
      </c>
      <c r="D945" s="30"/>
      <c r="E945" s="29"/>
      <c r="F945" s="29"/>
      <c r="G945" s="29"/>
      <c r="H945" s="109" t="str">
        <f t="shared" si="61"/>
        <v/>
      </c>
      <c r="I945" s="109" t="str">
        <f t="shared" si="62"/>
        <v/>
      </c>
      <c r="J945" s="109" t="str">
        <f t="shared" si="63"/>
        <v/>
      </c>
      <c r="K945" s="29"/>
      <c r="L945" s="29"/>
      <c r="M945" s="110" t="str">
        <f>_xlfn.XLOOKUP($P945,団体コード!$F$2:$F$1789,団体コード!$A$2:$A$1789,"")</f>
        <v/>
      </c>
      <c r="N945" s="111" t="str">
        <f>IF(COUNTIF(市町村一覧!$K$2:$K$404,$P945),"a）基本講座・応用講座実施可能市町村",IF(COUNTIF(市町村一覧!$N$2:$N$370,$P945),"b）応用講座実施可能市町村",""))</f>
        <v/>
      </c>
      <c r="P945" s="95" t="str">
        <f t="shared" si="60"/>
        <v/>
      </c>
    </row>
    <row r="946" spans="3:16" x14ac:dyDescent="0.4">
      <c r="C946" s="108">
        <v>940</v>
      </c>
      <c r="D946" s="30"/>
      <c r="E946" s="29"/>
      <c r="F946" s="29"/>
      <c r="G946" s="29"/>
      <c r="H946" s="109" t="str">
        <f t="shared" si="61"/>
        <v/>
      </c>
      <c r="I946" s="109" t="str">
        <f t="shared" si="62"/>
        <v/>
      </c>
      <c r="J946" s="109" t="str">
        <f t="shared" si="63"/>
        <v/>
      </c>
      <c r="K946" s="29"/>
      <c r="L946" s="29"/>
      <c r="M946" s="110" t="str">
        <f>_xlfn.XLOOKUP($P946,団体コード!$F$2:$F$1789,団体コード!$A$2:$A$1789,"")</f>
        <v/>
      </c>
      <c r="N946" s="111" t="str">
        <f>IF(COUNTIF(市町村一覧!$K$2:$K$404,$P946),"a）基本講座・応用講座実施可能市町村",IF(COUNTIF(市町村一覧!$N$2:$N$370,$P946),"b）応用講座実施可能市町村",""))</f>
        <v/>
      </c>
      <c r="P946" s="95" t="str">
        <f t="shared" si="60"/>
        <v/>
      </c>
    </row>
    <row r="947" spans="3:16" x14ac:dyDescent="0.4">
      <c r="C947" s="108">
        <v>941</v>
      </c>
      <c r="D947" s="30"/>
      <c r="E947" s="29"/>
      <c r="F947" s="29"/>
      <c r="G947" s="29"/>
      <c r="H947" s="109" t="str">
        <f t="shared" si="61"/>
        <v/>
      </c>
      <c r="I947" s="109" t="str">
        <f t="shared" si="62"/>
        <v/>
      </c>
      <c r="J947" s="109" t="str">
        <f t="shared" si="63"/>
        <v/>
      </c>
      <c r="K947" s="29"/>
      <c r="L947" s="29"/>
      <c r="M947" s="110" t="str">
        <f>_xlfn.XLOOKUP($P947,団体コード!$F$2:$F$1789,団体コード!$A$2:$A$1789,"")</f>
        <v/>
      </c>
      <c r="N947" s="111" t="str">
        <f>IF(COUNTIF(市町村一覧!$K$2:$K$404,$P947),"a）基本講座・応用講座実施可能市町村",IF(COUNTIF(市町村一覧!$N$2:$N$370,$P947),"b）応用講座実施可能市町村",""))</f>
        <v/>
      </c>
      <c r="P947" s="95" t="str">
        <f t="shared" si="60"/>
        <v/>
      </c>
    </row>
    <row r="948" spans="3:16" x14ac:dyDescent="0.4">
      <c r="C948" s="108">
        <v>942</v>
      </c>
      <c r="D948" s="30"/>
      <c r="E948" s="29"/>
      <c r="F948" s="29"/>
      <c r="G948" s="29"/>
      <c r="H948" s="109" t="str">
        <f t="shared" si="61"/>
        <v/>
      </c>
      <c r="I948" s="109" t="str">
        <f t="shared" si="62"/>
        <v/>
      </c>
      <c r="J948" s="109" t="str">
        <f t="shared" si="63"/>
        <v/>
      </c>
      <c r="K948" s="29"/>
      <c r="L948" s="29"/>
      <c r="M948" s="110" t="str">
        <f>_xlfn.XLOOKUP($P948,団体コード!$F$2:$F$1789,団体コード!$A$2:$A$1789,"")</f>
        <v/>
      </c>
      <c r="N948" s="111" t="str">
        <f>IF(COUNTIF(市町村一覧!$K$2:$K$404,$P948),"a）基本講座・応用講座実施可能市町村",IF(COUNTIF(市町村一覧!$N$2:$N$370,$P948),"b）応用講座実施可能市町村",""))</f>
        <v/>
      </c>
      <c r="P948" s="95" t="str">
        <f t="shared" si="60"/>
        <v/>
      </c>
    </row>
    <row r="949" spans="3:16" x14ac:dyDescent="0.4">
      <c r="C949" s="108">
        <v>943</v>
      </c>
      <c r="D949" s="30"/>
      <c r="E949" s="29"/>
      <c r="F949" s="29"/>
      <c r="G949" s="29"/>
      <c r="H949" s="109" t="str">
        <f t="shared" si="61"/>
        <v/>
      </c>
      <c r="I949" s="109" t="str">
        <f t="shared" si="62"/>
        <v/>
      </c>
      <c r="J949" s="109" t="str">
        <f t="shared" si="63"/>
        <v/>
      </c>
      <c r="K949" s="29"/>
      <c r="L949" s="29"/>
      <c r="M949" s="110" t="str">
        <f>_xlfn.XLOOKUP($P949,団体コード!$F$2:$F$1789,団体コード!$A$2:$A$1789,"")</f>
        <v/>
      </c>
      <c r="N949" s="111" t="str">
        <f>IF(COUNTIF(市町村一覧!$K$2:$K$404,$P949),"a）基本講座・応用講座実施可能市町村",IF(COUNTIF(市町村一覧!$N$2:$N$370,$P949),"b）応用講座実施可能市町村",""))</f>
        <v/>
      </c>
      <c r="P949" s="95" t="str">
        <f t="shared" si="60"/>
        <v/>
      </c>
    </row>
    <row r="950" spans="3:16" x14ac:dyDescent="0.4">
      <c r="C950" s="108">
        <v>944</v>
      </c>
      <c r="D950" s="30"/>
      <c r="E950" s="29"/>
      <c r="F950" s="29"/>
      <c r="G950" s="29"/>
      <c r="H950" s="109" t="str">
        <f t="shared" si="61"/>
        <v/>
      </c>
      <c r="I950" s="109" t="str">
        <f t="shared" si="62"/>
        <v/>
      </c>
      <c r="J950" s="109" t="str">
        <f t="shared" si="63"/>
        <v/>
      </c>
      <c r="K950" s="29"/>
      <c r="L950" s="29"/>
      <c r="M950" s="110" t="str">
        <f>_xlfn.XLOOKUP($P950,団体コード!$F$2:$F$1789,団体コード!$A$2:$A$1789,"")</f>
        <v/>
      </c>
      <c r="N950" s="111" t="str">
        <f>IF(COUNTIF(市町村一覧!$K$2:$K$404,$P950),"a）基本講座・応用講座実施可能市町村",IF(COUNTIF(市町村一覧!$N$2:$N$370,$P950),"b）応用講座実施可能市町村",""))</f>
        <v/>
      </c>
      <c r="P950" s="95" t="str">
        <f t="shared" si="60"/>
        <v/>
      </c>
    </row>
    <row r="951" spans="3:16" x14ac:dyDescent="0.4">
      <c r="C951" s="108">
        <v>945</v>
      </c>
      <c r="D951" s="30"/>
      <c r="E951" s="29"/>
      <c r="F951" s="29"/>
      <c r="G951" s="29"/>
      <c r="H951" s="109" t="str">
        <f t="shared" si="61"/>
        <v/>
      </c>
      <c r="I951" s="109" t="str">
        <f t="shared" si="62"/>
        <v/>
      </c>
      <c r="J951" s="109" t="str">
        <f t="shared" si="63"/>
        <v/>
      </c>
      <c r="K951" s="29"/>
      <c r="L951" s="29"/>
      <c r="M951" s="110" t="str">
        <f>_xlfn.XLOOKUP($P951,団体コード!$F$2:$F$1789,団体コード!$A$2:$A$1789,"")</f>
        <v/>
      </c>
      <c r="N951" s="111" t="str">
        <f>IF(COUNTIF(市町村一覧!$K$2:$K$404,$P951),"a）基本講座・応用講座実施可能市町村",IF(COUNTIF(市町村一覧!$N$2:$N$370,$P951),"b）応用講座実施可能市町村",""))</f>
        <v/>
      </c>
      <c r="P951" s="95" t="str">
        <f t="shared" si="60"/>
        <v/>
      </c>
    </row>
    <row r="952" spans="3:16" x14ac:dyDescent="0.4">
      <c r="C952" s="108">
        <v>946</v>
      </c>
      <c r="D952" s="30"/>
      <c r="E952" s="29"/>
      <c r="F952" s="29"/>
      <c r="G952" s="29"/>
      <c r="H952" s="109" t="str">
        <f t="shared" si="61"/>
        <v/>
      </c>
      <c r="I952" s="109" t="str">
        <f t="shared" si="62"/>
        <v/>
      </c>
      <c r="J952" s="109" t="str">
        <f t="shared" si="63"/>
        <v/>
      </c>
      <c r="K952" s="29"/>
      <c r="L952" s="29"/>
      <c r="M952" s="110" t="str">
        <f>_xlfn.XLOOKUP($P952,団体コード!$F$2:$F$1789,団体コード!$A$2:$A$1789,"")</f>
        <v/>
      </c>
      <c r="N952" s="111" t="str">
        <f>IF(COUNTIF(市町村一覧!$K$2:$K$404,$P952),"a）基本講座・応用講座実施可能市町村",IF(COUNTIF(市町村一覧!$N$2:$N$370,$P952),"b）応用講座実施可能市町村",""))</f>
        <v/>
      </c>
      <c r="P952" s="95" t="str">
        <f t="shared" si="60"/>
        <v/>
      </c>
    </row>
    <row r="953" spans="3:16" x14ac:dyDescent="0.4">
      <c r="C953" s="108">
        <v>947</v>
      </c>
      <c r="D953" s="30"/>
      <c r="E953" s="29"/>
      <c r="F953" s="29"/>
      <c r="G953" s="29"/>
      <c r="H953" s="109" t="str">
        <f t="shared" si="61"/>
        <v/>
      </c>
      <c r="I953" s="109" t="str">
        <f t="shared" si="62"/>
        <v/>
      </c>
      <c r="J953" s="109" t="str">
        <f t="shared" si="63"/>
        <v/>
      </c>
      <c r="K953" s="29"/>
      <c r="L953" s="29"/>
      <c r="M953" s="110" t="str">
        <f>_xlfn.XLOOKUP($P953,団体コード!$F$2:$F$1789,団体コード!$A$2:$A$1789,"")</f>
        <v/>
      </c>
      <c r="N953" s="111" t="str">
        <f>IF(COUNTIF(市町村一覧!$K$2:$K$404,$P953),"a）基本講座・応用講座実施可能市町村",IF(COUNTIF(市町村一覧!$N$2:$N$370,$P953),"b）応用講座実施可能市町村",""))</f>
        <v/>
      </c>
      <c r="P953" s="95" t="str">
        <f t="shared" si="60"/>
        <v/>
      </c>
    </row>
    <row r="954" spans="3:16" x14ac:dyDescent="0.4">
      <c r="C954" s="108">
        <v>948</v>
      </c>
      <c r="D954" s="30"/>
      <c r="E954" s="29"/>
      <c r="F954" s="29"/>
      <c r="G954" s="29"/>
      <c r="H954" s="109" t="str">
        <f t="shared" si="61"/>
        <v/>
      </c>
      <c r="I954" s="109" t="str">
        <f t="shared" si="62"/>
        <v/>
      </c>
      <c r="J954" s="109" t="str">
        <f t="shared" si="63"/>
        <v/>
      </c>
      <c r="K954" s="29"/>
      <c r="L954" s="29"/>
      <c r="M954" s="110" t="str">
        <f>_xlfn.XLOOKUP($P954,団体コード!$F$2:$F$1789,団体コード!$A$2:$A$1789,"")</f>
        <v/>
      </c>
      <c r="N954" s="111" t="str">
        <f>IF(COUNTIF(市町村一覧!$K$2:$K$404,$P954),"a）基本講座・応用講座実施可能市町村",IF(COUNTIF(市町村一覧!$N$2:$N$370,$P954),"b）応用講座実施可能市町村",""))</f>
        <v/>
      </c>
      <c r="P954" s="95" t="str">
        <f t="shared" si="60"/>
        <v/>
      </c>
    </row>
    <row r="955" spans="3:16" x14ac:dyDescent="0.4">
      <c r="C955" s="108">
        <v>949</v>
      </c>
      <c r="D955" s="30"/>
      <c r="E955" s="29"/>
      <c r="F955" s="29"/>
      <c r="G955" s="29"/>
      <c r="H955" s="109" t="str">
        <f t="shared" si="61"/>
        <v/>
      </c>
      <c r="I955" s="109" t="str">
        <f t="shared" si="62"/>
        <v/>
      </c>
      <c r="J955" s="109" t="str">
        <f t="shared" si="63"/>
        <v/>
      </c>
      <c r="K955" s="29"/>
      <c r="L955" s="29"/>
      <c r="M955" s="110" t="str">
        <f>_xlfn.XLOOKUP($P955,団体コード!$F$2:$F$1789,団体コード!$A$2:$A$1789,"")</f>
        <v/>
      </c>
      <c r="N955" s="111" t="str">
        <f>IF(COUNTIF(市町村一覧!$K$2:$K$404,$P955),"a）基本講座・応用講座実施可能市町村",IF(COUNTIF(市町村一覧!$N$2:$N$370,$P955),"b）応用講座実施可能市町村",""))</f>
        <v/>
      </c>
      <c r="P955" s="95" t="str">
        <f t="shared" si="60"/>
        <v/>
      </c>
    </row>
    <row r="956" spans="3:16" x14ac:dyDescent="0.4">
      <c r="C956" s="108">
        <v>950</v>
      </c>
      <c r="D956" s="30"/>
      <c r="E956" s="29"/>
      <c r="F956" s="29"/>
      <c r="G956" s="29"/>
      <c r="H956" s="109" t="str">
        <f t="shared" si="61"/>
        <v/>
      </c>
      <c r="I956" s="109" t="str">
        <f t="shared" si="62"/>
        <v/>
      </c>
      <c r="J956" s="109" t="str">
        <f t="shared" si="63"/>
        <v/>
      </c>
      <c r="K956" s="29"/>
      <c r="L956" s="29"/>
      <c r="M956" s="110" t="str">
        <f>_xlfn.XLOOKUP($P956,団体コード!$F$2:$F$1789,団体コード!$A$2:$A$1789,"")</f>
        <v/>
      </c>
      <c r="N956" s="111" t="str">
        <f>IF(COUNTIF(市町村一覧!$K$2:$K$404,$P956),"a）基本講座・応用講座実施可能市町村",IF(COUNTIF(市町村一覧!$N$2:$N$370,$P956),"b）応用講座実施可能市町村",""))</f>
        <v/>
      </c>
      <c r="P956" s="95" t="str">
        <f t="shared" si="60"/>
        <v/>
      </c>
    </row>
    <row r="957" spans="3:16" x14ac:dyDescent="0.4">
      <c r="C957" s="108">
        <v>951</v>
      </c>
      <c r="D957" s="30"/>
      <c r="E957" s="29"/>
      <c r="F957" s="29"/>
      <c r="G957" s="29"/>
      <c r="H957" s="109" t="str">
        <f t="shared" si="61"/>
        <v/>
      </c>
      <c r="I957" s="109" t="str">
        <f t="shared" si="62"/>
        <v/>
      </c>
      <c r="J957" s="109" t="str">
        <f t="shared" si="63"/>
        <v/>
      </c>
      <c r="K957" s="29"/>
      <c r="L957" s="29"/>
      <c r="M957" s="110" t="str">
        <f>_xlfn.XLOOKUP($P957,団体コード!$F$2:$F$1789,団体コード!$A$2:$A$1789,"")</f>
        <v/>
      </c>
      <c r="N957" s="111" t="str">
        <f>IF(COUNTIF(市町村一覧!$K$2:$K$404,$P957),"a）基本講座・応用講座実施可能市町村",IF(COUNTIF(市町村一覧!$N$2:$N$370,$P957),"b）応用講座実施可能市町村",""))</f>
        <v/>
      </c>
      <c r="P957" s="95" t="str">
        <f t="shared" si="60"/>
        <v/>
      </c>
    </row>
    <row r="958" spans="3:16" x14ac:dyDescent="0.4">
      <c r="C958" s="108">
        <v>952</v>
      </c>
      <c r="D958" s="30"/>
      <c r="E958" s="29"/>
      <c r="F958" s="29"/>
      <c r="G958" s="29"/>
      <c r="H958" s="109" t="str">
        <f t="shared" si="61"/>
        <v/>
      </c>
      <c r="I958" s="109" t="str">
        <f t="shared" si="62"/>
        <v/>
      </c>
      <c r="J958" s="109" t="str">
        <f t="shared" si="63"/>
        <v/>
      </c>
      <c r="K958" s="29"/>
      <c r="L958" s="29"/>
      <c r="M958" s="110" t="str">
        <f>_xlfn.XLOOKUP($P958,団体コード!$F$2:$F$1789,団体コード!$A$2:$A$1789,"")</f>
        <v/>
      </c>
      <c r="N958" s="111" t="str">
        <f>IF(COUNTIF(市町村一覧!$K$2:$K$404,$P958),"a）基本講座・応用講座実施可能市町村",IF(COUNTIF(市町村一覧!$N$2:$N$370,$P958),"b）応用講座実施可能市町村",""))</f>
        <v/>
      </c>
      <c r="P958" s="95" t="str">
        <f t="shared" si="60"/>
        <v/>
      </c>
    </row>
    <row r="959" spans="3:16" x14ac:dyDescent="0.4">
      <c r="C959" s="108">
        <v>953</v>
      </c>
      <c r="D959" s="30"/>
      <c r="E959" s="29"/>
      <c r="F959" s="29"/>
      <c r="G959" s="29"/>
      <c r="H959" s="109" t="str">
        <f t="shared" si="61"/>
        <v/>
      </c>
      <c r="I959" s="109" t="str">
        <f t="shared" si="62"/>
        <v/>
      </c>
      <c r="J959" s="109" t="str">
        <f t="shared" si="63"/>
        <v/>
      </c>
      <c r="K959" s="29"/>
      <c r="L959" s="29"/>
      <c r="M959" s="110" t="str">
        <f>_xlfn.XLOOKUP($P959,団体コード!$F$2:$F$1789,団体コード!$A$2:$A$1789,"")</f>
        <v/>
      </c>
      <c r="N959" s="111" t="str">
        <f>IF(COUNTIF(市町村一覧!$K$2:$K$404,$P959),"a）基本講座・応用講座実施可能市町村",IF(COUNTIF(市町村一覧!$N$2:$N$370,$P959),"b）応用講座実施可能市町村",""))</f>
        <v/>
      </c>
      <c r="P959" s="95" t="str">
        <f t="shared" si="60"/>
        <v/>
      </c>
    </row>
    <row r="960" spans="3:16" x14ac:dyDescent="0.4">
      <c r="C960" s="108">
        <v>954</v>
      </c>
      <c r="D960" s="30"/>
      <c r="E960" s="29"/>
      <c r="F960" s="29"/>
      <c r="G960" s="29"/>
      <c r="H960" s="109" t="str">
        <f t="shared" si="61"/>
        <v/>
      </c>
      <c r="I960" s="109" t="str">
        <f t="shared" si="62"/>
        <v/>
      </c>
      <c r="J960" s="109" t="str">
        <f t="shared" si="63"/>
        <v/>
      </c>
      <c r="K960" s="29"/>
      <c r="L960" s="29"/>
      <c r="M960" s="110" t="str">
        <f>_xlfn.XLOOKUP($P960,団体コード!$F$2:$F$1789,団体コード!$A$2:$A$1789,"")</f>
        <v/>
      </c>
      <c r="N960" s="111" t="str">
        <f>IF(COUNTIF(市町村一覧!$K$2:$K$404,$P960),"a）基本講座・応用講座実施可能市町村",IF(COUNTIF(市町村一覧!$N$2:$N$370,$P960),"b）応用講座実施可能市町村",""))</f>
        <v/>
      </c>
      <c r="P960" s="95" t="str">
        <f t="shared" si="60"/>
        <v/>
      </c>
    </row>
    <row r="961" spans="3:16" x14ac:dyDescent="0.4">
      <c r="C961" s="108">
        <v>955</v>
      </c>
      <c r="D961" s="30"/>
      <c r="E961" s="29"/>
      <c r="F961" s="29"/>
      <c r="G961" s="29"/>
      <c r="H961" s="109" t="str">
        <f t="shared" si="61"/>
        <v/>
      </c>
      <c r="I961" s="109" t="str">
        <f t="shared" si="62"/>
        <v/>
      </c>
      <c r="J961" s="109" t="str">
        <f t="shared" si="63"/>
        <v/>
      </c>
      <c r="K961" s="29"/>
      <c r="L961" s="29"/>
      <c r="M961" s="110" t="str">
        <f>_xlfn.XLOOKUP($P961,団体コード!$F$2:$F$1789,団体コード!$A$2:$A$1789,"")</f>
        <v/>
      </c>
      <c r="N961" s="111" t="str">
        <f>IF(COUNTIF(市町村一覧!$K$2:$K$404,$P961),"a）基本講座・応用講座実施可能市町村",IF(COUNTIF(市町村一覧!$N$2:$N$370,$P961),"b）応用講座実施可能市町村",""))</f>
        <v/>
      </c>
      <c r="P961" s="95" t="str">
        <f t="shared" si="60"/>
        <v/>
      </c>
    </row>
    <row r="962" spans="3:16" x14ac:dyDescent="0.4">
      <c r="C962" s="108">
        <v>956</v>
      </c>
      <c r="D962" s="30"/>
      <c r="E962" s="29"/>
      <c r="F962" s="29"/>
      <c r="G962" s="29"/>
      <c r="H962" s="109" t="str">
        <f t="shared" si="61"/>
        <v/>
      </c>
      <c r="I962" s="109" t="str">
        <f t="shared" si="62"/>
        <v/>
      </c>
      <c r="J962" s="109" t="str">
        <f t="shared" si="63"/>
        <v/>
      </c>
      <c r="K962" s="29"/>
      <c r="L962" s="29"/>
      <c r="M962" s="110" t="str">
        <f>_xlfn.XLOOKUP($P962,団体コード!$F$2:$F$1789,団体コード!$A$2:$A$1789,"")</f>
        <v/>
      </c>
      <c r="N962" s="111" t="str">
        <f>IF(COUNTIF(市町村一覧!$K$2:$K$404,$P962),"a）基本講座・応用講座実施可能市町村",IF(COUNTIF(市町村一覧!$N$2:$N$370,$P962),"b）応用講座実施可能市町村",""))</f>
        <v/>
      </c>
      <c r="P962" s="95" t="str">
        <f t="shared" si="60"/>
        <v/>
      </c>
    </row>
    <row r="963" spans="3:16" x14ac:dyDescent="0.4">
      <c r="C963" s="108">
        <v>957</v>
      </c>
      <c r="D963" s="30"/>
      <c r="E963" s="29"/>
      <c r="F963" s="29"/>
      <c r="G963" s="29"/>
      <c r="H963" s="109" t="str">
        <f t="shared" si="61"/>
        <v/>
      </c>
      <c r="I963" s="109" t="str">
        <f t="shared" si="62"/>
        <v/>
      </c>
      <c r="J963" s="109" t="str">
        <f t="shared" si="63"/>
        <v/>
      </c>
      <c r="K963" s="29"/>
      <c r="L963" s="29"/>
      <c r="M963" s="110" t="str">
        <f>_xlfn.XLOOKUP($P963,団体コード!$F$2:$F$1789,団体コード!$A$2:$A$1789,"")</f>
        <v/>
      </c>
      <c r="N963" s="111" t="str">
        <f>IF(COUNTIF(市町村一覧!$K$2:$K$404,$P963),"a）基本講座・応用講座実施可能市町村",IF(COUNTIF(市町村一覧!$N$2:$N$370,$P963),"b）応用講座実施可能市町村",""))</f>
        <v/>
      </c>
      <c r="P963" s="95" t="str">
        <f t="shared" si="60"/>
        <v/>
      </c>
    </row>
    <row r="964" spans="3:16" x14ac:dyDescent="0.4">
      <c r="C964" s="108">
        <v>958</v>
      </c>
      <c r="D964" s="30"/>
      <c r="E964" s="29"/>
      <c r="F964" s="29"/>
      <c r="G964" s="29"/>
      <c r="H964" s="109" t="str">
        <f t="shared" si="61"/>
        <v/>
      </c>
      <c r="I964" s="109" t="str">
        <f t="shared" si="62"/>
        <v/>
      </c>
      <c r="J964" s="109" t="str">
        <f t="shared" si="63"/>
        <v/>
      </c>
      <c r="K964" s="29"/>
      <c r="L964" s="29"/>
      <c r="M964" s="110" t="str">
        <f>_xlfn.XLOOKUP($P964,団体コード!$F$2:$F$1789,団体コード!$A$2:$A$1789,"")</f>
        <v/>
      </c>
      <c r="N964" s="111" t="str">
        <f>IF(COUNTIF(市町村一覧!$K$2:$K$404,$P964),"a）基本講座・応用講座実施可能市町村",IF(COUNTIF(市町村一覧!$N$2:$N$370,$P964),"b）応用講座実施可能市町村",""))</f>
        <v/>
      </c>
      <c r="P964" s="95" t="str">
        <f t="shared" si="60"/>
        <v/>
      </c>
    </row>
    <row r="965" spans="3:16" x14ac:dyDescent="0.4">
      <c r="C965" s="108">
        <v>959</v>
      </c>
      <c r="D965" s="30"/>
      <c r="E965" s="29"/>
      <c r="F965" s="29"/>
      <c r="G965" s="29"/>
      <c r="H965" s="109" t="str">
        <f t="shared" si="61"/>
        <v/>
      </c>
      <c r="I965" s="109" t="str">
        <f t="shared" si="62"/>
        <v/>
      </c>
      <c r="J965" s="109" t="str">
        <f t="shared" si="63"/>
        <v/>
      </c>
      <c r="K965" s="29"/>
      <c r="L965" s="29"/>
      <c r="M965" s="110" t="str">
        <f>_xlfn.XLOOKUP($P965,団体コード!$F$2:$F$1789,団体コード!$A$2:$A$1789,"")</f>
        <v/>
      </c>
      <c r="N965" s="111" t="str">
        <f>IF(COUNTIF(市町村一覧!$K$2:$K$404,$P965),"a）基本講座・応用講座実施可能市町村",IF(COUNTIF(市町村一覧!$N$2:$N$370,$P965),"b）応用講座実施可能市町村",""))</f>
        <v/>
      </c>
      <c r="P965" s="95" t="str">
        <f t="shared" si="60"/>
        <v/>
      </c>
    </row>
    <row r="966" spans="3:16" x14ac:dyDescent="0.4">
      <c r="C966" s="108">
        <v>960</v>
      </c>
      <c r="D966" s="30"/>
      <c r="E966" s="29"/>
      <c r="F966" s="29"/>
      <c r="G966" s="29"/>
      <c r="H966" s="109" t="str">
        <f t="shared" si="61"/>
        <v/>
      </c>
      <c r="I966" s="109" t="str">
        <f t="shared" si="62"/>
        <v/>
      </c>
      <c r="J966" s="109" t="str">
        <f t="shared" si="63"/>
        <v/>
      </c>
      <c r="K966" s="29"/>
      <c r="L966" s="29"/>
      <c r="M966" s="110" t="str">
        <f>_xlfn.XLOOKUP($P966,団体コード!$F$2:$F$1789,団体コード!$A$2:$A$1789,"")</f>
        <v/>
      </c>
      <c r="N966" s="111" t="str">
        <f>IF(COUNTIF(市町村一覧!$K$2:$K$404,$P966),"a）基本講座・応用講座実施可能市町村",IF(COUNTIF(市町村一覧!$N$2:$N$370,$P966),"b）応用講座実施可能市町村",""))</f>
        <v/>
      </c>
      <c r="P966" s="95" t="str">
        <f t="shared" si="60"/>
        <v/>
      </c>
    </row>
    <row r="967" spans="3:16" x14ac:dyDescent="0.4">
      <c r="C967" s="108">
        <v>961</v>
      </c>
      <c r="D967" s="30"/>
      <c r="E967" s="29"/>
      <c r="F967" s="29"/>
      <c r="G967" s="29"/>
      <c r="H967" s="109" t="str">
        <f t="shared" si="61"/>
        <v/>
      </c>
      <c r="I967" s="109" t="str">
        <f t="shared" si="62"/>
        <v/>
      </c>
      <c r="J967" s="109" t="str">
        <f t="shared" si="63"/>
        <v/>
      </c>
      <c r="K967" s="29"/>
      <c r="L967" s="29"/>
      <c r="M967" s="110" t="str">
        <f>_xlfn.XLOOKUP($P967,団体コード!$F$2:$F$1789,団体コード!$A$2:$A$1789,"")</f>
        <v/>
      </c>
      <c r="N967" s="111" t="str">
        <f>IF(COUNTIF(市町村一覧!$K$2:$K$404,$P967),"a）基本講座・応用講座実施可能市町村",IF(COUNTIF(市町村一覧!$N$2:$N$370,$P967),"b）応用講座実施可能市町村",""))</f>
        <v/>
      </c>
      <c r="P967" s="95" t="str">
        <f t="shared" ref="P967:P1030" si="64">E967&amp;F967</f>
        <v/>
      </c>
    </row>
    <row r="968" spans="3:16" x14ac:dyDescent="0.4">
      <c r="C968" s="108">
        <v>962</v>
      </c>
      <c r="D968" s="30"/>
      <c r="E968" s="29"/>
      <c r="F968" s="29"/>
      <c r="G968" s="29"/>
      <c r="H968" s="109" t="str">
        <f t="shared" ref="H968:H1031" si="65">IF(D968&lt;&gt;"",D968,"")</f>
        <v/>
      </c>
      <c r="I968" s="109" t="str">
        <f t="shared" ref="I968:I1031" si="66">IF(E968&lt;&gt;"",E968,"")</f>
        <v/>
      </c>
      <c r="J968" s="109" t="str">
        <f t="shared" ref="J968:J1031" si="67">IF(F968&lt;&gt;"",F968,"")</f>
        <v/>
      </c>
      <c r="K968" s="29"/>
      <c r="L968" s="29"/>
      <c r="M968" s="110" t="str">
        <f>_xlfn.XLOOKUP($P968,団体コード!$F$2:$F$1789,団体コード!$A$2:$A$1789,"")</f>
        <v/>
      </c>
      <c r="N968" s="111" t="str">
        <f>IF(COUNTIF(市町村一覧!$K$2:$K$404,$P968),"a）基本講座・応用講座実施可能市町村",IF(COUNTIF(市町村一覧!$N$2:$N$370,$P968),"b）応用講座実施可能市町村",""))</f>
        <v/>
      </c>
      <c r="P968" s="95" t="str">
        <f t="shared" si="64"/>
        <v/>
      </c>
    </row>
    <row r="969" spans="3:16" x14ac:dyDescent="0.4">
      <c r="C969" s="108">
        <v>963</v>
      </c>
      <c r="D969" s="30"/>
      <c r="E969" s="29"/>
      <c r="F969" s="29"/>
      <c r="G969" s="29"/>
      <c r="H969" s="109" t="str">
        <f t="shared" si="65"/>
        <v/>
      </c>
      <c r="I969" s="109" t="str">
        <f t="shared" si="66"/>
        <v/>
      </c>
      <c r="J969" s="109" t="str">
        <f t="shared" si="67"/>
        <v/>
      </c>
      <c r="K969" s="29"/>
      <c r="L969" s="29"/>
      <c r="M969" s="110" t="str">
        <f>_xlfn.XLOOKUP($P969,団体コード!$F$2:$F$1789,団体コード!$A$2:$A$1789,"")</f>
        <v/>
      </c>
      <c r="N969" s="111" t="str">
        <f>IF(COUNTIF(市町村一覧!$K$2:$K$404,$P969),"a）基本講座・応用講座実施可能市町村",IF(COUNTIF(市町村一覧!$N$2:$N$370,$P969),"b）応用講座実施可能市町村",""))</f>
        <v/>
      </c>
      <c r="P969" s="95" t="str">
        <f t="shared" si="64"/>
        <v/>
      </c>
    </row>
    <row r="970" spans="3:16" x14ac:dyDescent="0.4">
      <c r="C970" s="108">
        <v>964</v>
      </c>
      <c r="D970" s="30"/>
      <c r="E970" s="29"/>
      <c r="F970" s="29"/>
      <c r="G970" s="29"/>
      <c r="H970" s="109" t="str">
        <f t="shared" si="65"/>
        <v/>
      </c>
      <c r="I970" s="109" t="str">
        <f t="shared" si="66"/>
        <v/>
      </c>
      <c r="J970" s="109" t="str">
        <f t="shared" si="67"/>
        <v/>
      </c>
      <c r="K970" s="29"/>
      <c r="L970" s="29"/>
      <c r="M970" s="110" t="str">
        <f>_xlfn.XLOOKUP($P970,団体コード!$F$2:$F$1789,団体コード!$A$2:$A$1789,"")</f>
        <v/>
      </c>
      <c r="N970" s="111" t="str">
        <f>IF(COUNTIF(市町村一覧!$K$2:$K$404,$P970),"a）基本講座・応用講座実施可能市町村",IF(COUNTIF(市町村一覧!$N$2:$N$370,$P970),"b）応用講座実施可能市町村",""))</f>
        <v/>
      </c>
      <c r="P970" s="95" t="str">
        <f t="shared" si="64"/>
        <v/>
      </c>
    </row>
    <row r="971" spans="3:16" x14ac:dyDescent="0.4">
      <c r="C971" s="108">
        <v>965</v>
      </c>
      <c r="D971" s="30"/>
      <c r="E971" s="29"/>
      <c r="F971" s="29"/>
      <c r="G971" s="29"/>
      <c r="H971" s="109" t="str">
        <f t="shared" si="65"/>
        <v/>
      </c>
      <c r="I971" s="109" t="str">
        <f t="shared" si="66"/>
        <v/>
      </c>
      <c r="J971" s="109" t="str">
        <f t="shared" si="67"/>
        <v/>
      </c>
      <c r="K971" s="29"/>
      <c r="L971" s="29"/>
      <c r="M971" s="110" t="str">
        <f>_xlfn.XLOOKUP($P971,団体コード!$F$2:$F$1789,団体コード!$A$2:$A$1789,"")</f>
        <v/>
      </c>
      <c r="N971" s="111" t="str">
        <f>IF(COUNTIF(市町村一覧!$K$2:$K$404,$P971),"a）基本講座・応用講座実施可能市町村",IF(COUNTIF(市町村一覧!$N$2:$N$370,$P971),"b）応用講座実施可能市町村",""))</f>
        <v/>
      </c>
      <c r="P971" s="95" t="str">
        <f t="shared" si="64"/>
        <v/>
      </c>
    </row>
    <row r="972" spans="3:16" x14ac:dyDescent="0.4">
      <c r="C972" s="108">
        <v>966</v>
      </c>
      <c r="D972" s="30"/>
      <c r="E972" s="29"/>
      <c r="F972" s="29"/>
      <c r="G972" s="29"/>
      <c r="H972" s="109" t="str">
        <f t="shared" si="65"/>
        <v/>
      </c>
      <c r="I972" s="109" t="str">
        <f t="shared" si="66"/>
        <v/>
      </c>
      <c r="J972" s="109" t="str">
        <f t="shared" si="67"/>
        <v/>
      </c>
      <c r="K972" s="29"/>
      <c r="L972" s="29"/>
      <c r="M972" s="110" t="str">
        <f>_xlfn.XLOOKUP($P972,団体コード!$F$2:$F$1789,団体コード!$A$2:$A$1789,"")</f>
        <v/>
      </c>
      <c r="N972" s="111" t="str">
        <f>IF(COUNTIF(市町村一覧!$K$2:$K$404,$P972),"a）基本講座・応用講座実施可能市町村",IF(COUNTIF(市町村一覧!$N$2:$N$370,$P972),"b）応用講座実施可能市町村",""))</f>
        <v/>
      </c>
      <c r="P972" s="95" t="str">
        <f t="shared" si="64"/>
        <v/>
      </c>
    </row>
    <row r="973" spans="3:16" x14ac:dyDescent="0.4">
      <c r="C973" s="108">
        <v>967</v>
      </c>
      <c r="D973" s="30"/>
      <c r="E973" s="29"/>
      <c r="F973" s="29"/>
      <c r="G973" s="29"/>
      <c r="H973" s="109" t="str">
        <f t="shared" si="65"/>
        <v/>
      </c>
      <c r="I973" s="109" t="str">
        <f t="shared" si="66"/>
        <v/>
      </c>
      <c r="J973" s="109" t="str">
        <f t="shared" si="67"/>
        <v/>
      </c>
      <c r="K973" s="29"/>
      <c r="L973" s="29"/>
      <c r="M973" s="110" t="str">
        <f>_xlfn.XLOOKUP($P973,団体コード!$F$2:$F$1789,団体コード!$A$2:$A$1789,"")</f>
        <v/>
      </c>
      <c r="N973" s="111" t="str">
        <f>IF(COUNTIF(市町村一覧!$K$2:$K$404,$P973),"a）基本講座・応用講座実施可能市町村",IF(COUNTIF(市町村一覧!$N$2:$N$370,$P973),"b）応用講座実施可能市町村",""))</f>
        <v/>
      </c>
      <c r="P973" s="95" t="str">
        <f t="shared" si="64"/>
        <v/>
      </c>
    </row>
    <row r="974" spans="3:16" x14ac:dyDescent="0.4">
      <c r="C974" s="108">
        <v>968</v>
      </c>
      <c r="D974" s="30"/>
      <c r="E974" s="29"/>
      <c r="F974" s="29"/>
      <c r="G974" s="29"/>
      <c r="H974" s="109" t="str">
        <f t="shared" si="65"/>
        <v/>
      </c>
      <c r="I974" s="109" t="str">
        <f t="shared" si="66"/>
        <v/>
      </c>
      <c r="J974" s="109" t="str">
        <f t="shared" si="67"/>
        <v/>
      </c>
      <c r="K974" s="29"/>
      <c r="L974" s="29"/>
      <c r="M974" s="110" t="str">
        <f>_xlfn.XLOOKUP($P974,団体コード!$F$2:$F$1789,団体コード!$A$2:$A$1789,"")</f>
        <v/>
      </c>
      <c r="N974" s="111" t="str">
        <f>IF(COUNTIF(市町村一覧!$K$2:$K$404,$P974),"a）基本講座・応用講座実施可能市町村",IF(COUNTIF(市町村一覧!$N$2:$N$370,$P974),"b）応用講座実施可能市町村",""))</f>
        <v/>
      </c>
      <c r="P974" s="95" t="str">
        <f t="shared" si="64"/>
        <v/>
      </c>
    </row>
    <row r="975" spans="3:16" x14ac:dyDescent="0.4">
      <c r="C975" s="108">
        <v>969</v>
      </c>
      <c r="D975" s="30"/>
      <c r="E975" s="29"/>
      <c r="F975" s="29"/>
      <c r="G975" s="29"/>
      <c r="H975" s="109" t="str">
        <f t="shared" si="65"/>
        <v/>
      </c>
      <c r="I975" s="109" t="str">
        <f t="shared" si="66"/>
        <v/>
      </c>
      <c r="J975" s="109" t="str">
        <f t="shared" si="67"/>
        <v/>
      </c>
      <c r="K975" s="29"/>
      <c r="L975" s="29"/>
      <c r="M975" s="110" t="str">
        <f>_xlfn.XLOOKUP($P975,団体コード!$F$2:$F$1789,団体コード!$A$2:$A$1789,"")</f>
        <v/>
      </c>
      <c r="N975" s="111" t="str">
        <f>IF(COUNTIF(市町村一覧!$K$2:$K$404,$P975),"a）基本講座・応用講座実施可能市町村",IF(COUNTIF(市町村一覧!$N$2:$N$370,$P975),"b）応用講座実施可能市町村",""))</f>
        <v/>
      </c>
      <c r="P975" s="95" t="str">
        <f t="shared" si="64"/>
        <v/>
      </c>
    </row>
    <row r="976" spans="3:16" x14ac:dyDescent="0.4">
      <c r="C976" s="108">
        <v>970</v>
      </c>
      <c r="D976" s="30"/>
      <c r="E976" s="29"/>
      <c r="F976" s="29"/>
      <c r="G976" s="29"/>
      <c r="H976" s="109" t="str">
        <f t="shared" si="65"/>
        <v/>
      </c>
      <c r="I976" s="109" t="str">
        <f t="shared" si="66"/>
        <v/>
      </c>
      <c r="J976" s="109" t="str">
        <f t="shared" si="67"/>
        <v/>
      </c>
      <c r="K976" s="29"/>
      <c r="L976" s="29"/>
      <c r="M976" s="110" t="str">
        <f>_xlfn.XLOOKUP($P976,団体コード!$F$2:$F$1789,団体コード!$A$2:$A$1789,"")</f>
        <v/>
      </c>
      <c r="N976" s="111" t="str">
        <f>IF(COUNTIF(市町村一覧!$K$2:$K$404,$P976),"a）基本講座・応用講座実施可能市町村",IF(COUNTIF(市町村一覧!$N$2:$N$370,$P976),"b）応用講座実施可能市町村",""))</f>
        <v/>
      </c>
      <c r="P976" s="95" t="str">
        <f t="shared" si="64"/>
        <v/>
      </c>
    </row>
    <row r="977" spans="3:16" x14ac:dyDescent="0.4">
      <c r="C977" s="108">
        <v>971</v>
      </c>
      <c r="D977" s="30"/>
      <c r="E977" s="29"/>
      <c r="F977" s="29"/>
      <c r="G977" s="29"/>
      <c r="H977" s="109" t="str">
        <f t="shared" si="65"/>
        <v/>
      </c>
      <c r="I977" s="109" t="str">
        <f t="shared" si="66"/>
        <v/>
      </c>
      <c r="J977" s="109" t="str">
        <f t="shared" si="67"/>
        <v/>
      </c>
      <c r="K977" s="29"/>
      <c r="L977" s="29"/>
      <c r="M977" s="110" t="str">
        <f>_xlfn.XLOOKUP($P977,団体コード!$F$2:$F$1789,団体コード!$A$2:$A$1789,"")</f>
        <v/>
      </c>
      <c r="N977" s="111" t="str">
        <f>IF(COUNTIF(市町村一覧!$K$2:$K$404,$P977),"a）基本講座・応用講座実施可能市町村",IF(COUNTIF(市町村一覧!$N$2:$N$370,$P977),"b）応用講座実施可能市町村",""))</f>
        <v/>
      </c>
      <c r="P977" s="95" t="str">
        <f t="shared" si="64"/>
        <v/>
      </c>
    </row>
    <row r="978" spans="3:16" x14ac:dyDescent="0.4">
      <c r="C978" s="108">
        <v>972</v>
      </c>
      <c r="D978" s="30"/>
      <c r="E978" s="29"/>
      <c r="F978" s="29"/>
      <c r="G978" s="29"/>
      <c r="H978" s="109" t="str">
        <f t="shared" si="65"/>
        <v/>
      </c>
      <c r="I978" s="109" t="str">
        <f t="shared" si="66"/>
        <v/>
      </c>
      <c r="J978" s="109" t="str">
        <f t="shared" si="67"/>
        <v/>
      </c>
      <c r="K978" s="29"/>
      <c r="L978" s="29"/>
      <c r="M978" s="110" t="str">
        <f>_xlfn.XLOOKUP($P978,団体コード!$F$2:$F$1789,団体コード!$A$2:$A$1789,"")</f>
        <v/>
      </c>
      <c r="N978" s="111" t="str">
        <f>IF(COUNTIF(市町村一覧!$K$2:$K$404,$P978),"a）基本講座・応用講座実施可能市町村",IF(COUNTIF(市町村一覧!$N$2:$N$370,$P978),"b）応用講座実施可能市町村",""))</f>
        <v/>
      </c>
      <c r="P978" s="95" t="str">
        <f t="shared" si="64"/>
        <v/>
      </c>
    </row>
    <row r="979" spans="3:16" x14ac:dyDescent="0.4">
      <c r="C979" s="108">
        <v>973</v>
      </c>
      <c r="D979" s="30"/>
      <c r="E979" s="29"/>
      <c r="F979" s="29"/>
      <c r="G979" s="29"/>
      <c r="H979" s="109" t="str">
        <f t="shared" si="65"/>
        <v/>
      </c>
      <c r="I979" s="109" t="str">
        <f t="shared" si="66"/>
        <v/>
      </c>
      <c r="J979" s="109" t="str">
        <f t="shared" si="67"/>
        <v/>
      </c>
      <c r="K979" s="29"/>
      <c r="L979" s="29"/>
      <c r="M979" s="110" t="str">
        <f>_xlfn.XLOOKUP($P979,団体コード!$F$2:$F$1789,団体コード!$A$2:$A$1789,"")</f>
        <v/>
      </c>
      <c r="N979" s="111" t="str">
        <f>IF(COUNTIF(市町村一覧!$K$2:$K$404,$P979),"a）基本講座・応用講座実施可能市町村",IF(COUNTIF(市町村一覧!$N$2:$N$370,$P979),"b）応用講座実施可能市町村",""))</f>
        <v/>
      </c>
      <c r="P979" s="95" t="str">
        <f t="shared" si="64"/>
        <v/>
      </c>
    </row>
    <row r="980" spans="3:16" x14ac:dyDescent="0.4">
      <c r="C980" s="108">
        <v>974</v>
      </c>
      <c r="D980" s="30"/>
      <c r="E980" s="29"/>
      <c r="F980" s="29"/>
      <c r="G980" s="29"/>
      <c r="H980" s="109" t="str">
        <f t="shared" si="65"/>
        <v/>
      </c>
      <c r="I980" s="109" t="str">
        <f t="shared" si="66"/>
        <v/>
      </c>
      <c r="J980" s="109" t="str">
        <f t="shared" si="67"/>
        <v/>
      </c>
      <c r="K980" s="29"/>
      <c r="L980" s="29"/>
      <c r="M980" s="110" t="str">
        <f>_xlfn.XLOOKUP($P980,団体コード!$F$2:$F$1789,団体コード!$A$2:$A$1789,"")</f>
        <v/>
      </c>
      <c r="N980" s="111" t="str">
        <f>IF(COUNTIF(市町村一覧!$K$2:$K$404,$P980),"a）基本講座・応用講座実施可能市町村",IF(COUNTIF(市町村一覧!$N$2:$N$370,$P980),"b）応用講座実施可能市町村",""))</f>
        <v/>
      </c>
      <c r="P980" s="95" t="str">
        <f t="shared" si="64"/>
        <v/>
      </c>
    </row>
    <row r="981" spans="3:16" x14ac:dyDescent="0.4">
      <c r="C981" s="108">
        <v>975</v>
      </c>
      <c r="D981" s="30"/>
      <c r="E981" s="29"/>
      <c r="F981" s="29"/>
      <c r="G981" s="29"/>
      <c r="H981" s="109" t="str">
        <f t="shared" si="65"/>
        <v/>
      </c>
      <c r="I981" s="109" t="str">
        <f t="shared" si="66"/>
        <v/>
      </c>
      <c r="J981" s="109" t="str">
        <f t="shared" si="67"/>
        <v/>
      </c>
      <c r="K981" s="29"/>
      <c r="L981" s="29"/>
      <c r="M981" s="110" t="str">
        <f>_xlfn.XLOOKUP($P981,団体コード!$F$2:$F$1789,団体コード!$A$2:$A$1789,"")</f>
        <v/>
      </c>
      <c r="N981" s="111" t="str">
        <f>IF(COUNTIF(市町村一覧!$K$2:$K$404,$P981),"a）基本講座・応用講座実施可能市町村",IF(COUNTIF(市町村一覧!$N$2:$N$370,$P981),"b）応用講座実施可能市町村",""))</f>
        <v/>
      </c>
      <c r="P981" s="95" t="str">
        <f t="shared" si="64"/>
        <v/>
      </c>
    </row>
    <row r="982" spans="3:16" x14ac:dyDescent="0.4">
      <c r="C982" s="108">
        <v>976</v>
      </c>
      <c r="D982" s="30"/>
      <c r="E982" s="29"/>
      <c r="F982" s="29"/>
      <c r="G982" s="29"/>
      <c r="H982" s="109" t="str">
        <f t="shared" si="65"/>
        <v/>
      </c>
      <c r="I982" s="109" t="str">
        <f t="shared" si="66"/>
        <v/>
      </c>
      <c r="J982" s="109" t="str">
        <f t="shared" si="67"/>
        <v/>
      </c>
      <c r="K982" s="29"/>
      <c r="L982" s="29"/>
      <c r="M982" s="110" t="str">
        <f>_xlfn.XLOOKUP($P982,団体コード!$F$2:$F$1789,団体コード!$A$2:$A$1789,"")</f>
        <v/>
      </c>
      <c r="N982" s="111" t="str">
        <f>IF(COUNTIF(市町村一覧!$K$2:$K$404,$P982),"a）基本講座・応用講座実施可能市町村",IF(COUNTIF(市町村一覧!$N$2:$N$370,$P982),"b）応用講座実施可能市町村",""))</f>
        <v/>
      </c>
      <c r="P982" s="95" t="str">
        <f t="shared" si="64"/>
        <v/>
      </c>
    </row>
    <row r="983" spans="3:16" x14ac:dyDescent="0.4">
      <c r="C983" s="108">
        <v>977</v>
      </c>
      <c r="D983" s="30"/>
      <c r="E983" s="29"/>
      <c r="F983" s="29"/>
      <c r="G983" s="29"/>
      <c r="H983" s="109" t="str">
        <f t="shared" si="65"/>
        <v/>
      </c>
      <c r="I983" s="109" t="str">
        <f t="shared" si="66"/>
        <v/>
      </c>
      <c r="J983" s="109" t="str">
        <f t="shared" si="67"/>
        <v/>
      </c>
      <c r="K983" s="29"/>
      <c r="L983" s="29"/>
      <c r="M983" s="110" t="str">
        <f>_xlfn.XLOOKUP($P983,団体コード!$F$2:$F$1789,団体コード!$A$2:$A$1789,"")</f>
        <v/>
      </c>
      <c r="N983" s="111" t="str">
        <f>IF(COUNTIF(市町村一覧!$K$2:$K$404,$P983),"a）基本講座・応用講座実施可能市町村",IF(COUNTIF(市町村一覧!$N$2:$N$370,$P983),"b）応用講座実施可能市町村",""))</f>
        <v/>
      </c>
      <c r="P983" s="95" t="str">
        <f t="shared" si="64"/>
        <v/>
      </c>
    </row>
    <row r="984" spans="3:16" x14ac:dyDescent="0.4">
      <c r="C984" s="108">
        <v>978</v>
      </c>
      <c r="D984" s="30"/>
      <c r="E984" s="29"/>
      <c r="F984" s="29"/>
      <c r="G984" s="29"/>
      <c r="H984" s="109" t="str">
        <f t="shared" si="65"/>
        <v/>
      </c>
      <c r="I984" s="109" t="str">
        <f t="shared" si="66"/>
        <v/>
      </c>
      <c r="J984" s="109" t="str">
        <f t="shared" si="67"/>
        <v/>
      </c>
      <c r="K984" s="29"/>
      <c r="L984" s="29"/>
      <c r="M984" s="110" t="str">
        <f>_xlfn.XLOOKUP($P984,団体コード!$F$2:$F$1789,団体コード!$A$2:$A$1789,"")</f>
        <v/>
      </c>
      <c r="N984" s="111" t="str">
        <f>IF(COUNTIF(市町村一覧!$K$2:$K$404,$P984),"a）基本講座・応用講座実施可能市町村",IF(COUNTIF(市町村一覧!$N$2:$N$370,$P984),"b）応用講座実施可能市町村",""))</f>
        <v/>
      </c>
      <c r="P984" s="95" t="str">
        <f t="shared" si="64"/>
        <v/>
      </c>
    </row>
    <row r="985" spans="3:16" x14ac:dyDescent="0.4">
      <c r="C985" s="108">
        <v>979</v>
      </c>
      <c r="D985" s="30"/>
      <c r="E985" s="29"/>
      <c r="F985" s="29"/>
      <c r="G985" s="29"/>
      <c r="H985" s="109" t="str">
        <f t="shared" si="65"/>
        <v/>
      </c>
      <c r="I985" s="109" t="str">
        <f t="shared" si="66"/>
        <v/>
      </c>
      <c r="J985" s="109" t="str">
        <f t="shared" si="67"/>
        <v/>
      </c>
      <c r="K985" s="29"/>
      <c r="L985" s="29"/>
      <c r="M985" s="110" t="str">
        <f>_xlfn.XLOOKUP($P985,団体コード!$F$2:$F$1789,団体コード!$A$2:$A$1789,"")</f>
        <v/>
      </c>
      <c r="N985" s="111" t="str">
        <f>IF(COUNTIF(市町村一覧!$K$2:$K$404,$P985),"a）基本講座・応用講座実施可能市町村",IF(COUNTIF(市町村一覧!$N$2:$N$370,$P985),"b）応用講座実施可能市町村",""))</f>
        <v/>
      </c>
      <c r="P985" s="95" t="str">
        <f t="shared" si="64"/>
        <v/>
      </c>
    </row>
    <row r="986" spans="3:16" x14ac:dyDescent="0.4">
      <c r="C986" s="108">
        <v>980</v>
      </c>
      <c r="D986" s="30"/>
      <c r="E986" s="29"/>
      <c r="F986" s="29"/>
      <c r="G986" s="29"/>
      <c r="H986" s="109" t="str">
        <f t="shared" si="65"/>
        <v/>
      </c>
      <c r="I986" s="109" t="str">
        <f t="shared" si="66"/>
        <v/>
      </c>
      <c r="J986" s="109" t="str">
        <f t="shared" si="67"/>
        <v/>
      </c>
      <c r="K986" s="29"/>
      <c r="L986" s="29"/>
      <c r="M986" s="110" t="str">
        <f>_xlfn.XLOOKUP($P986,団体コード!$F$2:$F$1789,団体コード!$A$2:$A$1789,"")</f>
        <v/>
      </c>
      <c r="N986" s="111" t="str">
        <f>IF(COUNTIF(市町村一覧!$K$2:$K$404,$P986),"a）基本講座・応用講座実施可能市町村",IF(COUNTIF(市町村一覧!$N$2:$N$370,$P986),"b）応用講座実施可能市町村",""))</f>
        <v/>
      </c>
      <c r="P986" s="95" t="str">
        <f t="shared" si="64"/>
        <v/>
      </c>
    </row>
    <row r="987" spans="3:16" x14ac:dyDescent="0.4">
      <c r="C987" s="108">
        <v>981</v>
      </c>
      <c r="D987" s="30"/>
      <c r="E987" s="29"/>
      <c r="F987" s="29"/>
      <c r="G987" s="29"/>
      <c r="H987" s="109" t="str">
        <f t="shared" si="65"/>
        <v/>
      </c>
      <c r="I987" s="109" t="str">
        <f t="shared" si="66"/>
        <v/>
      </c>
      <c r="J987" s="109" t="str">
        <f t="shared" si="67"/>
        <v/>
      </c>
      <c r="K987" s="29"/>
      <c r="L987" s="29"/>
      <c r="M987" s="110" t="str">
        <f>_xlfn.XLOOKUP($P987,団体コード!$F$2:$F$1789,団体コード!$A$2:$A$1789,"")</f>
        <v/>
      </c>
      <c r="N987" s="111" t="str">
        <f>IF(COUNTIF(市町村一覧!$K$2:$K$404,$P987),"a）基本講座・応用講座実施可能市町村",IF(COUNTIF(市町村一覧!$N$2:$N$370,$P987),"b）応用講座実施可能市町村",""))</f>
        <v/>
      </c>
      <c r="P987" s="95" t="str">
        <f t="shared" si="64"/>
        <v/>
      </c>
    </row>
    <row r="988" spans="3:16" x14ac:dyDescent="0.4">
      <c r="C988" s="108">
        <v>982</v>
      </c>
      <c r="D988" s="30"/>
      <c r="E988" s="29"/>
      <c r="F988" s="29"/>
      <c r="G988" s="29"/>
      <c r="H988" s="109" t="str">
        <f t="shared" si="65"/>
        <v/>
      </c>
      <c r="I988" s="109" t="str">
        <f t="shared" si="66"/>
        <v/>
      </c>
      <c r="J988" s="109" t="str">
        <f t="shared" si="67"/>
        <v/>
      </c>
      <c r="K988" s="29"/>
      <c r="L988" s="29"/>
      <c r="M988" s="110" t="str">
        <f>_xlfn.XLOOKUP($P988,団体コード!$F$2:$F$1789,団体コード!$A$2:$A$1789,"")</f>
        <v/>
      </c>
      <c r="N988" s="111" t="str">
        <f>IF(COUNTIF(市町村一覧!$K$2:$K$404,$P988),"a）基本講座・応用講座実施可能市町村",IF(COUNTIF(市町村一覧!$N$2:$N$370,$P988),"b）応用講座実施可能市町村",""))</f>
        <v/>
      </c>
      <c r="P988" s="95" t="str">
        <f t="shared" si="64"/>
        <v/>
      </c>
    </row>
    <row r="989" spans="3:16" x14ac:dyDescent="0.4">
      <c r="C989" s="108">
        <v>983</v>
      </c>
      <c r="D989" s="30"/>
      <c r="E989" s="29"/>
      <c r="F989" s="29"/>
      <c r="G989" s="29"/>
      <c r="H989" s="109" t="str">
        <f t="shared" si="65"/>
        <v/>
      </c>
      <c r="I989" s="109" t="str">
        <f t="shared" si="66"/>
        <v/>
      </c>
      <c r="J989" s="109" t="str">
        <f t="shared" si="67"/>
        <v/>
      </c>
      <c r="K989" s="29"/>
      <c r="L989" s="29"/>
      <c r="M989" s="110" t="str">
        <f>_xlfn.XLOOKUP($P989,団体コード!$F$2:$F$1789,団体コード!$A$2:$A$1789,"")</f>
        <v/>
      </c>
      <c r="N989" s="111" t="str">
        <f>IF(COUNTIF(市町村一覧!$K$2:$K$404,$P989),"a）基本講座・応用講座実施可能市町村",IF(COUNTIF(市町村一覧!$N$2:$N$370,$P989),"b）応用講座実施可能市町村",""))</f>
        <v/>
      </c>
      <c r="P989" s="95" t="str">
        <f t="shared" si="64"/>
        <v/>
      </c>
    </row>
    <row r="990" spans="3:16" x14ac:dyDescent="0.4">
      <c r="C990" s="108">
        <v>984</v>
      </c>
      <c r="D990" s="30"/>
      <c r="E990" s="29"/>
      <c r="F990" s="29"/>
      <c r="G990" s="29"/>
      <c r="H990" s="109" t="str">
        <f t="shared" si="65"/>
        <v/>
      </c>
      <c r="I990" s="109" t="str">
        <f t="shared" si="66"/>
        <v/>
      </c>
      <c r="J990" s="109" t="str">
        <f t="shared" si="67"/>
        <v/>
      </c>
      <c r="K990" s="29"/>
      <c r="L990" s="29"/>
      <c r="M990" s="110" t="str">
        <f>_xlfn.XLOOKUP($P990,団体コード!$F$2:$F$1789,団体コード!$A$2:$A$1789,"")</f>
        <v/>
      </c>
      <c r="N990" s="111" t="str">
        <f>IF(COUNTIF(市町村一覧!$K$2:$K$404,$P990),"a）基本講座・応用講座実施可能市町村",IF(COUNTIF(市町村一覧!$N$2:$N$370,$P990),"b）応用講座実施可能市町村",""))</f>
        <v/>
      </c>
      <c r="P990" s="95" t="str">
        <f t="shared" si="64"/>
        <v/>
      </c>
    </row>
    <row r="991" spans="3:16" x14ac:dyDescent="0.4">
      <c r="C991" s="108">
        <v>985</v>
      </c>
      <c r="D991" s="30"/>
      <c r="E991" s="29"/>
      <c r="F991" s="29"/>
      <c r="G991" s="29"/>
      <c r="H991" s="109" t="str">
        <f t="shared" si="65"/>
        <v/>
      </c>
      <c r="I991" s="109" t="str">
        <f t="shared" si="66"/>
        <v/>
      </c>
      <c r="J991" s="109" t="str">
        <f t="shared" si="67"/>
        <v/>
      </c>
      <c r="K991" s="29"/>
      <c r="L991" s="29"/>
      <c r="M991" s="110" t="str">
        <f>_xlfn.XLOOKUP($P991,団体コード!$F$2:$F$1789,団体コード!$A$2:$A$1789,"")</f>
        <v/>
      </c>
      <c r="N991" s="111" t="str">
        <f>IF(COUNTIF(市町村一覧!$K$2:$K$404,$P991),"a）基本講座・応用講座実施可能市町村",IF(COUNTIF(市町村一覧!$N$2:$N$370,$P991),"b）応用講座実施可能市町村",""))</f>
        <v/>
      </c>
      <c r="P991" s="95" t="str">
        <f t="shared" si="64"/>
        <v/>
      </c>
    </row>
    <row r="992" spans="3:16" x14ac:dyDescent="0.4">
      <c r="C992" s="108">
        <v>986</v>
      </c>
      <c r="D992" s="30"/>
      <c r="E992" s="29"/>
      <c r="F992" s="29"/>
      <c r="G992" s="29"/>
      <c r="H992" s="109" t="str">
        <f t="shared" si="65"/>
        <v/>
      </c>
      <c r="I992" s="109" t="str">
        <f t="shared" si="66"/>
        <v/>
      </c>
      <c r="J992" s="109" t="str">
        <f t="shared" si="67"/>
        <v/>
      </c>
      <c r="K992" s="29"/>
      <c r="L992" s="29"/>
      <c r="M992" s="110" t="str">
        <f>_xlfn.XLOOKUP($P992,団体コード!$F$2:$F$1789,団体コード!$A$2:$A$1789,"")</f>
        <v/>
      </c>
      <c r="N992" s="111" t="str">
        <f>IF(COUNTIF(市町村一覧!$K$2:$K$404,$P992),"a）基本講座・応用講座実施可能市町村",IF(COUNTIF(市町村一覧!$N$2:$N$370,$P992),"b）応用講座実施可能市町村",""))</f>
        <v/>
      </c>
      <c r="P992" s="95" t="str">
        <f t="shared" si="64"/>
        <v/>
      </c>
    </row>
    <row r="993" spans="3:16" x14ac:dyDescent="0.4">
      <c r="C993" s="108">
        <v>987</v>
      </c>
      <c r="D993" s="30"/>
      <c r="E993" s="29"/>
      <c r="F993" s="29"/>
      <c r="G993" s="29"/>
      <c r="H993" s="109" t="str">
        <f t="shared" si="65"/>
        <v/>
      </c>
      <c r="I993" s="109" t="str">
        <f t="shared" si="66"/>
        <v/>
      </c>
      <c r="J993" s="109" t="str">
        <f t="shared" si="67"/>
        <v/>
      </c>
      <c r="K993" s="29"/>
      <c r="L993" s="29"/>
      <c r="M993" s="110" t="str">
        <f>_xlfn.XLOOKUP($P993,団体コード!$F$2:$F$1789,団体コード!$A$2:$A$1789,"")</f>
        <v/>
      </c>
      <c r="N993" s="111" t="str">
        <f>IF(COUNTIF(市町村一覧!$K$2:$K$404,$P993),"a）基本講座・応用講座実施可能市町村",IF(COUNTIF(市町村一覧!$N$2:$N$370,$P993),"b）応用講座実施可能市町村",""))</f>
        <v/>
      </c>
      <c r="P993" s="95" t="str">
        <f t="shared" si="64"/>
        <v/>
      </c>
    </row>
    <row r="994" spans="3:16" x14ac:dyDescent="0.4">
      <c r="C994" s="108">
        <v>988</v>
      </c>
      <c r="D994" s="30"/>
      <c r="E994" s="29"/>
      <c r="F994" s="29"/>
      <c r="G994" s="29"/>
      <c r="H994" s="109" t="str">
        <f t="shared" si="65"/>
        <v/>
      </c>
      <c r="I994" s="109" t="str">
        <f t="shared" si="66"/>
        <v/>
      </c>
      <c r="J994" s="109" t="str">
        <f t="shared" si="67"/>
        <v/>
      </c>
      <c r="K994" s="29"/>
      <c r="L994" s="29"/>
      <c r="M994" s="110" t="str">
        <f>_xlfn.XLOOKUP($P994,団体コード!$F$2:$F$1789,団体コード!$A$2:$A$1789,"")</f>
        <v/>
      </c>
      <c r="N994" s="111" t="str">
        <f>IF(COUNTIF(市町村一覧!$K$2:$K$404,$P994),"a）基本講座・応用講座実施可能市町村",IF(COUNTIF(市町村一覧!$N$2:$N$370,$P994),"b）応用講座実施可能市町村",""))</f>
        <v/>
      </c>
      <c r="P994" s="95" t="str">
        <f t="shared" si="64"/>
        <v/>
      </c>
    </row>
    <row r="995" spans="3:16" x14ac:dyDescent="0.4">
      <c r="C995" s="108">
        <v>989</v>
      </c>
      <c r="D995" s="30"/>
      <c r="E995" s="29"/>
      <c r="F995" s="29"/>
      <c r="G995" s="29"/>
      <c r="H995" s="109" t="str">
        <f t="shared" si="65"/>
        <v/>
      </c>
      <c r="I995" s="109" t="str">
        <f t="shared" si="66"/>
        <v/>
      </c>
      <c r="J995" s="109" t="str">
        <f t="shared" si="67"/>
        <v/>
      </c>
      <c r="K995" s="29"/>
      <c r="L995" s="29"/>
      <c r="M995" s="110" t="str">
        <f>_xlfn.XLOOKUP($P995,団体コード!$F$2:$F$1789,団体コード!$A$2:$A$1789,"")</f>
        <v/>
      </c>
      <c r="N995" s="111" t="str">
        <f>IF(COUNTIF(市町村一覧!$K$2:$K$404,$P995),"a）基本講座・応用講座実施可能市町村",IF(COUNTIF(市町村一覧!$N$2:$N$370,$P995),"b）応用講座実施可能市町村",""))</f>
        <v/>
      </c>
      <c r="P995" s="95" t="str">
        <f t="shared" si="64"/>
        <v/>
      </c>
    </row>
    <row r="996" spans="3:16" x14ac:dyDescent="0.4">
      <c r="C996" s="108">
        <v>990</v>
      </c>
      <c r="D996" s="30"/>
      <c r="E996" s="29"/>
      <c r="F996" s="29"/>
      <c r="G996" s="29"/>
      <c r="H996" s="109" t="str">
        <f t="shared" si="65"/>
        <v/>
      </c>
      <c r="I996" s="109" t="str">
        <f t="shared" si="66"/>
        <v/>
      </c>
      <c r="J996" s="109" t="str">
        <f t="shared" si="67"/>
        <v/>
      </c>
      <c r="K996" s="29"/>
      <c r="L996" s="29"/>
      <c r="M996" s="110" t="str">
        <f>_xlfn.XLOOKUP($P996,団体コード!$F$2:$F$1789,団体コード!$A$2:$A$1789,"")</f>
        <v/>
      </c>
      <c r="N996" s="111" t="str">
        <f>IF(COUNTIF(市町村一覧!$K$2:$K$404,$P996),"a）基本講座・応用講座実施可能市町村",IF(COUNTIF(市町村一覧!$N$2:$N$370,$P996),"b）応用講座実施可能市町村",""))</f>
        <v/>
      </c>
      <c r="P996" s="95" t="str">
        <f t="shared" si="64"/>
        <v/>
      </c>
    </row>
    <row r="997" spans="3:16" x14ac:dyDescent="0.4">
      <c r="C997" s="108">
        <v>991</v>
      </c>
      <c r="D997" s="30"/>
      <c r="E997" s="29"/>
      <c r="F997" s="29"/>
      <c r="G997" s="29"/>
      <c r="H997" s="109" t="str">
        <f t="shared" si="65"/>
        <v/>
      </c>
      <c r="I997" s="109" t="str">
        <f t="shared" si="66"/>
        <v/>
      </c>
      <c r="J997" s="109" t="str">
        <f t="shared" si="67"/>
        <v/>
      </c>
      <c r="K997" s="29"/>
      <c r="L997" s="29"/>
      <c r="M997" s="110" t="str">
        <f>_xlfn.XLOOKUP($P997,団体コード!$F$2:$F$1789,団体コード!$A$2:$A$1789,"")</f>
        <v/>
      </c>
      <c r="N997" s="111" t="str">
        <f>IF(COUNTIF(市町村一覧!$K$2:$K$404,$P997),"a）基本講座・応用講座実施可能市町村",IF(COUNTIF(市町村一覧!$N$2:$N$370,$P997),"b）応用講座実施可能市町村",""))</f>
        <v/>
      </c>
      <c r="P997" s="95" t="str">
        <f t="shared" si="64"/>
        <v/>
      </c>
    </row>
    <row r="998" spans="3:16" x14ac:dyDescent="0.4">
      <c r="C998" s="108">
        <v>992</v>
      </c>
      <c r="D998" s="30"/>
      <c r="E998" s="29"/>
      <c r="F998" s="29"/>
      <c r="G998" s="29"/>
      <c r="H998" s="109" t="str">
        <f t="shared" si="65"/>
        <v/>
      </c>
      <c r="I998" s="109" t="str">
        <f t="shared" si="66"/>
        <v/>
      </c>
      <c r="J998" s="109" t="str">
        <f t="shared" si="67"/>
        <v/>
      </c>
      <c r="K998" s="29"/>
      <c r="L998" s="29"/>
      <c r="M998" s="110" t="str">
        <f>_xlfn.XLOOKUP($P998,団体コード!$F$2:$F$1789,団体コード!$A$2:$A$1789,"")</f>
        <v/>
      </c>
      <c r="N998" s="111" t="str">
        <f>IF(COUNTIF(市町村一覧!$K$2:$K$404,$P998),"a）基本講座・応用講座実施可能市町村",IF(COUNTIF(市町村一覧!$N$2:$N$370,$P998),"b）応用講座実施可能市町村",""))</f>
        <v/>
      </c>
      <c r="P998" s="95" t="str">
        <f t="shared" si="64"/>
        <v/>
      </c>
    </row>
    <row r="999" spans="3:16" x14ac:dyDescent="0.4">
      <c r="C999" s="108">
        <v>993</v>
      </c>
      <c r="D999" s="30"/>
      <c r="E999" s="29"/>
      <c r="F999" s="29"/>
      <c r="G999" s="29"/>
      <c r="H999" s="109" t="str">
        <f t="shared" si="65"/>
        <v/>
      </c>
      <c r="I999" s="109" t="str">
        <f t="shared" si="66"/>
        <v/>
      </c>
      <c r="J999" s="109" t="str">
        <f t="shared" si="67"/>
        <v/>
      </c>
      <c r="K999" s="29"/>
      <c r="L999" s="29"/>
      <c r="M999" s="110" t="str">
        <f>_xlfn.XLOOKUP($P999,団体コード!$F$2:$F$1789,団体コード!$A$2:$A$1789,"")</f>
        <v/>
      </c>
      <c r="N999" s="111" t="str">
        <f>IF(COUNTIF(市町村一覧!$K$2:$K$404,$P999),"a）基本講座・応用講座実施可能市町村",IF(COUNTIF(市町村一覧!$N$2:$N$370,$P999),"b）応用講座実施可能市町村",""))</f>
        <v/>
      </c>
      <c r="P999" s="95" t="str">
        <f t="shared" si="64"/>
        <v/>
      </c>
    </row>
    <row r="1000" spans="3:16" x14ac:dyDescent="0.4">
      <c r="C1000" s="108">
        <v>994</v>
      </c>
      <c r="D1000" s="30"/>
      <c r="E1000" s="29"/>
      <c r="F1000" s="29"/>
      <c r="G1000" s="29"/>
      <c r="H1000" s="109" t="str">
        <f t="shared" si="65"/>
        <v/>
      </c>
      <c r="I1000" s="109" t="str">
        <f t="shared" si="66"/>
        <v/>
      </c>
      <c r="J1000" s="109" t="str">
        <f t="shared" si="67"/>
        <v/>
      </c>
      <c r="K1000" s="29"/>
      <c r="L1000" s="29"/>
      <c r="M1000" s="110" t="str">
        <f>_xlfn.XLOOKUP($P1000,団体コード!$F$2:$F$1789,団体コード!$A$2:$A$1789,"")</f>
        <v/>
      </c>
      <c r="N1000" s="111" t="str">
        <f>IF(COUNTIF(市町村一覧!$K$2:$K$404,$P1000),"a）基本講座・応用講座実施可能市町村",IF(COUNTIF(市町村一覧!$N$2:$N$370,$P1000),"b）応用講座実施可能市町村",""))</f>
        <v/>
      </c>
      <c r="P1000" s="95" t="str">
        <f t="shared" si="64"/>
        <v/>
      </c>
    </row>
    <row r="1001" spans="3:16" x14ac:dyDescent="0.4">
      <c r="C1001" s="108">
        <v>995</v>
      </c>
      <c r="D1001" s="30"/>
      <c r="E1001" s="29"/>
      <c r="F1001" s="29"/>
      <c r="G1001" s="29"/>
      <c r="H1001" s="109" t="str">
        <f t="shared" si="65"/>
        <v/>
      </c>
      <c r="I1001" s="109" t="str">
        <f t="shared" si="66"/>
        <v/>
      </c>
      <c r="J1001" s="109" t="str">
        <f t="shared" si="67"/>
        <v/>
      </c>
      <c r="K1001" s="29"/>
      <c r="L1001" s="29"/>
      <c r="M1001" s="110" t="str">
        <f>_xlfn.XLOOKUP($P1001,団体コード!$F$2:$F$1789,団体コード!$A$2:$A$1789,"")</f>
        <v/>
      </c>
      <c r="N1001" s="111" t="str">
        <f>IF(COUNTIF(市町村一覧!$K$2:$K$404,$P1001),"a）基本講座・応用講座実施可能市町村",IF(COUNTIF(市町村一覧!$N$2:$N$370,$P1001),"b）応用講座実施可能市町村",""))</f>
        <v/>
      </c>
      <c r="P1001" s="95" t="str">
        <f t="shared" si="64"/>
        <v/>
      </c>
    </row>
    <row r="1002" spans="3:16" x14ac:dyDescent="0.4">
      <c r="C1002" s="108">
        <v>996</v>
      </c>
      <c r="D1002" s="30"/>
      <c r="E1002" s="29"/>
      <c r="F1002" s="29"/>
      <c r="G1002" s="29"/>
      <c r="H1002" s="109" t="str">
        <f t="shared" si="65"/>
        <v/>
      </c>
      <c r="I1002" s="109" t="str">
        <f t="shared" si="66"/>
        <v/>
      </c>
      <c r="J1002" s="109" t="str">
        <f t="shared" si="67"/>
        <v/>
      </c>
      <c r="K1002" s="29"/>
      <c r="L1002" s="29"/>
      <c r="M1002" s="110" t="str">
        <f>_xlfn.XLOOKUP($P1002,団体コード!$F$2:$F$1789,団体コード!$A$2:$A$1789,"")</f>
        <v/>
      </c>
      <c r="N1002" s="111" t="str">
        <f>IF(COUNTIF(市町村一覧!$K$2:$K$404,$P1002),"a）基本講座・応用講座実施可能市町村",IF(COUNTIF(市町村一覧!$N$2:$N$370,$P1002),"b）応用講座実施可能市町村",""))</f>
        <v/>
      </c>
      <c r="P1002" s="95" t="str">
        <f t="shared" si="64"/>
        <v/>
      </c>
    </row>
    <row r="1003" spans="3:16" x14ac:dyDescent="0.4">
      <c r="C1003" s="108">
        <v>997</v>
      </c>
      <c r="D1003" s="30"/>
      <c r="E1003" s="29"/>
      <c r="F1003" s="29"/>
      <c r="G1003" s="29"/>
      <c r="H1003" s="109" t="str">
        <f t="shared" si="65"/>
        <v/>
      </c>
      <c r="I1003" s="109" t="str">
        <f t="shared" si="66"/>
        <v/>
      </c>
      <c r="J1003" s="109" t="str">
        <f t="shared" si="67"/>
        <v/>
      </c>
      <c r="K1003" s="29"/>
      <c r="L1003" s="29"/>
      <c r="M1003" s="110" t="str">
        <f>_xlfn.XLOOKUP($P1003,団体コード!$F$2:$F$1789,団体コード!$A$2:$A$1789,"")</f>
        <v/>
      </c>
      <c r="N1003" s="111" t="str">
        <f>IF(COUNTIF(市町村一覧!$K$2:$K$404,$P1003),"a）基本講座・応用講座実施可能市町村",IF(COUNTIF(市町村一覧!$N$2:$N$370,$P1003),"b）応用講座実施可能市町村",""))</f>
        <v/>
      </c>
      <c r="P1003" s="95" t="str">
        <f t="shared" si="64"/>
        <v/>
      </c>
    </row>
    <row r="1004" spans="3:16" x14ac:dyDescent="0.4">
      <c r="C1004" s="108">
        <v>998</v>
      </c>
      <c r="D1004" s="30"/>
      <c r="E1004" s="29"/>
      <c r="F1004" s="29"/>
      <c r="G1004" s="29"/>
      <c r="H1004" s="109" t="str">
        <f t="shared" si="65"/>
        <v/>
      </c>
      <c r="I1004" s="109" t="str">
        <f t="shared" si="66"/>
        <v/>
      </c>
      <c r="J1004" s="109" t="str">
        <f t="shared" si="67"/>
        <v/>
      </c>
      <c r="K1004" s="29"/>
      <c r="L1004" s="29"/>
      <c r="M1004" s="110" t="str">
        <f>_xlfn.XLOOKUP($P1004,団体コード!$F$2:$F$1789,団体コード!$A$2:$A$1789,"")</f>
        <v/>
      </c>
      <c r="N1004" s="111" t="str">
        <f>IF(COUNTIF(市町村一覧!$K$2:$K$404,$P1004),"a）基本講座・応用講座実施可能市町村",IF(COUNTIF(市町村一覧!$N$2:$N$370,$P1004),"b）応用講座実施可能市町村",""))</f>
        <v/>
      </c>
      <c r="P1004" s="95" t="str">
        <f t="shared" si="64"/>
        <v/>
      </c>
    </row>
    <row r="1005" spans="3:16" x14ac:dyDescent="0.4">
      <c r="C1005" s="108">
        <v>999</v>
      </c>
      <c r="D1005" s="30"/>
      <c r="E1005" s="29"/>
      <c r="F1005" s="29"/>
      <c r="G1005" s="29"/>
      <c r="H1005" s="109" t="str">
        <f t="shared" si="65"/>
        <v/>
      </c>
      <c r="I1005" s="109" t="str">
        <f t="shared" si="66"/>
        <v/>
      </c>
      <c r="J1005" s="109" t="str">
        <f t="shared" si="67"/>
        <v/>
      </c>
      <c r="K1005" s="29"/>
      <c r="L1005" s="29"/>
      <c r="M1005" s="110" t="str">
        <f>_xlfn.XLOOKUP($P1005,団体コード!$F$2:$F$1789,団体コード!$A$2:$A$1789,"")</f>
        <v/>
      </c>
      <c r="N1005" s="111" t="str">
        <f>IF(COUNTIF(市町村一覧!$K$2:$K$404,$P1005),"a）基本講座・応用講座実施可能市町村",IF(COUNTIF(市町村一覧!$N$2:$N$370,$P1005),"b）応用講座実施可能市町村",""))</f>
        <v/>
      </c>
      <c r="P1005" s="95" t="str">
        <f t="shared" si="64"/>
        <v/>
      </c>
    </row>
    <row r="1006" spans="3:16" x14ac:dyDescent="0.4">
      <c r="C1006" s="108">
        <v>1000</v>
      </c>
      <c r="D1006" s="30"/>
      <c r="E1006" s="29"/>
      <c r="F1006" s="29"/>
      <c r="G1006" s="29"/>
      <c r="H1006" s="109" t="str">
        <f t="shared" si="65"/>
        <v/>
      </c>
      <c r="I1006" s="109" t="str">
        <f t="shared" si="66"/>
        <v/>
      </c>
      <c r="J1006" s="109" t="str">
        <f t="shared" si="67"/>
        <v/>
      </c>
      <c r="K1006" s="29"/>
      <c r="L1006" s="29"/>
      <c r="M1006" s="110" t="str">
        <f>_xlfn.XLOOKUP($P1006,団体コード!$F$2:$F$1789,団体コード!$A$2:$A$1789,"")</f>
        <v/>
      </c>
      <c r="N1006" s="111" t="str">
        <f>IF(COUNTIF(市町村一覧!$K$2:$K$404,$P1006),"a）基本講座・応用講座実施可能市町村",IF(COUNTIF(市町村一覧!$N$2:$N$370,$P1006),"b）応用講座実施可能市町村",""))</f>
        <v/>
      </c>
      <c r="P1006" s="95" t="str">
        <f t="shared" si="64"/>
        <v/>
      </c>
    </row>
    <row r="1007" spans="3:16" x14ac:dyDescent="0.4">
      <c r="C1007" s="108">
        <v>1001</v>
      </c>
      <c r="D1007" s="30"/>
      <c r="E1007" s="29"/>
      <c r="F1007" s="29"/>
      <c r="G1007" s="29"/>
      <c r="H1007" s="109" t="str">
        <f t="shared" si="65"/>
        <v/>
      </c>
      <c r="I1007" s="109" t="str">
        <f t="shared" si="66"/>
        <v/>
      </c>
      <c r="J1007" s="109" t="str">
        <f t="shared" si="67"/>
        <v/>
      </c>
      <c r="K1007" s="29"/>
      <c r="L1007" s="29"/>
      <c r="M1007" s="110" t="str">
        <f>_xlfn.XLOOKUP($P1007,団体コード!$F$2:$F$1789,団体コード!$A$2:$A$1789,"")</f>
        <v/>
      </c>
      <c r="N1007" s="111" t="str">
        <f>IF(COUNTIF(市町村一覧!$K$2:$K$404,$P1007),"a）基本講座・応用講座実施可能市町村",IF(COUNTIF(市町村一覧!$N$2:$N$370,$P1007),"b）応用講座実施可能市町村",""))</f>
        <v/>
      </c>
      <c r="P1007" s="95" t="str">
        <f t="shared" si="64"/>
        <v/>
      </c>
    </row>
    <row r="1008" spans="3:16" x14ac:dyDescent="0.4">
      <c r="C1008" s="108">
        <v>1002</v>
      </c>
      <c r="D1008" s="30"/>
      <c r="E1008" s="29"/>
      <c r="F1008" s="29"/>
      <c r="G1008" s="29"/>
      <c r="H1008" s="109" t="str">
        <f t="shared" si="65"/>
        <v/>
      </c>
      <c r="I1008" s="109" t="str">
        <f t="shared" si="66"/>
        <v/>
      </c>
      <c r="J1008" s="109" t="str">
        <f t="shared" si="67"/>
        <v/>
      </c>
      <c r="K1008" s="29"/>
      <c r="L1008" s="29"/>
      <c r="M1008" s="110" t="str">
        <f>_xlfn.XLOOKUP($P1008,団体コード!$F$2:$F$1789,団体コード!$A$2:$A$1789,"")</f>
        <v/>
      </c>
      <c r="N1008" s="111" t="str">
        <f>IF(COUNTIF(市町村一覧!$K$2:$K$404,$P1008),"a）基本講座・応用講座実施可能市町村",IF(COUNTIF(市町村一覧!$N$2:$N$370,$P1008),"b）応用講座実施可能市町村",""))</f>
        <v/>
      </c>
      <c r="P1008" s="95" t="str">
        <f t="shared" si="64"/>
        <v/>
      </c>
    </row>
    <row r="1009" spans="3:16" x14ac:dyDescent="0.4">
      <c r="C1009" s="108">
        <v>1003</v>
      </c>
      <c r="D1009" s="30"/>
      <c r="E1009" s="29"/>
      <c r="F1009" s="29"/>
      <c r="G1009" s="29"/>
      <c r="H1009" s="109" t="str">
        <f t="shared" si="65"/>
        <v/>
      </c>
      <c r="I1009" s="109" t="str">
        <f t="shared" si="66"/>
        <v/>
      </c>
      <c r="J1009" s="109" t="str">
        <f t="shared" si="67"/>
        <v/>
      </c>
      <c r="K1009" s="29"/>
      <c r="L1009" s="29"/>
      <c r="M1009" s="110" t="str">
        <f>_xlfn.XLOOKUP($P1009,団体コード!$F$2:$F$1789,団体コード!$A$2:$A$1789,"")</f>
        <v/>
      </c>
      <c r="N1009" s="111" t="str">
        <f>IF(COUNTIF(市町村一覧!$K$2:$K$404,$P1009),"a）基本講座・応用講座実施可能市町村",IF(COUNTIF(市町村一覧!$N$2:$N$370,$P1009),"b）応用講座実施可能市町村",""))</f>
        <v/>
      </c>
      <c r="P1009" s="95" t="str">
        <f t="shared" si="64"/>
        <v/>
      </c>
    </row>
    <row r="1010" spans="3:16" x14ac:dyDescent="0.4">
      <c r="C1010" s="108">
        <v>1004</v>
      </c>
      <c r="D1010" s="30"/>
      <c r="E1010" s="29"/>
      <c r="F1010" s="29"/>
      <c r="G1010" s="29"/>
      <c r="H1010" s="109" t="str">
        <f t="shared" si="65"/>
        <v/>
      </c>
      <c r="I1010" s="109" t="str">
        <f t="shared" si="66"/>
        <v/>
      </c>
      <c r="J1010" s="109" t="str">
        <f t="shared" si="67"/>
        <v/>
      </c>
      <c r="K1010" s="29"/>
      <c r="L1010" s="29"/>
      <c r="M1010" s="110" t="str">
        <f>_xlfn.XLOOKUP($P1010,団体コード!$F$2:$F$1789,団体コード!$A$2:$A$1789,"")</f>
        <v/>
      </c>
      <c r="N1010" s="111" t="str">
        <f>IF(COUNTIF(市町村一覧!$K$2:$K$404,$P1010),"a）基本講座・応用講座実施可能市町村",IF(COUNTIF(市町村一覧!$N$2:$N$370,$P1010),"b）応用講座実施可能市町村",""))</f>
        <v/>
      </c>
      <c r="P1010" s="95" t="str">
        <f t="shared" si="64"/>
        <v/>
      </c>
    </row>
    <row r="1011" spans="3:16" x14ac:dyDescent="0.4">
      <c r="C1011" s="108">
        <v>1005</v>
      </c>
      <c r="D1011" s="30"/>
      <c r="E1011" s="29"/>
      <c r="F1011" s="29"/>
      <c r="G1011" s="29"/>
      <c r="H1011" s="109" t="str">
        <f t="shared" si="65"/>
        <v/>
      </c>
      <c r="I1011" s="109" t="str">
        <f t="shared" si="66"/>
        <v/>
      </c>
      <c r="J1011" s="109" t="str">
        <f t="shared" si="67"/>
        <v/>
      </c>
      <c r="K1011" s="29"/>
      <c r="L1011" s="29"/>
      <c r="M1011" s="110" t="str">
        <f>_xlfn.XLOOKUP($P1011,団体コード!$F$2:$F$1789,団体コード!$A$2:$A$1789,"")</f>
        <v/>
      </c>
      <c r="N1011" s="111" t="str">
        <f>IF(COUNTIF(市町村一覧!$K$2:$K$404,$P1011),"a）基本講座・応用講座実施可能市町村",IF(COUNTIF(市町村一覧!$N$2:$N$370,$P1011),"b）応用講座実施可能市町村",""))</f>
        <v/>
      </c>
      <c r="P1011" s="95" t="str">
        <f t="shared" si="64"/>
        <v/>
      </c>
    </row>
    <row r="1012" spans="3:16" x14ac:dyDescent="0.4">
      <c r="C1012" s="108">
        <v>1006</v>
      </c>
      <c r="D1012" s="30"/>
      <c r="E1012" s="29"/>
      <c r="F1012" s="29"/>
      <c r="G1012" s="29"/>
      <c r="H1012" s="109" t="str">
        <f t="shared" si="65"/>
        <v/>
      </c>
      <c r="I1012" s="109" t="str">
        <f t="shared" si="66"/>
        <v/>
      </c>
      <c r="J1012" s="109" t="str">
        <f t="shared" si="67"/>
        <v/>
      </c>
      <c r="K1012" s="29"/>
      <c r="L1012" s="29"/>
      <c r="M1012" s="110" t="str">
        <f>_xlfn.XLOOKUP($P1012,団体コード!$F$2:$F$1789,団体コード!$A$2:$A$1789,"")</f>
        <v/>
      </c>
      <c r="N1012" s="111" t="str">
        <f>IF(COUNTIF(市町村一覧!$K$2:$K$404,$P1012),"a）基本講座・応用講座実施可能市町村",IF(COUNTIF(市町村一覧!$N$2:$N$370,$P1012),"b）応用講座実施可能市町村",""))</f>
        <v/>
      </c>
      <c r="P1012" s="95" t="str">
        <f t="shared" si="64"/>
        <v/>
      </c>
    </row>
    <row r="1013" spans="3:16" x14ac:dyDescent="0.4">
      <c r="C1013" s="108">
        <v>1007</v>
      </c>
      <c r="D1013" s="30"/>
      <c r="E1013" s="29"/>
      <c r="F1013" s="29"/>
      <c r="G1013" s="29"/>
      <c r="H1013" s="109" t="str">
        <f t="shared" si="65"/>
        <v/>
      </c>
      <c r="I1013" s="109" t="str">
        <f t="shared" si="66"/>
        <v/>
      </c>
      <c r="J1013" s="109" t="str">
        <f t="shared" si="67"/>
        <v/>
      </c>
      <c r="K1013" s="29"/>
      <c r="L1013" s="29"/>
      <c r="M1013" s="110" t="str">
        <f>_xlfn.XLOOKUP($P1013,団体コード!$F$2:$F$1789,団体コード!$A$2:$A$1789,"")</f>
        <v/>
      </c>
      <c r="N1013" s="111" t="str">
        <f>IF(COUNTIF(市町村一覧!$K$2:$K$404,$P1013),"a）基本講座・応用講座実施可能市町村",IF(COUNTIF(市町村一覧!$N$2:$N$370,$P1013),"b）応用講座実施可能市町村",""))</f>
        <v/>
      </c>
      <c r="P1013" s="95" t="str">
        <f t="shared" si="64"/>
        <v/>
      </c>
    </row>
    <row r="1014" spans="3:16" x14ac:dyDescent="0.4">
      <c r="C1014" s="108">
        <v>1008</v>
      </c>
      <c r="D1014" s="30"/>
      <c r="E1014" s="29"/>
      <c r="F1014" s="29"/>
      <c r="G1014" s="29"/>
      <c r="H1014" s="109" t="str">
        <f t="shared" si="65"/>
        <v/>
      </c>
      <c r="I1014" s="109" t="str">
        <f t="shared" si="66"/>
        <v/>
      </c>
      <c r="J1014" s="109" t="str">
        <f t="shared" si="67"/>
        <v/>
      </c>
      <c r="K1014" s="29"/>
      <c r="L1014" s="29"/>
      <c r="M1014" s="110" t="str">
        <f>_xlfn.XLOOKUP($P1014,団体コード!$F$2:$F$1789,団体コード!$A$2:$A$1789,"")</f>
        <v/>
      </c>
      <c r="N1014" s="111" t="str">
        <f>IF(COUNTIF(市町村一覧!$K$2:$K$404,$P1014),"a）基本講座・応用講座実施可能市町村",IF(COUNTIF(市町村一覧!$N$2:$N$370,$P1014),"b）応用講座実施可能市町村",""))</f>
        <v/>
      </c>
      <c r="P1014" s="95" t="str">
        <f t="shared" si="64"/>
        <v/>
      </c>
    </row>
    <row r="1015" spans="3:16" x14ac:dyDescent="0.4">
      <c r="C1015" s="108">
        <v>1009</v>
      </c>
      <c r="D1015" s="30"/>
      <c r="E1015" s="29"/>
      <c r="F1015" s="29"/>
      <c r="G1015" s="29"/>
      <c r="H1015" s="109" t="str">
        <f t="shared" si="65"/>
        <v/>
      </c>
      <c r="I1015" s="109" t="str">
        <f t="shared" si="66"/>
        <v/>
      </c>
      <c r="J1015" s="109" t="str">
        <f t="shared" si="67"/>
        <v/>
      </c>
      <c r="K1015" s="29"/>
      <c r="L1015" s="29"/>
      <c r="M1015" s="110" t="str">
        <f>_xlfn.XLOOKUP($P1015,団体コード!$F$2:$F$1789,団体コード!$A$2:$A$1789,"")</f>
        <v/>
      </c>
      <c r="N1015" s="111" t="str">
        <f>IF(COUNTIF(市町村一覧!$K$2:$K$404,$P1015),"a）基本講座・応用講座実施可能市町村",IF(COUNTIF(市町村一覧!$N$2:$N$370,$P1015),"b）応用講座実施可能市町村",""))</f>
        <v/>
      </c>
      <c r="P1015" s="95" t="str">
        <f t="shared" si="64"/>
        <v/>
      </c>
    </row>
    <row r="1016" spans="3:16" x14ac:dyDescent="0.4">
      <c r="C1016" s="108">
        <v>1010</v>
      </c>
      <c r="D1016" s="30"/>
      <c r="E1016" s="29"/>
      <c r="F1016" s="29"/>
      <c r="G1016" s="29"/>
      <c r="H1016" s="109" t="str">
        <f t="shared" si="65"/>
        <v/>
      </c>
      <c r="I1016" s="109" t="str">
        <f t="shared" si="66"/>
        <v/>
      </c>
      <c r="J1016" s="109" t="str">
        <f t="shared" si="67"/>
        <v/>
      </c>
      <c r="K1016" s="29"/>
      <c r="L1016" s="29"/>
      <c r="M1016" s="110" t="str">
        <f>_xlfn.XLOOKUP($P1016,団体コード!$F$2:$F$1789,団体コード!$A$2:$A$1789,"")</f>
        <v/>
      </c>
      <c r="N1016" s="111" t="str">
        <f>IF(COUNTIF(市町村一覧!$K$2:$K$404,$P1016),"a）基本講座・応用講座実施可能市町村",IF(COUNTIF(市町村一覧!$N$2:$N$370,$P1016),"b）応用講座実施可能市町村",""))</f>
        <v/>
      </c>
      <c r="P1016" s="95" t="str">
        <f t="shared" si="64"/>
        <v/>
      </c>
    </row>
    <row r="1017" spans="3:16" x14ac:dyDescent="0.4">
      <c r="C1017" s="108">
        <v>1011</v>
      </c>
      <c r="D1017" s="30"/>
      <c r="E1017" s="29"/>
      <c r="F1017" s="29"/>
      <c r="G1017" s="29"/>
      <c r="H1017" s="109" t="str">
        <f t="shared" si="65"/>
        <v/>
      </c>
      <c r="I1017" s="109" t="str">
        <f t="shared" si="66"/>
        <v/>
      </c>
      <c r="J1017" s="109" t="str">
        <f t="shared" si="67"/>
        <v/>
      </c>
      <c r="K1017" s="29"/>
      <c r="L1017" s="29"/>
      <c r="M1017" s="110" t="str">
        <f>_xlfn.XLOOKUP($P1017,団体コード!$F$2:$F$1789,団体コード!$A$2:$A$1789,"")</f>
        <v/>
      </c>
      <c r="N1017" s="111" t="str">
        <f>IF(COUNTIF(市町村一覧!$K$2:$K$404,$P1017),"a）基本講座・応用講座実施可能市町村",IF(COUNTIF(市町村一覧!$N$2:$N$370,$P1017),"b）応用講座実施可能市町村",""))</f>
        <v/>
      </c>
      <c r="P1017" s="95" t="str">
        <f t="shared" si="64"/>
        <v/>
      </c>
    </row>
    <row r="1018" spans="3:16" x14ac:dyDescent="0.4">
      <c r="C1018" s="108">
        <v>1012</v>
      </c>
      <c r="D1018" s="30"/>
      <c r="E1018" s="29"/>
      <c r="F1018" s="29"/>
      <c r="G1018" s="29"/>
      <c r="H1018" s="109" t="str">
        <f t="shared" si="65"/>
        <v/>
      </c>
      <c r="I1018" s="109" t="str">
        <f t="shared" si="66"/>
        <v/>
      </c>
      <c r="J1018" s="109" t="str">
        <f t="shared" si="67"/>
        <v/>
      </c>
      <c r="K1018" s="29"/>
      <c r="L1018" s="29"/>
      <c r="M1018" s="110" t="str">
        <f>_xlfn.XLOOKUP($P1018,団体コード!$F$2:$F$1789,団体コード!$A$2:$A$1789,"")</f>
        <v/>
      </c>
      <c r="N1018" s="111" t="str">
        <f>IF(COUNTIF(市町村一覧!$K$2:$K$404,$P1018),"a）基本講座・応用講座実施可能市町村",IF(COUNTIF(市町村一覧!$N$2:$N$370,$P1018),"b）応用講座実施可能市町村",""))</f>
        <v/>
      </c>
      <c r="P1018" s="95" t="str">
        <f t="shared" si="64"/>
        <v/>
      </c>
    </row>
    <row r="1019" spans="3:16" x14ac:dyDescent="0.4">
      <c r="C1019" s="108">
        <v>1013</v>
      </c>
      <c r="D1019" s="30"/>
      <c r="E1019" s="29"/>
      <c r="F1019" s="29"/>
      <c r="G1019" s="29"/>
      <c r="H1019" s="109" t="str">
        <f t="shared" si="65"/>
        <v/>
      </c>
      <c r="I1019" s="109" t="str">
        <f t="shared" si="66"/>
        <v/>
      </c>
      <c r="J1019" s="109" t="str">
        <f t="shared" si="67"/>
        <v/>
      </c>
      <c r="K1019" s="29"/>
      <c r="L1019" s="29"/>
      <c r="M1019" s="110" t="str">
        <f>_xlfn.XLOOKUP($P1019,団体コード!$F$2:$F$1789,団体コード!$A$2:$A$1789,"")</f>
        <v/>
      </c>
      <c r="N1019" s="111" t="str">
        <f>IF(COUNTIF(市町村一覧!$K$2:$K$404,$P1019),"a）基本講座・応用講座実施可能市町村",IF(COUNTIF(市町村一覧!$N$2:$N$370,$P1019),"b）応用講座実施可能市町村",""))</f>
        <v/>
      </c>
      <c r="P1019" s="95" t="str">
        <f t="shared" si="64"/>
        <v/>
      </c>
    </row>
    <row r="1020" spans="3:16" x14ac:dyDescent="0.4">
      <c r="C1020" s="108">
        <v>1014</v>
      </c>
      <c r="D1020" s="30"/>
      <c r="E1020" s="29"/>
      <c r="F1020" s="29"/>
      <c r="G1020" s="29"/>
      <c r="H1020" s="109" t="str">
        <f t="shared" si="65"/>
        <v/>
      </c>
      <c r="I1020" s="109" t="str">
        <f t="shared" si="66"/>
        <v/>
      </c>
      <c r="J1020" s="109" t="str">
        <f t="shared" si="67"/>
        <v/>
      </c>
      <c r="K1020" s="29"/>
      <c r="L1020" s="29"/>
      <c r="M1020" s="110" t="str">
        <f>_xlfn.XLOOKUP($P1020,団体コード!$F$2:$F$1789,団体コード!$A$2:$A$1789,"")</f>
        <v/>
      </c>
      <c r="N1020" s="111" t="str">
        <f>IF(COUNTIF(市町村一覧!$K$2:$K$404,$P1020),"a）基本講座・応用講座実施可能市町村",IF(COUNTIF(市町村一覧!$N$2:$N$370,$P1020),"b）応用講座実施可能市町村",""))</f>
        <v/>
      </c>
      <c r="P1020" s="95" t="str">
        <f t="shared" si="64"/>
        <v/>
      </c>
    </row>
    <row r="1021" spans="3:16" x14ac:dyDescent="0.4">
      <c r="C1021" s="108">
        <v>1015</v>
      </c>
      <c r="D1021" s="30"/>
      <c r="E1021" s="29"/>
      <c r="F1021" s="29"/>
      <c r="G1021" s="29"/>
      <c r="H1021" s="109" t="str">
        <f t="shared" si="65"/>
        <v/>
      </c>
      <c r="I1021" s="109" t="str">
        <f t="shared" si="66"/>
        <v/>
      </c>
      <c r="J1021" s="109" t="str">
        <f t="shared" si="67"/>
        <v/>
      </c>
      <c r="K1021" s="29"/>
      <c r="L1021" s="29"/>
      <c r="M1021" s="110" t="str">
        <f>_xlfn.XLOOKUP($P1021,団体コード!$F$2:$F$1789,団体コード!$A$2:$A$1789,"")</f>
        <v/>
      </c>
      <c r="N1021" s="111" t="str">
        <f>IF(COUNTIF(市町村一覧!$K$2:$K$404,$P1021),"a）基本講座・応用講座実施可能市町村",IF(COUNTIF(市町村一覧!$N$2:$N$370,$P1021),"b）応用講座実施可能市町村",""))</f>
        <v/>
      </c>
      <c r="P1021" s="95" t="str">
        <f t="shared" si="64"/>
        <v/>
      </c>
    </row>
    <row r="1022" spans="3:16" x14ac:dyDescent="0.4">
      <c r="C1022" s="108">
        <v>1016</v>
      </c>
      <c r="D1022" s="30"/>
      <c r="E1022" s="29"/>
      <c r="F1022" s="29"/>
      <c r="G1022" s="29"/>
      <c r="H1022" s="109" t="str">
        <f t="shared" si="65"/>
        <v/>
      </c>
      <c r="I1022" s="109" t="str">
        <f t="shared" si="66"/>
        <v/>
      </c>
      <c r="J1022" s="109" t="str">
        <f t="shared" si="67"/>
        <v/>
      </c>
      <c r="K1022" s="29"/>
      <c r="L1022" s="29"/>
      <c r="M1022" s="110" t="str">
        <f>_xlfn.XLOOKUP($P1022,団体コード!$F$2:$F$1789,団体コード!$A$2:$A$1789,"")</f>
        <v/>
      </c>
      <c r="N1022" s="111" t="str">
        <f>IF(COUNTIF(市町村一覧!$K$2:$K$404,$P1022),"a）基本講座・応用講座実施可能市町村",IF(COUNTIF(市町村一覧!$N$2:$N$370,$P1022),"b）応用講座実施可能市町村",""))</f>
        <v/>
      </c>
      <c r="P1022" s="95" t="str">
        <f t="shared" si="64"/>
        <v/>
      </c>
    </row>
    <row r="1023" spans="3:16" x14ac:dyDescent="0.4">
      <c r="C1023" s="108">
        <v>1017</v>
      </c>
      <c r="D1023" s="30"/>
      <c r="E1023" s="29"/>
      <c r="F1023" s="29"/>
      <c r="G1023" s="29"/>
      <c r="H1023" s="109" t="str">
        <f t="shared" si="65"/>
        <v/>
      </c>
      <c r="I1023" s="109" t="str">
        <f t="shared" si="66"/>
        <v/>
      </c>
      <c r="J1023" s="109" t="str">
        <f t="shared" si="67"/>
        <v/>
      </c>
      <c r="K1023" s="29"/>
      <c r="L1023" s="29"/>
      <c r="M1023" s="110" t="str">
        <f>_xlfn.XLOOKUP($P1023,団体コード!$F$2:$F$1789,団体コード!$A$2:$A$1789,"")</f>
        <v/>
      </c>
      <c r="N1023" s="111" t="str">
        <f>IF(COUNTIF(市町村一覧!$K$2:$K$404,$P1023),"a）基本講座・応用講座実施可能市町村",IF(COUNTIF(市町村一覧!$N$2:$N$370,$P1023),"b）応用講座実施可能市町村",""))</f>
        <v/>
      </c>
      <c r="P1023" s="95" t="str">
        <f t="shared" si="64"/>
        <v/>
      </c>
    </row>
    <row r="1024" spans="3:16" x14ac:dyDescent="0.4">
      <c r="C1024" s="108">
        <v>1018</v>
      </c>
      <c r="D1024" s="30"/>
      <c r="E1024" s="29"/>
      <c r="F1024" s="29"/>
      <c r="G1024" s="29"/>
      <c r="H1024" s="109" t="str">
        <f t="shared" si="65"/>
        <v/>
      </c>
      <c r="I1024" s="109" t="str">
        <f t="shared" si="66"/>
        <v/>
      </c>
      <c r="J1024" s="109" t="str">
        <f t="shared" si="67"/>
        <v/>
      </c>
      <c r="K1024" s="29"/>
      <c r="L1024" s="29"/>
      <c r="M1024" s="110" t="str">
        <f>_xlfn.XLOOKUP($P1024,団体コード!$F$2:$F$1789,団体コード!$A$2:$A$1789,"")</f>
        <v/>
      </c>
      <c r="N1024" s="111" t="str">
        <f>IF(COUNTIF(市町村一覧!$K$2:$K$404,$P1024),"a）基本講座・応用講座実施可能市町村",IF(COUNTIF(市町村一覧!$N$2:$N$370,$P1024),"b）応用講座実施可能市町村",""))</f>
        <v/>
      </c>
      <c r="P1024" s="95" t="str">
        <f t="shared" si="64"/>
        <v/>
      </c>
    </row>
    <row r="1025" spans="3:16" x14ac:dyDescent="0.4">
      <c r="C1025" s="108">
        <v>1019</v>
      </c>
      <c r="D1025" s="30"/>
      <c r="E1025" s="29"/>
      <c r="F1025" s="29"/>
      <c r="G1025" s="29"/>
      <c r="H1025" s="109" t="str">
        <f t="shared" si="65"/>
        <v/>
      </c>
      <c r="I1025" s="109" t="str">
        <f t="shared" si="66"/>
        <v/>
      </c>
      <c r="J1025" s="109" t="str">
        <f t="shared" si="67"/>
        <v/>
      </c>
      <c r="K1025" s="29"/>
      <c r="L1025" s="29"/>
      <c r="M1025" s="110" t="str">
        <f>_xlfn.XLOOKUP($P1025,団体コード!$F$2:$F$1789,団体コード!$A$2:$A$1789,"")</f>
        <v/>
      </c>
      <c r="N1025" s="111" t="str">
        <f>IF(COUNTIF(市町村一覧!$K$2:$K$404,$P1025),"a）基本講座・応用講座実施可能市町村",IF(COUNTIF(市町村一覧!$N$2:$N$370,$P1025),"b）応用講座実施可能市町村",""))</f>
        <v/>
      </c>
      <c r="P1025" s="95" t="str">
        <f t="shared" si="64"/>
        <v/>
      </c>
    </row>
    <row r="1026" spans="3:16" x14ac:dyDescent="0.4">
      <c r="C1026" s="108">
        <v>1020</v>
      </c>
      <c r="D1026" s="30"/>
      <c r="E1026" s="29"/>
      <c r="F1026" s="29"/>
      <c r="G1026" s="29"/>
      <c r="H1026" s="109" t="str">
        <f t="shared" si="65"/>
        <v/>
      </c>
      <c r="I1026" s="109" t="str">
        <f t="shared" si="66"/>
        <v/>
      </c>
      <c r="J1026" s="109" t="str">
        <f t="shared" si="67"/>
        <v/>
      </c>
      <c r="K1026" s="29"/>
      <c r="L1026" s="29"/>
      <c r="M1026" s="110" t="str">
        <f>_xlfn.XLOOKUP($P1026,団体コード!$F$2:$F$1789,団体コード!$A$2:$A$1789,"")</f>
        <v/>
      </c>
      <c r="N1026" s="111" t="str">
        <f>IF(COUNTIF(市町村一覧!$K$2:$K$404,$P1026),"a）基本講座・応用講座実施可能市町村",IF(COUNTIF(市町村一覧!$N$2:$N$370,$P1026),"b）応用講座実施可能市町村",""))</f>
        <v/>
      </c>
      <c r="P1026" s="95" t="str">
        <f t="shared" si="64"/>
        <v/>
      </c>
    </row>
    <row r="1027" spans="3:16" x14ac:dyDescent="0.4">
      <c r="C1027" s="108">
        <v>1021</v>
      </c>
      <c r="D1027" s="30"/>
      <c r="E1027" s="29"/>
      <c r="F1027" s="29"/>
      <c r="G1027" s="29"/>
      <c r="H1027" s="109" t="str">
        <f t="shared" si="65"/>
        <v/>
      </c>
      <c r="I1027" s="109" t="str">
        <f t="shared" si="66"/>
        <v/>
      </c>
      <c r="J1027" s="109" t="str">
        <f t="shared" si="67"/>
        <v/>
      </c>
      <c r="K1027" s="29"/>
      <c r="L1027" s="29"/>
      <c r="M1027" s="110" t="str">
        <f>_xlfn.XLOOKUP($P1027,団体コード!$F$2:$F$1789,団体コード!$A$2:$A$1789,"")</f>
        <v/>
      </c>
      <c r="N1027" s="111" t="str">
        <f>IF(COUNTIF(市町村一覧!$K$2:$K$404,$P1027),"a）基本講座・応用講座実施可能市町村",IF(COUNTIF(市町村一覧!$N$2:$N$370,$P1027),"b）応用講座実施可能市町村",""))</f>
        <v/>
      </c>
      <c r="P1027" s="95" t="str">
        <f t="shared" si="64"/>
        <v/>
      </c>
    </row>
    <row r="1028" spans="3:16" x14ac:dyDescent="0.4">
      <c r="C1028" s="108">
        <v>1022</v>
      </c>
      <c r="D1028" s="30"/>
      <c r="E1028" s="29"/>
      <c r="F1028" s="29"/>
      <c r="G1028" s="29"/>
      <c r="H1028" s="109" t="str">
        <f t="shared" si="65"/>
        <v/>
      </c>
      <c r="I1028" s="109" t="str">
        <f t="shared" si="66"/>
        <v/>
      </c>
      <c r="J1028" s="109" t="str">
        <f t="shared" si="67"/>
        <v/>
      </c>
      <c r="K1028" s="29"/>
      <c r="L1028" s="29"/>
      <c r="M1028" s="110" t="str">
        <f>_xlfn.XLOOKUP($P1028,団体コード!$F$2:$F$1789,団体コード!$A$2:$A$1789,"")</f>
        <v/>
      </c>
      <c r="N1028" s="111" t="str">
        <f>IF(COUNTIF(市町村一覧!$K$2:$K$404,$P1028),"a）基本講座・応用講座実施可能市町村",IF(COUNTIF(市町村一覧!$N$2:$N$370,$P1028),"b）応用講座実施可能市町村",""))</f>
        <v/>
      </c>
      <c r="P1028" s="95" t="str">
        <f t="shared" si="64"/>
        <v/>
      </c>
    </row>
    <row r="1029" spans="3:16" x14ac:dyDescent="0.4">
      <c r="C1029" s="108">
        <v>1023</v>
      </c>
      <c r="D1029" s="30"/>
      <c r="E1029" s="29"/>
      <c r="F1029" s="29"/>
      <c r="G1029" s="29"/>
      <c r="H1029" s="109" t="str">
        <f t="shared" si="65"/>
        <v/>
      </c>
      <c r="I1029" s="109" t="str">
        <f t="shared" si="66"/>
        <v/>
      </c>
      <c r="J1029" s="109" t="str">
        <f t="shared" si="67"/>
        <v/>
      </c>
      <c r="K1029" s="29"/>
      <c r="L1029" s="29"/>
      <c r="M1029" s="110" t="str">
        <f>_xlfn.XLOOKUP($P1029,団体コード!$F$2:$F$1789,団体コード!$A$2:$A$1789,"")</f>
        <v/>
      </c>
      <c r="N1029" s="111" t="str">
        <f>IF(COUNTIF(市町村一覧!$K$2:$K$404,$P1029),"a）基本講座・応用講座実施可能市町村",IF(COUNTIF(市町村一覧!$N$2:$N$370,$P1029),"b）応用講座実施可能市町村",""))</f>
        <v/>
      </c>
      <c r="P1029" s="95" t="str">
        <f t="shared" si="64"/>
        <v/>
      </c>
    </row>
    <row r="1030" spans="3:16" x14ac:dyDescent="0.4">
      <c r="C1030" s="108">
        <v>1024</v>
      </c>
      <c r="D1030" s="30"/>
      <c r="E1030" s="29"/>
      <c r="F1030" s="29"/>
      <c r="G1030" s="29"/>
      <c r="H1030" s="109" t="str">
        <f t="shared" si="65"/>
        <v/>
      </c>
      <c r="I1030" s="109" t="str">
        <f t="shared" si="66"/>
        <v/>
      </c>
      <c r="J1030" s="109" t="str">
        <f t="shared" si="67"/>
        <v/>
      </c>
      <c r="K1030" s="29"/>
      <c r="L1030" s="29"/>
      <c r="M1030" s="110" t="str">
        <f>_xlfn.XLOOKUP($P1030,団体コード!$F$2:$F$1789,団体コード!$A$2:$A$1789,"")</f>
        <v/>
      </c>
      <c r="N1030" s="111" t="str">
        <f>IF(COUNTIF(市町村一覧!$K$2:$K$404,$P1030),"a）基本講座・応用講座実施可能市町村",IF(COUNTIF(市町村一覧!$N$2:$N$370,$P1030),"b）応用講座実施可能市町村",""))</f>
        <v/>
      </c>
      <c r="P1030" s="95" t="str">
        <f t="shared" si="64"/>
        <v/>
      </c>
    </row>
    <row r="1031" spans="3:16" x14ac:dyDescent="0.4">
      <c r="C1031" s="108">
        <v>1025</v>
      </c>
      <c r="D1031" s="30"/>
      <c r="E1031" s="29"/>
      <c r="F1031" s="29"/>
      <c r="G1031" s="29"/>
      <c r="H1031" s="109" t="str">
        <f t="shared" si="65"/>
        <v/>
      </c>
      <c r="I1031" s="109" t="str">
        <f t="shared" si="66"/>
        <v/>
      </c>
      <c r="J1031" s="109" t="str">
        <f t="shared" si="67"/>
        <v/>
      </c>
      <c r="K1031" s="29"/>
      <c r="L1031" s="29"/>
      <c r="M1031" s="110" t="str">
        <f>_xlfn.XLOOKUP($P1031,団体コード!$F$2:$F$1789,団体コード!$A$2:$A$1789,"")</f>
        <v/>
      </c>
      <c r="N1031" s="111" t="str">
        <f>IF(COUNTIF(市町村一覧!$K$2:$K$404,$P1031),"a）基本講座・応用講座実施可能市町村",IF(COUNTIF(市町村一覧!$N$2:$N$370,$P1031),"b）応用講座実施可能市町村",""))</f>
        <v/>
      </c>
      <c r="P1031" s="95" t="str">
        <f t="shared" ref="P1031:P1094" si="68">E1031&amp;F1031</f>
        <v/>
      </c>
    </row>
    <row r="1032" spans="3:16" x14ac:dyDescent="0.4">
      <c r="C1032" s="108">
        <v>1026</v>
      </c>
      <c r="D1032" s="30"/>
      <c r="E1032" s="29"/>
      <c r="F1032" s="29"/>
      <c r="G1032" s="29"/>
      <c r="H1032" s="109" t="str">
        <f t="shared" ref="H1032:H1095" si="69">IF(D1032&lt;&gt;"",D1032,"")</f>
        <v/>
      </c>
      <c r="I1032" s="109" t="str">
        <f t="shared" ref="I1032:I1095" si="70">IF(E1032&lt;&gt;"",E1032,"")</f>
        <v/>
      </c>
      <c r="J1032" s="109" t="str">
        <f t="shared" ref="J1032:J1095" si="71">IF(F1032&lt;&gt;"",F1032,"")</f>
        <v/>
      </c>
      <c r="K1032" s="29"/>
      <c r="L1032" s="29"/>
      <c r="M1032" s="110" t="str">
        <f>_xlfn.XLOOKUP($P1032,団体コード!$F$2:$F$1789,団体コード!$A$2:$A$1789,"")</f>
        <v/>
      </c>
      <c r="N1032" s="111" t="str">
        <f>IF(COUNTIF(市町村一覧!$K$2:$K$404,$P1032),"a）基本講座・応用講座実施可能市町村",IF(COUNTIF(市町村一覧!$N$2:$N$370,$P1032),"b）応用講座実施可能市町村",""))</f>
        <v/>
      </c>
      <c r="P1032" s="95" t="str">
        <f t="shared" si="68"/>
        <v/>
      </c>
    </row>
    <row r="1033" spans="3:16" x14ac:dyDescent="0.4">
      <c r="C1033" s="108">
        <v>1027</v>
      </c>
      <c r="D1033" s="30"/>
      <c r="E1033" s="29"/>
      <c r="F1033" s="29"/>
      <c r="G1033" s="29"/>
      <c r="H1033" s="109" t="str">
        <f t="shared" si="69"/>
        <v/>
      </c>
      <c r="I1033" s="109" t="str">
        <f t="shared" si="70"/>
        <v/>
      </c>
      <c r="J1033" s="109" t="str">
        <f t="shared" si="71"/>
        <v/>
      </c>
      <c r="K1033" s="29"/>
      <c r="L1033" s="29"/>
      <c r="M1033" s="110" t="str">
        <f>_xlfn.XLOOKUP($P1033,団体コード!$F$2:$F$1789,団体コード!$A$2:$A$1789,"")</f>
        <v/>
      </c>
      <c r="N1033" s="111" t="str">
        <f>IF(COUNTIF(市町村一覧!$K$2:$K$404,$P1033),"a）基本講座・応用講座実施可能市町村",IF(COUNTIF(市町村一覧!$N$2:$N$370,$P1033),"b）応用講座実施可能市町村",""))</f>
        <v/>
      </c>
      <c r="P1033" s="95" t="str">
        <f t="shared" si="68"/>
        <v/>
      </c>
    </row>
    <row r="1034" spans="3:16" x14ac:dyDescent="0.4">
      <c r="C1034" s="108">
        <v>1028</v>
      </c>
      <c r="D1034" s="30"/>
      <c r="E1034" s="29"/>
      <c r="F1034" s="29"/>
      <c r="G1034" s="29"/>
      <c r="H1034" s="109" t="str">
        <f t="shared" si="69"/>
        <v/>
      </c>
      <c r="I1034" s="109" t="str">
        <f t="shared" si="70"/>
        <v/>
      </c>
      <c r="J1034" s="109" t="str">
        <f t="shared" si="71"/>
        <v/>
      </c>
      <c r="K1034" s="29"/>
      <c r="L1034" s="29"/>
      <c r="M1034" s="110" t="str">
        <f>_xlfn.XLOOKUP($P1034,団体コード!$F$2:$F$1789,団体コード!$A$2:$A$1789,"")</f>
        <v/>
      </c>
      <c r="N1034" s="111" t="str">
        <f>IF(COUNTIF(市町村一覧!$K$2:$K$404,$P1034),"a）基本講座・応用講座実施可能市町村",IF(COUNTIF(市町村一覧!$N$2:$N$370,$P1034),"b）応用講座実施可能市町村",""))</f>
        <v/>
      </c>
      <c r="P1034" s="95" t="str">
        <f t="shared" si="68"/>
        <v/>
      </c>
    </row>
    <row r="1035" spans="3:16" x14ac:dyDescent="0.4">
      <c r="C1035" s="108">
        <v>1029</v>
      </c>
      <c r="D1035" s="30"/>
      <c r="E1035" s="29"/>
      <c r="F1035" s="29"/>
      <c r="G1035" s="29"/>
      <c r="H1035" s="109" t="str">
        <f t="shared" si="69"/>
        <v/>
      </c>
      <c r="I1035" s="109" t="str">
        <f t="shared" si="70"/>
        <v/>
      </c>
      <c r="J1035" s="109" t="str">
        <f t="shared" si="71"/>
        <v/>
      </c>
      <c r="K1035" s="29"/>
      <c r="L1035" s="29"/>
      <c r="M1035" s="110" t="str">
        <f>_xlfn.XLOOKUP($P1035,団体コード!$F$2:$F$1789,団体コード!$A$2:$A$1789,"")</f>
        <v/>
      </c>
      <c r="N1035" s="111" t="str">
        <f>IF(COUNTIF(市町村一覧!$K$2:$K$404,$P1035),"a）基本講座・応用講座実施可能市町村",IF(COUNTIF(市町村一覧!$N$2:$N$370,$P1035),"b）応用講座実施可能市町村",""))</f>
        <v/>
      </c>
      <c r="P1035" s="95" t="str">
        <f t="shared" si="68"/>
        <v/>
      </c>
    </row>
    <row r="1036" spans="3:16" x14ac:dyDescent="0.4">
      <c r="C1036" s="108">
        <v>1030</v>
      </c>
      <c r="D1036" s="30"/>
      <c r="E1036" s="29"/>
      <c r="F1036" s="29"/>
      <c r="G1036" s="29"/>
      <c r="H1036" s="109" t="str">
        <f t="shared" si="69"/>
        <v/>
      </c>
      <c r="I1036" s="109" t="str">
        <f t="shared" si="70"/>
        <v/>
      </c>
      <c r="J1036" s="109" t="str">
        <f t="shared" si="71"/>
        <v/>
      </c>
      <c r="K1036" s="29"/>
      <c r="L1036" s="29"/>
      <c r="M1036" s="110" t="str">
        <f>_xlfn.XLOOKUP($P1036,団体コード!$F$2:$F$1789,団体コード!$A$2:$A$1789,"")</f>
        <v/>
      </c>
      <c r="N1036" s="111" t="str">
        <f>IF(COUNTIF(市町村一覧!$K$2:$K$404,$P1036),"a）基本講座・応用講座実施可能市町村",IF(COUNTIF(市町村一覧!$N$2:$N$370,$P1036),"b）応用講座実施可能市町村",""))</f>
        <v/>
      </c>
      <c r="P1036" s="95" t="str">
        <f t="shared" si="68"/>
        <v/>
      </c>
    </row>
    <row r="1037" spans="3:16" x14ac:dyDescent="0.4">
      <c r="C1037" s="108">
        <v>1031</v>
      </c>
      <c r="D1037" s="30"/>
      <c r="E1037" s="29"/>
      <c r="F1037" s="29"/>
      <c r="G1037" s="29"/>
      <c r="H1037" s="109" t="str">
        <f t="shared" si="69"/>
        <v/>
      </c>
      <c r="I1037" s="109" t="str">
        <f t="shared" si="70"/>
        <v/>
      </c>
      <c r="J1037" s="109" t="str">
        <f t="shared" si="71"/>
        <v/>
      </c>
      <c r="K1037" s="29"/>
      <c r="L1037" s="29"/>
      <c r="M1037" s="110" t="str">
        <f>_xlfn.XLOOKUP($P1037,団体コード!$F$2:$F$1789,団体コード!$A$2:$A$1789,"")</f>
        <v/>
      </c>
      <c r="N1037" s="111" t="str">
        <f>IF(COUNTIF(市町村一覧!$K$2:$K$404,$P1037),"a）基本講座・応用講座実施可能市町村",IF(COUNTIF(市町村一覧!$N$2:$N$370,$P1037),"b）応用講座実施可能市町村",""))</f>
        <v/>
      </c>
      <c r="P1037" s="95" t="str">
        <f t="shared" si="68"/>
        <v/>
      </c>
    </row>
    <row r="1038" spans="3:16" x14ac:dyDescent="0.4">
      <c r="C1038" s="108">
        <v>1032</v>
      </c>
      <c r="D1038" s="30"/>
      <c r="E1038" s="29"/>
      <c r="F1038" s="29"/>
      <c r="G1038" s="29"/>
      <c r="H1038" s="109" t="str">
        <f t="shared" si="69"/>
        <v/>
      </c>
      <c r="I1038" s="109" t="str">
        <f t="shared" si="70"/>
        <v/>
      </c>
      <c r="J1038" s="109" t="str">
        <f t="shared" si="71"/>
        <v/>
      </c>
      <c r="K1038" s="29"/>
      <c r="L1038" s="29"/>
      <c r="M1038" s="110" t="str">
        <f>_xlfn.XLOOKUP($P1038,団体コード!$F$2:$F$1789,団体コード!$A$2:$A$1789,"")</f>
        <v/>
      </c>
      <c r="N1038" s="111" t="str">
        <f>IF(COUNTIF(市町村一覧!$K$2:$K$404,$P1038),"a）基本講座・応用講座実施可能市町村",IF(COUNTIF(市町村一覧!$N$2:$N$370,$P1038),"b）応用講座実施可能市町村",""))</f>
        <v/>
      </c>
      <c r="P1038" s="95" t="str">
        <f t="shared" si="68"/>
        <v/>
      </c>
    </row>
    <row r="1039" spans="3:16" x14ac:dyDescent="0.4">
      <c r="C1039" s="108">
        <v>1033</v>
      </c>
      <c r="D1039" s="30"/>
      <c r="E1039" s="29"/>
      <c r="F1039" s="29"/>
      <c r="G1039" s="29"/>
      <c r="H1039" s="109" t="str">
        <f t="shared" si="69"/>
        <v/>
      </c>
      <c r="I1039" s="109" t="str">
        <f t="shared" si="70"/>
        <v/>
      </c>
      <c r="J1039" s="109" t="str">
        <f t="shared" si="71"/>
        <v/>
      </c>
      <c r="K1039" s="29"/>
      <c r="L1039" s="29"/>
      <c r="M1039" s="110" t="str">
        <f>_xlfn.XLOOKUP($P1039,団体コード!$F$2:$F$1789,団体コード!$A$2:$A$1789,"")</f>
        <v/>
      </c>
      <c r="N1039" s="111" t="str">
        <f>IF(COUNTIF(市町村一覧!$K$2:$K$404,$P1039),"a）基本講座・応用講座実施可能市町村",IF(COUNTIF(市町村一覧!$N$2:$N$370,$P1039),"b）応用講座実施可能市町村",""))</f>
        <v/>
      </c>
      <c r="P1039" s="95" t="str">
        <f t="shared" si="68"/>
        <v/>
      </c>
    </row>
    <row r="1040" spans="3:16" x14ac:dyDescent="0.4">
      <c r="C1040" s="108">
        <v>1034</v>
      </c>
      <c r="D1040" s="30"/>
      <c r="E1040" s="29"/>
      <c r="F1040" s="29"/>
      <c r="G1040" s="29"/>
      <c r="H1040" s="109" t="str">
        <f t="shared" si="69"/>
        <v/>
      </c>
      <c r="I1040" s="109" t="str">
        <f t="shared" si="70"/>
        <v/>
      </c>
      <c r="J1040" s="109" t="str">
        <f t="shared" si="71"/>
        <v/>
      </c>
      <c r="K1040" s="29"/>
      <c r="L1040" s="29"/>
      <c r="M1040" s="110" t="str">
        <f>_xlfn.XLOOKUP($P1040,団体コード!$F$2:$F$1789,団体コード!$A$2:$A$1789,"")</f>
        <v/>
      </c>
      <c r="N1040" s="111" t="str">
        <f>IF(COUNTIF(市町村一覧!$K$2:$K$404,$P1040),"a）基本講座・応用講座実施可能市町村",IF(COUNTIF(市町村一覧!$N$2:$N$370,$P1040),"b）応用講座実施可能市町村",""))</f>
        <v/>
      </c>
      <c r="P1040" s="95" t="str">
        <f t="shared" si="68"/>
        <v/>
      </c>
    </row>
    <row r="1041" spans="3:16" x14ac:dyDescent="0.4">
      <c r="C1041" s="108">
        <v>1035</v>
      </c>
      <c r="D1041" s="30"/>
      <c r="E1041" s="29"/>
      <c r="F1041" s="29"/>
      <c r="G1041" s="29"/>
      <c r="H1041" s="109" t="str">
        <f t="shared" si="69"/>
        <v/>
      </c>
      <c r="I1041" s="109" t="str">
        <f t="shared" si="70"/>
        <v/>
      </c>
      <c r="J1041" s="109" t="str">
        <f t="shared" si="71"/>
        <v/>
      </c>
      <c r="K1041" s="29"/>
      <c r="L1041" s="29"/>
      <c r="M1041" s="110" t="str">
        <f>_xlfn.XLOOKUP($P1041,団体コード!$F$2:$F$1789,団体コード!$A$2:$A$1789,"")</f>
        <v/>
      </c>
      <c r="N1041" s="111" t="str">
        <f>IF(COUNTIF(市町村一覧!$K$2:$K$404,$P1041),"a）基本講座・応用講座実施可能市町村",IF(COUNTIF(市町村一覧!$N$2:$N$370,$P1041),"b）応用講座実施可能市町村",""))</f>
        <v/>
      </c>
      <c r="P1041" s="95" t="str">
        <f t="shared" si="68"/>
        <v/>
      </c>
    </row>
    <row r="1042" spans="3:16" x14ac:dyDescent="0.4">
      <c r="C1042" s="108">
        <v>1036</v>
      </c>
      <c r="D1042" s="30"/>
      <c r="E1042" s="29"/>
      <c r="F1042" s="29"/>
      <c r="G1042" s="29"/>
      <c r="H1042" s="109" t="str">
        <f t="shared" si="69"/>
        <v/>
      </c>
      <c r="I1042" s="109" t="str">
        <f t="shared" si="70"/>
        <v/>
      </c>
      <c r="J1042" s="109" t="str">
        <f t="shared" si="71"/>
        <v/>
      </c>
      <c r="K1042" s="29"/>
      <c r="L1042" s="29"/>
      <c r="M1042" s="110" t="str">
        <f>_xlfn.XLOOKUP($P1042,団体コード!$F$2:$F$1789,団体コード!$A$2:$A$1789,"")</f>
        <v/>
      </c>
      <c r="N1042" s="111" t="str">
        <f>IF(COUNTIF(市町村一覧!$K$2:$K$404,$P1042),"a）基本講座・応用講座実施可能市町村",IF(COUNTIF(市町村一覧!$N$2:$N$370,$P1042),"b）応用講座実施可能市町村",""))</f>
        <v/>
      </c>
      <c r="P1042" s="95" t="str">
        <f t="shared" si="68"/>
        <v/>
      </c>
    </row>
    <row r="1043" spans="3:16" x14ac:dyDescent="0.4">
      <c r="C1043" s="108">
        <v>1037</v>
      </c>
      <c r="D1043" s="30"/>
      <c r="E1043" s="29"/>
      <c r="F1043" s="29"/>
      <c r="G1043" s="29"/>
      <c r="H1043" s="109" t="str">
        <f t="shared" si="69"/>
        <v/>
      </c>
      <c r="I1043" s="109" t="str">
        <f t="shared" si="70"/>
        <v/>
      </c>
      <c r="J1043" s="109" t="str">
        <f t="shared" si="71"/>
        <v/>
      </c>
      <c r="K1043" s="29"/>
      <c r="L1043" s="29"/>
      <c r="M1043" s="110" t="str">
        <f>_xlfn.XLOOKUP($P1043,団体コード!$F$2:$F$1789,団体コード!$A$2:$A$1789,"")</f>
        <v/>
      </c>
      <c r="N1043" s="111" t="str">
        <f>IF(COUNTIF(市町村一覧!$K$2:$K$404,$P1043),"a）基本講座・応用講座実施可能市町村",IF(COUNTIF(市町村一覧!$N$2:$N$370,$P1043),"b）応用講座実施可能市町村",""))</f>
        <v/>
      </c>
      <c r="P1043" s="95" t="str">
        <f t="shared" si="68"/>
        <v/>
      </c>
    </row>
    <row r="1044" spans="3:16" x14ac:dyDescent="0.4">
      <c r="C1044" s="108">
        <v>1038</v>
      </c>
      <c r="D1044" s="30"/>
      <c r="E1044" s="29"/>
      <c r="F1044" s="29"/>
      <c r="G1044" s="29"/>
      <c r="H1044" s="109" t="str">
        <f t="shared" si="69"/>
        <v/>
      </c>
      <c r="I1044" s="109" t="str">
        <f t="shared" si="70"/>
        <v/>
      </c>
      <c r="J1044" s="109" t="str">
        <f t="shared" si="71"/>
        <v/>
      </c>
      <c r="K1044" s="29"/>
      <c r="L1044" s="29"/>
      <c r="M1044" s="110" t="str">
        <f>_xlfn.XLOOKUP($P1044,団体コード!$F$2:$F$1789,団体コード!$A$2:$A$1789,"")</f>
        <v/>
      </c>
      <c r="N1044" s="111" t="str">
        <f>IF(COUNTIF(市町村一覧!$K$2:$K$404,$P1044),"a）基本講座・応用講座実施可能市町村",IF(COUNTIF(市町村一覧!$N$2:$N$370,$P1044),"b）応用講座実施可能市町村",""))</f>
        <v/>
      </c>
      <c r="P1044" s="95" t="str">
        <f t="shared" si="68"/>
        <v/>
      </c>
    </row>
    <row r="1045" spans="3:16" x14ac:dyDescent="0.4">
      <c r="C1045" s="108">
        <v>1039</v>
      </c>
      <c r="D1045" s="30"/>
      <c r="E1045" s="29"/>
      <c r="F1045" s="29"/>
      <c r="G1045" s="29"/>
      <c r="H1045" s="109" t="str">
        <f t="shared" si="69"/>
        <v/>
      </c>
      <c r="I1045" s="109" t="str">
        <f t="shared" si="70"/>
        <v/>
      </c>
      <c r="J1045" s="109" t="str">
        <f t="shared" si="71"/>
        <v/>
      </c>
      <c r="K1045" s="29"/>
      <c r="L1045" s="29"/>
      <c r="M1045" s="110" t="str">
        <f>_xlfn.XLOOKUP($P1045,団体コード!$F$2:$F$1789,団体コード!$A$2:$A$1789,"")</f>
        <v/>
      </c>
      <c r="N1045" s="111" t="str">
        <f>IF(COUNTIF(市町村一覧!$K$2:$K$404,$P1045),"a）基本講座・応用講座実施可能市町村",IF(COUNTIF(市町村一覧!$N$2:$N$370,$P1045),"b）応用講座実施可能市町村",""))</f>
        <v/>
      </c>
      <c r="P1045" s="95" t="str">
        <f t="shared" si="68"/>
        <v/>
      </c>
    </row>
    <row r="1046" spans="3:16" x14ac:dyDescent="0.4">
      <c r="C1046" s="108">
        <v>1040</v>
      </c>
      <c r="D1046" s="30"/>
      <c r="E1046" s="29"/>
      <c r="F1046" s="29"/>
      <c r="G1046" s="29"/>
      <c r="H1046" s="109" t="str">
        <f t="shared" si="69"/>
        <v/>
      </c>
      <c r="I1046" s="109" t="str">
        <f t="shared" si="70"/>
        <v/>
      </c>
      <c r="J1046" s="109" t="str">
        <f t="shared" si="71"/>
        <v/>
      </c>
      <c r="K1046" s="29"/>
      <c r="L1046" s="29"/>
      <c r="M1046" s="110" t="str">
        <f>_xlfn.XLOOKUP($P1046,団体コード!$F$2:$F$1789,団体コード!$A$2:$A$1789,"")</f>
        <v/>
      </c>
      <c r="N1046" s="111" t="str">
        <f>IF(COUNTIF(市町村一覧!$K$2:$K$404,$P1046),"a）基本講座・応用講座実施可能市町村",IF(COUNTIF(市町村一覧!$N$2:$N$370,$P1046),"b）応用講座実施可能市町村",""))</f>
        <v/>
      </c>
      <c r="P1046" s="95" t="str">
        <f t="shared" si="68"/>
        <v/>
      </c>
    </row>
    <row r="1047" spans="3:16" x14ac:dyDescent="0.4">
      <c r="C1047" s="108">
        <v>1041</v>
      </c>
      <c r="D1047" s="30"/>
      <c r="E1047" s="29"/>
      <c r="F1047" s="29"/>
      <c r="G1047" s="29"/>
      <c r="H1047" s="109" t="str">
        <f t="shared" si="69"/>
        <v/>
      </c>
      <c r="I1047" s="109" t="str">
        <f t="shared" si="70"/>
        <v/>
      </c>
      <c r="J1047" s="109" t="str">
        <f t="shared" si="71"/>
        <v/>
      </c>
      <c r="K1047" s="29"/>
      <c r="L1047" s="29"/>
      <c r="M1047" s="110" t="str">
        <f>_xlfn.XLOOKUP($P1047,団体コード!$F$2:$F$1789,団体コード!$A$2:$A$1789,"")</f>
        <v/>
      </c>
      <c r="N1047" s="111" t="str">
        <f>IF(COUNTIF(市町村一覧!$K$2:$K$404,$P1047),"a）基本講座・応用講座実施可能市町村",IF(COUNTIF(市町村一覧!$N$2:$N$370,$P1047),"b）応用講座実施可能市町村",""))</f>
        <v/>
      </c>
      <c r="P1047" s="95" t="str">
        <f t="shared" si="68"/>
        <v/>
      </c>
    </row>
    <row r="1048" spans="3:16" x14ac:dyDescent="0.4">
      <c r="C1048" s="108">
        <v>1042</v>
      </c>
      <c r="D1048" s="30"/>
      <c r="E1048" s="29"/>
      <c r="F1048" s="29"/>
      <c r="G1048" s="29"/>
      <c r="H1048" s="109" t="str">
        <f t="shared" si="69"/>
        <v/>
      </c>
      <c r="I1048" s="109" t="str">
        <f t="shared" si="70"/>
        <v/>
      </c>
      <c r="J1048" s="109" t="str">
        <f t="shared" si="71"/>
        <v/>
      </c>
      <c r="K1048" s="29"/>
      <c r="L1048" s="29"/>
      <c r="M1048" s="110" t="str">
        <f>_xlfn.XLOOKUP($P1048,団体コード!$F$2:$F$1789,団体コード!$A$2:$A$1789,"")</f>
        <v/>
      </c>
      <c r="N1048" s="111" t="str">
        <f>IF(COUNTIF(市町村一覧!$K$2:$K$404,$P1048),"a）基本講座・応用講座実施可能市町村",IF(COUNTIF(市町村一覧!$N$2:$N$370,$P1048),"b）応用講座実施可能市町村",""))</f>
        <v/>
      </c>
      <c r="P1048" s="95" t="str">
        <f t="shared" si="68"/>
        <v/>
      </c>
    </row>
    <row r="1049" spans="3:16" x14ac:dyDescent="0.4">
      <c r="C1049" s="108">
        <v>1043</v>
      </c>
      <c r="D1049" s="30"/>
      <c r="E1049" s="29"/>
      <c r="F1049" s="29"/>
      <c r="G1049" s="29"/>
      <c r="H1049" s="109" t="str">
        <f t="shared" si="69"/>
        <v/>
      </c>
      <c r="I1049" s="109" t="str">
        <f t="shared" si="70"/>
        <v/>
      </c>
      <c r="J1049" s="109" t="str">
        <f t="shared" si="71"/>
        <v/>
      </c>
      <c r="K1049" s="29"/>
      <c r="L1049" s="29"/>
      <c r="M1049" s="110" t="str">
        <f>_xlfn.XLOOKUP($P1049,団体コード!$F$2:$F$1789,団体コード!$A$2:$A$1789,"")</f>
        <v/>
      </c>
      <c r="N1049" s="111" t="str">
        <f>IF(COUNTIF(市町村一覧!$K$2:$K$404,$P1049),"a）基本講座・応用講座実施可能市町村",IF(COUNTIF(市町村一覧!$N$2:$N$370,$P1049),"b）応用講座実施可能市町村",""))</f>
        <v/>
      </c>
      <c r="P1049" s="95" t="str">
        <f t="shared" si="68"/>
        <v/>
      </c>
    </row>
    <row r="1050" spans="3:16" x14ac:dyDescent="0.4">
      <c r="C1050" s="108">
        <v>1044</v>
      </c>
      <c r="D1050" s="30"/>
      <c r="E1050" s="29"/>
      <c r="F1050" s="29"/>
      <c r="G1050" s="29"/>
      <c r="H1050" s="109" t="str">
        <f t="shared" si="69"/>
        <v/>
      </c>
      <c r="I1050" s="109" t="str">
        <f t="shared" si="70"/>
        <v/>
      </c>
      <c r="J1050" s="109" t="str">
        <f t="shared" si="71"/>
        <v/>
      </c>
      <c r="K1050" s="29"/>
      <c r="L1050" s="29"/>
      <c r="M1050" s="110" t="str">
        <f>_xlfn.XLOOKUP($P1050,団体コード!$F$2:$F$1789,団体コード!$A$2:$A$1789,"")</f>
        <v/>
      </c>
      <c r="N1050" s="111" t="str">
        <f>IF(COUNTIF(市町村一覧!$K$2:$K$404,$P1050),"a）基本講座・応用講座実施可能市町村",IF(COUNTIF(市町村一覧!$N$2:$N$370,$P1050),"b）応用講座実施可能市町村",""))</f>
        <v/>
      </c>
      <c r="P1050" s="95" t="str">
        <f t="shared" si="68"/>
        <v/>
      </c>
    </row>
    <row r="1051" spans="3:16" x14ac:dyDescent="0.4">
      <c r="C1051" s="108">
        <v>1045</v>
      </c>
      <c r="D1051" s="30"/>
      <c r="E1051" s="29"/>
      <c r="F1051" s="29"/>
      <c r="G1051" s="29"/>
      <c r="H1051" s="109" t="str">
        <f t="shared" si="69"/>
        <v/>
      </c>
      <c r="I1051" s="109" t="str">
        <f t="shared" si="70"/>
        <v/>
      </c>
      <c r="J1051" s="109" t="str">
        <f t="shared" si="71"/>
        <v/>
      </c>
      <c r="K1051" s="29"/>
      <c r="L1051" s="29"/>
      <c r="M1051" s="110" t="str">
        <f>_xlfn.XLOOKUP($P1051,団体コード!$F$2:$F$1789,団体コード!$A$2:$A$1789,"")</f>
        <v/>
      </c>
      <c r="N1051" s="111" t="str">
        <f>IF(COUNTIF(市町村一覧!$K$2:$K$404,$P1051),"a）基本講座・応用講座実施可能市町村",IF(COUNTIF(市町村一覧!$N$2:$N$370,$P1051),"b）応用講座実施可能市町村",""))</f>
        <v/>
      </c>
      <c r="P1051" s="95" t="str">
        <f t="shared" si="68"/>
        <v/>
      </c>
    </row>
    <row r="1052" spans="3:16" x14ac:dyDescent="0.4">
      <c r="C1052" s="108">
        <v>1046</v>
      </c>
      <c r="D1052" s="30"/>
      <c r="E1052" s="29"/>
      <c r="F1052" s="29"/>
      <c r="G1052" s="29"/>
      <c r="H1052" s="109" t="str">
        <f t="shared" si="69"/>
        <v/>
      </c>
      <c r="I1052" s="109" t="str">
        <f t="shared" si="70"/>
        <v/>
      </c>
      <c r="J1052" s="109" t="str">
        <f t="shared" si="71"/>
        <v/>
      </c>
      <c r="K1052" s="29"/>
      <c r="L1052" s="29"/>
      <c r="M1052" s="110" t="str">
        <f>_xlfn.XLOOKUP($P1052,団体コード!$F$2:$F$1789,団体コード!$A$2:$A$1789,"")</f>
        <v/>
      </c>
      <c r="N1052" s="111" t="str">
        <f>IF(COUNTIF(市町村一覧!$K$2:$K$404,$P1052),"a）基本講座・応用講座実施可能市町村",IF(COUNTIF(市町村一覧!$N$2:$N$370,$P1052),"b）応用講座実施可能市町村",""))</f>
        <v/>
      </c>
      <c r="P1052" s="95" t="str">
        <f t="shared" si="68"/>
        <v/>
      </c>
    </row>
    <row r="1053" spans="3:16" x14ac:dyDescent="0.4">
      <c r="C1053" s="108">
        <v>1047</v>
      </c>
      <c r="D1053" s="30"/>
      <c r="E1053" s="29"/>
      <c r="F1053" s="29"/>
      <c r="G1053" s="29"/>
      <c r="H1053" s="109" t="str">
        <f t="shared" si="69"/>
        <v/>
      </c>
      <c r="I1053" s="109" t="str">
        <f t="shared" si="70"/>
        <v/>
      </c>
      <c r="J1053" s="109" t="str">
        <f t="shared" si="71"/>
        <v/>
      </c>
      <c r="K1053" s="29"/>
      <c r="L1053" s="29"/>
      <c r="M1053" s="110" t="str">
        <f>_xlfn.XLOOKUP($P1053,団体コード!$F$2:$F$1789,団体コード!$A$2:$A$1789,"")</f>
        <v/>
      </c>
      <c r="N1053" s="111" t="str">
        <f>IF(COUNTIF(市町村一覧!$K$2:$K$404,$P1053),"a）基本講座・応用講座実施可能市町村",IF(COUNTIF(市町村一覧!$N$2:$N$370,$P1053),"b）応用講座実施可能市町村",""))</f>
        <v/>
      </c>
      <c r="P1053" s="95" t="str">
        <f t="shared" si="68"/>
        <v/>
      </c>
    </row>
    <row r="1054" spans="3:16" x14ac:dyDescent="0.4">
      <c r="C1054" s="108">
        <v>1048</v>
      </c>
      <c r="D1054" s="30"/>
      <c r="E1054" s="29"/>
      <c r="F1054" s="29"/>
      <c r="G1054" s="29"/>
      <c r="H1054" s="109" t="str">
        <f t="shared" si="69"/>
        <v/>
      </c>
      <c r="I1054" s="109" t="str">
        <f t="shared" si="70"/>
        <v/>
      </c>
      <c r="J1054" s="109" t="str">
        <f t="shared" si="71"/>
        <v/>
      </c>
      <c r="K1054" s="29"/>
      <c r="L1054" s="29"/>
      <c r="M1054" s="110" t="str">
        <f>_xlfn.XLOOKUP($P1054,団体コード!$F$2:$F$1789,団体コード!$A$2:$A$1789,"")</f>
        <v/>
      </c>
      <c r="N1054" s="111" t="str">
        <f>IF(COUNTIF(市町村一覧!$K$2:$K$404,$P1054),"a）基本講座・応用講座実施可能市町村",IF(COUNTIF(市町村一覧!$N$2:$N$370,$P1054),"b）応用講座実施可能市町村",""))</f>
        <v/>
      </c>
      <c r="P1054" s="95" t="str">
        <f t="shared" si="68"/>
        <v/>
      </c>
    </row>
    <row r="1055" spans="3:16" x14ac:dyDescent="0.4">
      <c r="C1055" s="108">
        <v>1049</v>
      </c>
      <c r="D1055" s="30"/>
      <c r="E1055" s="29"/>
      <c r="F1055" s="29"/>
      <c r="G1055" s="29"/>
      <c r="H1055" s="109" t="str">
        <f t="shared" si="69"/>
        <v/>
      </c>
      <c r="I1055" s="109" t="str">
        <f t="shared" si="70"/>
        <v/>
      </c>
      <c r="J1055" s="109" t="str">
        <f t="shared" si="71"/>
        <v/>
      </c>
      <c r="K1055" s="29"/>
      <c r="L1055" s="29"/>
      <c r="M1055" s="110" t="str">
        <f>_xlfn.XLOOKUP($P1055,団体コード!$F$2:$F$1789,団体コード!$A$2:$A$1789,"")</f>
        <v/>
      </c>
      <c r="N1055" s="111" t="str">
        <f>IF(COUNTIF(市町村一覧!$K$2:$K$404,$P1055),"a）基本講座・応用講座実施可能市町村",IF(COUNTIF(市町村一覧!$N$2:$N$370,$P1055),"b）応用講座実施可能市町村",""))</f>
        <v/>
      </c>
      <c r="P1055" s="95" t="str">
        <f t="shared" si="68"/>
        <v/>
      </c>
    </row>
    <row r="1056" spans="3:16" x14ac:dyDescent="0.4">
      <c r="C1056" s="108">
        <v>1050</v>
      </c>
      <c r="D1056" s="30"/>
      <c r="E1056" s="29"/>
      <c r="F1056" s="29"/>
      <c r="G1056" s="29"/>
      <c r="H1056" s="109" t="str">
        <f t="shared" si="69"/>
        <v/>
      </c>
      <c r="I1056" s="109" t="str">
        <f t="shared" si="70"/>
        <v/>
      </c>
      <c r="J1056" s="109" t="str">
        <f t="shared" si="71"/>
        <v/>
      </c>
      <c r="K1056" s="29"/>
      <c r="L1056" s="29"/>
      <c r="M1056" s="110" t="str">
        <f>_xlfn.XLOOKUP($P1056,団体コード!$F$2:$F$1789,団体コード!$A$2:$A$1789,"")</f>
        <v/>
      </c>
      <c r="N1056" s="111" t="str">
        <f>IF(COUNTIF(市町村一覧!$K$2:$K$404,$P1056),"a）基本講座・応用講座実施可能市町村",IF(COUNTIF(市町村一覧!$N$2:$N$370,$P1056),"b）応用講座実施可能市町村",""))</f>
        <v/>
      </c>
      <c r="P1056" s="95" t="str">
        <f t="shared" si="68"/>
        <v/>
      </c>
    </row>
    <row r="1057" spans="3:16" x14ac:dyDescent="0.4">
      <c r="C1057" s="108">
        <v>1051</v>
      </c>
      <c r="D1057" s="30"/>
      <c r="E1057" s="29"/>
      <c r="F1057" s="29"/>
      <c r="G1057" s="29"/>
      <c r="H1057" s="109" t="str">
        <f t="shared" si="69"/>
        <v/>
      </c>
      <c r="I1057" s="109" t="str">
        <f t="shared" si="70"/>
        <v/>
      </c>
      <c r="J1057" s="109" t="str">
        <f t="shared" si="71"/>
        <v/>
      </c>
      <c r="K1057" s="29"/>
      <c r="L1057" s="29"/>
      <c r="M1057" s="110" t="str">
        <f>_xlfn.XLOOKUP($P1057,団体コード!$F$2:$F$1789,団体コード!$A$2:$A$1789,"")</f>
        <v/>
      </c>
      <c r="N1057" s="111" t="str">
        <f>IF(COUNTIF(市町村一覧!$K$2:$K$404,$P1057),"a）基本講座・応用講座実施可能市町村",IF(COUNTIF(市町村一覧!$N$2:$N$370,$P1057),"b）応用講座実施可能市町村",""))</f>
        <v/>
      </c>
      <c r="P1057" s="95" t="str">
        <f t="shared" si="68"/>
        <v/>
      </c>
    </row>
    <row r="1058" spans="3:16" x14ac:dyDescent="0.4">
      <c r="C1058" s="108">
        <v>1052</v>
      </c>
      <c r="D1058" s="30"/>
      <c r="E1058" s="29"/>
      <c r="F1058" s="29"/>
      <c r="G1058" s="29"/>
      <c r="H1058" s="109" t="str">
        <f t="shared" si="69"/>
        <v/>
      </c>
      <c r="I1058" s="109" t="str">
        <f t="shared" si="70"/>
        <v/>
      </c>
      <c r="J1058" s="109" t="str">
        <f t="shared" si="71"/>
        <v/>
      </c>
      <c r="K1058" s="29"/>
      <c r="L1058" s="29"/>
      <c r="M1058" s="110" t="str">
        <f>_xlfn.XLOOKUP($P1058,団体コード!$F$2:$F$1789,団体コード!$A$2:$A$1789,"")</f>
        <v/>
      </c>
      <c r="N1058" s="111" t="str">
        <f>IF(COUNTIF(市町村一覧!$K$2:$K$404,$P1058),"a）基本講座・応用講座実施可能市町村",IF(COUNTIF(市町村一覧!$N$2:$N$370,$P1058),"b）応用講座実施可能市町村",""))</f>
        <v/>
      </c>
      <c r="P1058" s="95" t="str">
        <f t="shared" si="68"/>
        <v/>
      </c>
    </row>
    <row r="1059" spans="3:16" x14ac:dyDescent="0.4">
      <c r="C1059" s="108">
        <v>1053</v>
      </c>
      <c r="D1059" s="30"/>
      <c r="E1059" s="29"/>
      <c r="F1059" s="29"/>
      <c r="G1059" s="29"/>
      <c r="H1059" s="109" t="str">
        <f t="shared" si="69"/>
        <v/>
      </c>
      <c r="I1059" s="109" t="str">
        <f t="shared" si="70"/>
        <v/>
      </c>
      <c r="J1059" s="109" t="str">
        <f t="shared" si="71"/>
        <v/>
      </c>
      <c r="K1059" s="29"/>
      <c r="L1059" s="29"/>
      <c r="M1059" s="110" t="str">
        <f>_xlfn.XLOOKUP($P1059,団体コード!$F$2:$F$1789,団体コード!$A$2:$A$1789,"")</f>
        <v/>
      </c>
      <c r="N1059" s="111" t="str">
        <f>IF(COUNTIF(市町村一覧!$K$2:$K$404,$P1059),"a）基本講座・応用講座実施可能市町村",IF(COUNTIF(市町村一覧!$N$2:$N$370,$P1059),"b）応用講座実施可能市町村",""))</f>
        <v/>
      </c>
      <c r="P1059" s="95" t="str">
        <f t="shared" si="68"/>
        <v/>
      </c>
    </row>
    <row r="1060" spans="3:16" x14ac:dyDescent="0.4">
      <c r="C1060" s="108">
        <v>1054</v>
      </c>
      <c r="D1060" s="30"/>
      <c r="E1060" s="29"/>
      <c r="F1060" s="29"/>
      <c r="G1060" s="29"/>
      <c r="H1060" s="109" t="str">
        <f t="shared" si="69"/>
        <v/>
      </c>
      <c r="I1060" s="109" t="str">
        <f t="shared" si="70"/>
        <v/>
      </c>
      <c r="J1060" s="109" t="str">
        <f t="shared" si="71"/>
        <v/>
      </c>
      <c r="K1060" s="29"/>
      <c r="L1060" s="29"/>
      <c r="M1060" s="110" t="str">
        <f>_xlfn.XLOOKUP($P1060,団体コード!$F$2:$F$1789,団体コード!$A$2:$A$1789,"")</f>
        <v/>
      </c>
      <c r="N1060" s="111" t="str">
        <f>IF(COUNTIF(市町村一覧!$K$2:$K$404,$P1060),"a）基本講座・応用講座実施可能市町村",IF(COUNTIF(市町村一覧!$N$2:$N$370,$P1060),"b）応用講座実施可能市町村",""))</f>
        <v/>
      </c>
      <c r="P1060" s="95" t="str">
        <f t="shared" si="68"/>
        <v/>
      </c>
    </row>
    <row r="1061" spans="3:16" x14ac:dyDescent="0.4">
      <c r="C1061" s="108">
        <v>1055</v>
      </c>
      <c r="D1061" s="30"/>
      <c r="E1061" s="29"/>
      <c r="F1061" s="29"/>
      <c r="G1061" s="29"/>
      <c r="H1061" s="109" t="str">
        <f t="shared" si="69"/>
        <v/>
      </c>
      <c r="I1061" s="109" t="str">
        <f t="shared" si="70"/>
        <v/>
      </c>
      <c r="J1061" s="109" t="str">
        <f t="shared" si="71"/>
        <v/>
      </c>
      <c r="K1061" s="29"/>
      <c r="L1061" s="29"/>
      <c r="M1061" s="110" t="str">
        <f>_xlfn.XLOOKUP($P1061,団体コード!$F$2:$F$1789,団体コード!$A$2:$A$1789,"")</f>
        <v/>
      </c>
      <c r="N1061" s="111" t="str">
        <f>IF(COUNTIF(市町村一覧!$K$2:$K$404,$P1061),"a）基本講座・応用講座実施可能市町村",IF(COUNTIF(市町村一覧!$N$2:$N$370,$P1061),"b）応用講座実施可能市町村",""))</f>
        <v/>
      </c>
      <c r="P1061" s="95" t="str">
        <f t="shared" si="68"/>
        <v/>
      </c>
    </row>
    <row r="1062" spans="3:16" x14ac:dyDescent="0.4">
      <c r="C1062" s="108">
        <v>1056</v>
      </c>
      <c r="D1062" s="30"/>
      <c r="E1062" s="29"/>
      <c r="F1062" s="29"/>
      <c r="G1062" s="29"/>
      <c r="H1062" s="109" t="str">
        <f t="shared" si="69"/>
        <v/>
      </c>
      <c r="I1062" s="109" t="str">
        <f t="shared" si="70"/>
        <v/>
      </c>
      <c r="J1062" s="109" t="str">
        <f t="shared" si="71"/>
        <v/>
      </c>
      <c r="K1062" s="29"/>
      <c r="L1062" s="29"/>
      <c r="M1062" s="110" t="str">
        <f>_xlfn.XLOOKUP($P1062,団体コード!$F$2:$F$1789,団体コード!$A$2:$A$1789,"")</f>
        <v/>
      </c>
      <c r="N1062" s="111" t="str">
        <f>IF(COUNTIF(市町村一覧!$K$2:$K$404,$P1062),"a）基本講座・応用講座実施可能市町村",IF(COUNTIF(市町村一覧!$N$2:$N$370,$P1062),"b）応用講座実施可能市町村",""))</f>
        <v/>
      </c>
      <c r="P1062" s="95" t="str">
        <f t="shared" si="68"/>
        <v/>
      </c>
    </row>
    <row r="1063" spans="3:16" x14ac:dyDescent="0.4">
      <c r="C1063" s="108">
        <v>1057</v>
      </c>
      <c r="D1063" s="30"/>
      <c r="E1063" s="29"/>
      <c r="F1063" s="29"/>
      <c r="G1063" s="29"/>
      <c r="H1063" s="109" t="str">
        <f t="shared" si="69"/>
        <v/>
      </c>
      <c r="I1063" s="109" t="str">
        <f t="shared" si="70"/>
        <v/>
      </c>
      <c r="J1063" s="109" t="str">
        <f t="shared" si="71"/>
        <v/>
      </c>
      <c r="K1063" s="29"/>
      <c r="L1063" s="29"/>
      <c r="M1063" s="110" t="str">
        <f>_xlfn.XLOOKUP($P1063,団体コード!$F$2:$F$1789,団体コード!$A$2:$A$1789,"")</f>
        <v/>
      </c>
      <c r="N1063" s="111" t="str">
        <f>IF(COUNTIF(市町村一覧!$K$2:$K$404,$P1063),"a）基本講座・応用講座実施可能市町村",IF(COUNTIF(市町村一覧!$N$2:$N$370,$P1063),"b）応用講座実施可能市町村",""))</f>
        <v/>
      </c>
      <c r="P1063" s="95" t="str">
        <f t="shared" si="68"/>
        <v/>
      </c>
    </row>
    <row r="1064" spans="3:16" x14ac:dyDescent="0.4">
      <c r="C1064" s="108">
        <v>1058</v>
      </c>
      <c r="D1064" s="30"/>
      <c r="E1064" s="29"/>
      <c r="F1064" s="29"/>
      <c r="G1064" s="29"/>
      <c r="H1064" s="109" t="str">
        <f t="shared" si="69"/>
        <v/>
      </c>
      <c r="I1064" s="109" t="str">
        <f t="shared" si="70"/>
        <v/>
      </c>
      <c r="J1064" s="109" t="str">
        <f t="shared" si="71"/>
        <v/>
      </c>
      <c r="K1064" s="29"/>
      <c r="L1064" s="29"/>
      <c r="M1064" s="110" t="str">
        <f>_xlfn.XLOOKUP($P1064,団体コード!$F$2:$F$1789,団体コード!$A$2:$A$1789,"")</f>
        <v/>
      </c>
      <c r="N1064" s="111" t="str">
        <f>IF(COUNTIF(市町村一覧!$K$2:$K$404,$P1064),"a）基本講座・応用講座実施可能市町村",IF(COUNTIF(市町村一覧!$N$2:$N$370,$P1064),"b）応用講座実施可能市町村",""))</f>
        <v/>
      </c>
      <c r="P1064" s="95" t="str">
        <f t="shared" si="68"/>
        <v/>
      </c>
    </row>
    <row r="1065" spans="3:16" x14ac:dyDescent="0.4">
      <c r="C1065" s="108">
        <v>1059</v>
      </c>
      <c r="D1065" s="30"/>
      <c r="E1065" s="29"/>
      <c r="F1065" s="29"/>
      <c r="G1065" s="29"/>
      <c r="H1065" s="109" t="str">
        <f t="shared" si="69"/>
        <v/>
      </c>
      <c r="I1065" s="109" t="str">
        <f t="shared" si="70"/>
        <v/>
      </c>
      <c r="J1065" s="109" t="str">
        <f t="shared" si="71"/>
        <v/>
      </c>
      <c r="K1065" s="29"/>
      <c r="L1065" s="29"/>
      <c r="M1065" s="110" t="str">
        <f>_xlfn.XLOOKUP($P1065,団体コード!$F$2:$F$1789,団体コード!$A$2:$A$1789,"")</f>
        <v/>
      </c>
      <c r="N1065" s="111" t="str">
        <f>IF(COUNTIF(市町村一覧!$K$2:$K$404,$P1065),"a）基本講座・応用講座実施可能市町村",IF(COUNTIF(市町村一覧!$N$2:$N$370,$P1065),"b）応用講座実施可能市町村",""))</f>
        <v/>
      </c>
      <c r="P1065" s="95" t="str">
        <f t="shared" si="68"/>
        <v/>
      </c>
    </row>
    <row r="1066" spans="3:16" x14ac:dyDescent="0.4">
      <c r="C1066" s="108">
        <v>1060</v>
      </c>
      <c r="D1066" s="30"/>
      <c r="E1066" s="29"/>
      <c r="F1066" s="29"/>
      <c r="G1066" s="29"/>
      <c r="H1066" s="109" t="str">
        <f t="shared" si="69"/>
        <v/>
      </c>
      <c r="I1066" s="109" t="str">
        <f t="shared" si="70"/>
        <v/>
      </c>
      <c r="J1066" s="109" t="str">
        <f t="shared" si="71"/>
        <v/>
      </c>
      <c r="K1066" s="29"/>
      <c r="L1066" s="29"/>
      <c r="M1066" s="110" t="str">
        <f>_xlfn.XLOOKUP($P1066,団体コード!$F$2:$F$1789,団体コード!$A$2:$A$1789,"")</f>
        <v/>
      </c>
      <c r="N1066" s="111" t="str">
        <f>IF(COUNTIF(市町村一覧!$K$2:$K$404,$P1066),"a）基本講座・応用講座実施可能市町村",IF(COUNTIF(市町村一覧!$N$2:$N$370,$P1066),"b）応用講座実施可能市町村",""))</f>
        <v/>
      </c>
      <c r="P1066" s="95" t="str">
        <f t="shared" si="68"/>
        <v/>
      </c>
    </row>
    <row r="1067" spans="3:16" x14ac:dyDescent="0.4">
      <c r="C1067" s="108">
        <v>1061</v>
      </c>
      <c r="D1067" s="30"/>
      <c r="E1067" s="29"/>
      <c r="F1067" s="29"/>
      <c r="G1067" s="29"/>
      <c r="H1067" s="109" t="str">
        <f t="shared" si="69"/>
        <v/>
      </c>
      <c r="I1067" s="109" t="str">
        <f t="shared" si="70"/>
        <v/>
      </c>
      <c r="J1067" s="109" t="str">
        <f t="shared" si="71"/>
        <v/>
      </c>
      <c r="K1067" s="29"/>
      <c r="L1067" s="29"/>
      <c r="M1067" s="110" t="str">
        <f>_xlfn.XLOOKUP($P1067,団体コード!$F$2:$F$1789,団体コード!$A$2:$A$1789,"")</f>
        <v/>
      </c>
      <c r="N1067" s="111" t="str">
        <f>IF(COUNTIF(市町村一覧!$K$2:$K$404,$P1067),"a）基本講座・応用講座実施可能市町村",IF(COUNTIF(市町村一覧!$N$2:$N$370,$P1067),"b）応用講座実施可能市町村",""))</f>
        <v/>
      </c>
      <c r="P1067" s="95" t="str">
        <f t="shared" si="68"/>
        <v/>
      </c>
    </row>
    <row r="1068" spans="3:16" x14ac:dyDescent="0.4">
      <c r="C1068" s="108">
        <v>1062</v>
      </c>
      <c r="D1068" s="30"/>
      <c r="E1068" s="29"/>
      <c r="F1068" s="29"/>
      <c r="G1068" s="29"/>
      <c r="H1068" s="109" t="str">
        <f t="shared" si="69"/>
        <v/>
      </c>
      <c r="I1068" s="109" t="str">
        <f t="shared" si="70"/>
        <v/>
      </c>
      <c r="J1068" s="109" t="str">
        <f t="shared" si="71"/>
        <v/>
      </c>
      <c r="K1068" s="29"/>
      <c r="L1068" s="29"/>
      <c r="M1068" s="110" t="str">
        <f>_xlfn.XLOOKUP($P1068,団体コード!$F$2:$F$1789,団体コード!$A$2:$A$1789,"")</f>
        <v/>
      </c>
      <c r="N1068" s="111" t="str">
        <f>IF(COUNTIF(市町村一覧!$K$2:$K$404,$P1068),"a）基本講座・応用講座実施可能市町村",IF(COUNTIF(市町村一覧!$N$2:$N$370,$P1068),"b）応用講座実施可能市町村",""))</f>
        <v/>
      </c>
      <c r="P1068" s="95" t="str">
        <f t="shared" si="68"/>
        <v/>
      </c>
    </row>
    <row r="1069" spans="3:16" x14ac:dyDescent="0.4">
      <c r="C1069" s="108">
        <v>1063</v>
      </c>
      <c r="D1069" s="30"/>
      <c r="E1069" s="29"/>
      <c r="F1069" s="29"/>
      <c r="G1069" s="29"/>
      <c r="H1069" s="109" t="str">
        <f t="shared" si="69"/>
        <v/>
      </c>
      <c r="I1069" s="109" t="str">
        <f t="shared" si="70"/>
        <v/>
      </c>
      <c r="J1069" s="109" t="str">
        <f t="shared" si="71"/>
        <v/>
      </c>
      <c r="K1069" s="29"/>
      <c r="L1069" s="29"/>
      <c r="M1069" s="110" t="str">
        <f>_xlfn.XLOOKUP($P1069,団体コード!$F$2:$F$1789,団体コード!$A$2:$A$1789,"")</f>
        <v/>
      </c>
      <c r="N1069" s="111" t="str">
        <f>IF(COUNTIF(市町村一覧!$K$2:$K$404,$P1069),"a）基本講座・応用講座実施可能市町村",IF(COUNTIF(市町村一覧!$N$2:$N$370,$P1069),"b）応用講座実施可能市町村",""))</f>
        <v/>
      </c>
      <c r="P1069" s="95" t="str">
        <f t="shared" si="68"/>
        <v/>
      </c>
    </row>
    <row r="1070" spans="3:16" x14ac:dyDescent="0.4">
      <c r="C1070" s="108">
        <v>1064</v>
      </c>
      <c r="D1070" s="30"/>
      <c r="E1070" s="29"/>
      <c r="F1070" s="29"/>
      <c r="G1070" s="29"/>
      <c r="H1070" s="109" t="str">
        <f t="shared" si="69"/>
        <v/>
      </c>
      <c r="I1070" s="109" t="str">
        <f t="shared" si="70"/>
        <v/>
      </c>
      <c r="J1070" s="109" t="str">
        <f t="shared" si="71"/>
        <v/>
      </c>
      <c r="K1070" s="29"/>
      <c r="L1070" s="29"/>
      <c r="M1070" s="110" t="str">
        <f>_xlfn.XLOOKUP($P1070,団体コード!$F$2:$F$1789,団体コード!$A$2:$A$1789,"")</f>
        <v/>
      </c>
      <c r="N1070" s="111" t="str">
        <f>IF(COUNTIF(市町村一覧!$K$2:$K$404,$P1070),"a）基本講座・応用講座実施可能市町村",IF(COUNTIF(市町村一覧!$N$2:$N$370,$P1070),"b）応用講座実施可能市町村",""))</f>
        <v/>
      </c>
      <c r="P1070" s="95" t="str">
        <f t="shared" si="68"/>
        <v/>
      </c>
    </row>
    <row r="1071" spans="3:16" x14ac:dyDescent="0.4">
      <c r="C1071" s="108">
        <v>1065</v>
      </c>
      <c r="D1071" s="30"/>
      <c r="E1071" s="29"/>
      <c r="F1071" s="29"/>
      <c r="G1071" s="29"/>
      <c r="H1071" s="109" t="str">
        <f t="shared" si="69"/>
        <v/>
      </c>
      <c r="I1071" s="109" t="str">
        <f t="shared" si="70"/>
        <v/>
      </c>
      <c r="J1071" s="109" t="str">
        <f t="shared" si="71"/>
        <v/>
      </c>
      <c r="K1071" s="29"/>
      <c r="L1071" s="29"/>
      <c r="M1071" s="110" t="str">
        <f>_xlfn.XLOOKUP($P1071,団体コード!$F$2:$F$1789,団体コード!$A$2:$A$1789,"")</f>
        <v/>
      </c>
      <c r="N1071" s="111" t="str">
        <f>IF(COUNTIF(市町村一覧!$K$2:$K$404,$P1071),"a）基本講座・応用講座実施可能市町村",IF(COUNTIF(市町村一覧!$N$2:$N$370,$P1071),"b）応用講座実施可能市町村",""))</f>
        <v/>
      </c>
      <c r="P1071" s="95" t="str">
        <f t="shared" si="68"/>
        <v/>
      </c>
    </row>
    <row r="1072" spans="3:16" x14ac:dyDescent="0.4">
      <c r="C1072" s="108">
        <v>1066</v>
      </c>
      <c r="D1072" s="30"/>
      <c r="E1072" s="29"/>
      <c r="F1072" s="29"/>
      <c r="G1072" s="29"/>
      <c r="H1072" s="109" t="str">
        <f t="shared" si="69"/>
        <v/>
      </c>
      <c r="I1072" s="109" t="str">
        <f t="shared" si="70"/>
        <v/>
      </c>
      <c r="J1072" s="109" t="str">
        <f t="shared" si="71"/>
        <v/>
      </c>
      <c r="K1072" s="29"/>
      <c r="L1072" s="29"/>
      <c r="M1072" s="110" t="str">
        <f>_xlfn.XLOOKUP($P1072,団体コード!$F$2:$F$1789,団体コード!$A$2:$A$1789,"")</f>
        <v/>
      </c>
      <c r="N1072" s="111" t="str">
        <f>IF(COUNTIF(市町村一覧!$K$2:$K$404,$P1072),"a）基本講座・応用講座実施可能市町村",IF(COUNTIF(市町村一覧!$N$2:$N$370,$P1072),"b）応用講座実施可能市町村",""))</f>
        <v/>
      </c>
      <c r="P1072" s="95" t="str">
        <f t="shared" si="68"/>
        <v/>
      </c>
    </row>
    <row r="1073" spans="3:16" x14ac:dyDescent="0.4">
      <c r="C1073" s="108">
        <v>1067</v>
      </c>
      <c r="D1073" s="30"/>
      <c r="E1073" s="29"/>
      <c r="F1073" s="29"/>
      <c r="G1073" s="29"/>
      <c r="H1073" s="109" t="str">
        <f t="shared" si="69"/>
        <v/>
      </c>
      <c r="I1073" s="109" t="str">
        <f t="shared" si="70"/>
        <v/>
      </c>
      <c r="J1073" s="109" t="str">
        <f t="shared" si="71"/>
        <v/>
      </c>
      <c r="K1073" s="29"/>
      <c r="L1073" s="29"/>
      <c r="M1073" s="110" t="str">
        <f>_xlfn.XLOOKUP($P1073,団体コード!$F$2:$F$1789,団体コード!$A$2:$A$1789,"")</f>
        <v/>
      </c>
      <c r="N1073" s="111" t="str">
        <f>IF(COUNTIF(市町村一覧!$K$2:$K$404,$P1073),"a）基本講座・応用講座実施可能市町村",IF(COUNTIF(市町村一覧!$N$2:$N$370,$P1073),"b）応用講座実施可能市町村",""))</f>
        <v/>
      </c>
      <c r="P1073" s="95" t="str">
        <f t="shared" si="68"/>
        <v/>
      </c>
    </row>
    <row r="1074" spans="3:16" x14ac:dyDescent="0.4">
      <c r="C1074" s="108">
        <v>1068</v>
      </c>
      <c r="D1074" s="30"/>
      <c r="E1074" s="29"/>
      <c r="F1074" s="29"/>
      <c r="G1074" s="29"/>
      <c r="H1074" s="109" t="str">
        <f t="shared" si="69"/>
        <v/>
      </c>
      <c r="I1074" s="109" t="str">
        <f t="shared" si="70"/>
        <v/>
      </c>
      <c r="J1074" s="109" t="str">
        <f t="shared" si="71"/>
        <v/>
      </c>
      <c r="K1074" s="29"/>
      <c r="L1074" s="29"/>
      <c r="M1074" s="110" t="str">
        <f>_xlfn.XLOOKUP($P1074,団体コード!$F$2:$F$1789,団体コード!$A$2:$A$1789,"")</f>
        <v/>
      </c>
      <c r="N1074" s="111" t="str">
        <f>IF(COUNTIF(市町村一覧!$K$2:$K$404,$P1074),"a）基本講座・応用講座実施可能市町村",IF(COUNTIF(市町村一覧!$N$2:$N$370,$P1074),"b）応用講座実施可能市町村",""))</f>
        <v/>
      </c>
      <c r="P1074" s="95" t="str">
        <f t="shared" si="68"/>
        <v/>
      </c>
    </row>
    <row r="1075" spans="3:16" x14ac:dyDescent="0.4">
      <c r="C1075" s="108">
        <v>1069</v>
      </c>
      <c r="D1075" s="30"/>
      <c r="E1075" s="29"/>
      <c r="F1075" s="29"/>
      <c r="G1075" s="29"/>
      <c r="H1075" s="109" t="str">
        <f t="shared" si="69"/>
        <v/>
      </c>
      <c r="I1075" s="109" t="str">
        <f t="shared" si="70"/>
        <v/>
      </c>
      <c r="J1075" s="109" t="str">
        <f t="shared" si="71"/>
        <v/>
      </c>
      <c r="K1075" s="29"/>
      <c r="L1075" s="29"/>
      <c r="M1075" s="110" t="str">
        <f>_xlfn.XLOOKUP($P1075,団体コード!$F$2:$F$1789,団体コード!$A$2:$A$1789,"")</f>
        <v/>
      </c>
      <c r="N1075" s="111" t="str">
        <f>IF(COUNTIF(市町村一覧!$K$2:$K$404,$P1075),"a）基本講座・応用講座実施可能市町村",IF(COUNTIF(市町村一覧!$N$2:$N$370,$P1075),"b）応用講座実施可能市町村",""))</f>
        <v/>
      </c>
      <c r="P1075" s="95" t="str">
        <f t="shared" si="68"/>
        <v/>
      </c>
    </row>
    <row r="1076" spans="3:16" x14ac:dyDescent="0.4">
      <c r="C1076" s="108">
        <v>1070</v>
      </c>
      <c r="D1076" s="30"/>
      <c r="E1076" s="29"/>
      <c r="F1076" s="29"/>
      <c r="G1076" s="29"/>
      <c r="H1076" s="109" t="str">
        <f t="shared" si="69"/>
        <v/>
      </c>
      <c r="I1076" s="109" t="str">
        <f t="shared" si="70"/>
        <v/>
      </c>
      <c r="J1076" s="109" t="str">
        <f t="shared" si="71"/>
        <v/>
      </c>
      <c r="K1076" s="29"/>
      <c r="L1076" s="29"/>
      <c r="M1076" s="110" t="str">
        <f>_xlfn.XLOOKUP($P1076,団体コード!$F$2:$F$1789,団体コード!$A$2:$A$1789,"")</f>
        <v/>
      </c>
      <c r="N1076" s="111" t="str">
        <f>IF(COUNTIF(市町村一覧!$K$2:$K$404,$P1076),"a）基本講座・応用講座実施可能市町村",IF(COUNTIF(市町村一覧!$N$2:$N$370,$P1076),"b）応用講座実施可能市町村",""))</f>
        <v/>
      </c>
      <c r="P1076" s="95" t="str">
        <f t="shared" si="68"/>
        <v/>
      </c>
    </row>
    <row r="1077" spans="3:16" x14ac:dyDescent="0.4">
      <c r="C1077" s="108">
        <v>1071</v>
      </c>
      <c r="D1077" s="30"/>
      <c r="E1077" s="29"/>
      <c r="F1077" s="29"/>
      <c r="G1077" s="29"/>
      <c r="H1077" s="109" t="str">
        <f t="shared" si="69"/>
        <v/>
      </c>
      <c r="I1077" s="109" t="str">
        <f t="shared" si="70"/>
        <v/>
      </c>
      <c r="J1077" s="109" t="str">
        <f t="shared" si="71"/>
        <v/>
      </c>
      <c r="K1077" s="29"/>
      <c r="L1077" s="29"/>
      <c r="M1077" s="110" t="str">
        <f>_xlfn.XLOOKUP($P1077,団体コード!$F$2:$F$1789,団体コード!$A$2:$A$1789,"")</f>
        <v/>
      </c>
      <c r="N1077" s="111" t="str">
        <f>IF(COUNTIF(市町村一覧!$K$2:$K$404,$P1077),"a）基本講座・応用講座実施可能市町村",IF(COUNTIF(市町村一覧!$N$2:$N$370,$P1077),"b）応用講座実施可能市町村",""))</f>
        <v/>
      </c>
      <c r="P1077" s="95" t="str">
        <f t="shared" si="68"/>
        <v/>
      </c>
    </row>
    <row r="1078" spans="3:16" x14ac:dyDescent="0.4">
      <c r="C1078" s="108">
        <v>1072</v>
      </c>
      <c r="D1078" s="30"/>
      <c r="E1078" s="29"/>
      <c r="F1078" s="29"/>
      <c r="G1078" s="29"/>
      <c r="H1078" s="109" t="str">
        <f t="shared" si="69"/>
        <v/>
      </c>
      <c r="I1078" s="109" t="str">
        <f t="shared" si="70"/>
        <v/>
      </c>
      <c r="J1078" s="109" t="str">
        <f t="shared" si="71"/>
        <v/>
      </c>
      <c r="K1078" s="29"/>
      <c r="L1078" s="29"/>
      <c r="M1078" s="110" t="str">
        <f>_xlfn.XLOOKUP($P1078,団体コード!$F$2:$F$1789,団体コード!$A$2:$A$1789,"")</f>
        <v/>
      </c>
      <c r="N1078" s="111" t="str">
        <f>IF(COUNTIF(市町村一覧!$K$2:$K$404,$P1078),"a）基本講座・応用講座実施可能市町村",IF(COUNTIF(市町村一覧!$N$2:$N$370,$P1078),"b）応用講座実施可能市町村",""))</f>
        <v/>
      </c>
      <c r="P1078" s="95" t="str">
        <f t="shared" si="68"/>
        <v/>
      </c>
    </row>
    <row r="1079" spans="3:16" x14ac:dyDescent="0.4">
      <c r="C1079" s="108">
        <v>1073</v>
      </c>
      <c r="D1079" s="30"/>
      <c r="E1079" s="29"/>
      <c r="F1079" s="29"/>
      <c r="G1079" s="29"/>
      <c r="H1079" s="109" t="str">
        <f t="shared" si="69"/>
        <v/>
      </c>
      <c r="I1079" s="109" t="str">
        <f t="shared" si="70"/>
        <v/>
      </c>
      <c r="J1079" s="109" t="str">
        <f t="shared" si="71"/>
        <v/>
      </c>
      <c r="K1079" s="29"/>
      <c r="L1079" s="29"/>
      <c r="M1079" s="110" t="str">
        <f>_xlfn.XLOOKUP($P1079,団体コード!$F$2:$F$1789,団体コード!$A$2:$A$1789,"")</f>
        <v/>
      </c>
      <c r="N1079" s="111" t="str">
        <f>IF(COUNTIF(市町村一覧!$K$2:$K$404,$P1079),"a）基本講座・応用講座実施可能市町村",IF(COUNTIF(市町村一覧!$N$2:$N$370,$P1079),"b）応用講座実施可能市町村",""))</f>
        <v/>
      </c>
      <c r="P1079" s="95" t="str">
        <f t="shared" si="68"/>
        <v/>
      </c>
    </row>
    <row r="1080" spans="3:16" x14ac:dyDescent="0.4">
      <c r="C1080" s="108">
        <v>1074</v>
      </c>
      <c r="D1080" s="30"/>
      <c r="E1080" s="29"/>
      <c r="F1080" s="29"/>
      <c r="G1080" s="29"/>
      <c r="H1080" s="109" t="str">
        <f t="shared" si="69"/>
        <v/>
      </c>
      <c r="I1080" s="109" t="str">
        <f t="shared" si="70"/>
        <v/>
      </c>
      <c r="J1080" s="109" t="str">
        <f t="shared" si="71"/>
        <v/>
      </c>
      <c r="K1080" s="29"/>
      <c r="L1080" s="29"/>
      <c r="M1080" s="110" t="str">
        <f>_xlfn.XLOOKUP($P1080,団体コード!$F$2:$F$1789,団体コード!$A$2:$A$1789,"")</f>
        <v/>
      </c>
      <c r="N1080" s="111" t="str">
        <f>IF(COUNTIF(市町村一覧!$K$2:$K$404,$P1080),"a）基本講座・応用講座実施可能市町村",IF(COUNTIF(市町村一覧!$N$2:$N$370,$P1080),"b）応用講座実施可能市町村",""))</f>
        <v/>
      </c>
      <c r="P1080" s="95" t="str">
        <f t="shared" si="68"/>
        <v/>
      </c>
    </row>
    <row r="1081" spans="3:16" x14ac:dyDescent="0.4">
      <c r="C1081" s="108">
        <v>1075</v>
      </c>
      <c r="D1081" s="30"/>
      <c r="E1081" s="29"/>
      <c r="F1081" s="29"/>
      <c r="G1081" s="29"/>
      <c r="H1081" s="109" t="str">
        <f t="shared" si="69"/>
        <v/>
      </c>
      <c r="I1081" s="109" t="str">
        <f t="shared" si="70"/>
        <v/>
      </c>
      <c r="J1081" s="109" t="str">
        <f t="shared" si="71"/>
        <v/>
      </c>
      <c r="K1081" s="29"/>
      <c r="L1081" s="29"/>
      <c r="M1081" s="110" t="str">
        <f>_xlfn.XLOOKUP($P1081,団体コード!$F$2:$F$1789,団体コード!$A$2:$A$1789,"")</f>
        <v/>
      </c>
      <c r="N1081" s="111" t="str">
        <f>IF(COUNTIF(市町村一覧!$K$2:$K$404,$P1081),"a）基本講座・応用講座実施可能市町村",IF(COUNTIF(市町村一覧!$N$2:$N$370,$P1081),"b）応用講座実施可能市町村",""))</f>
        <v/>
      </c>
      <c r="P1081" s="95" t="str">
        <f t="shared" si="68"/>
        <v/>
      </c>
    </row>
    <row r="1082" spans="3:16" x14ac:dyDescent="0.4">
      <c r="C1082" s="108">
        <v>1076</v>
      </c>
      <c r="D1082" s="30"/>
      <c r="E1082" s="29"/>
      <c r="F1082" s="29"/>
      <c r="G1082" s="29"/>
      <c r="H1082" s="109" t="str">
        <f t="shared" si="69"/>
        <v/>
      </c>
      <c r="I1082" s="109" t="str">
        <f t="shared" si="70"/>
        <v/>
      </c>
      <c r="J1082" s="109" t="str">
        <f t="shared" si="71"/>
        <v/>
      </c>
      <c r="K1082" s="29"/>
      <c r="L1082" s="29"/>
      <c r="M1082" s="110" t="str">
        <f>_xlfn.XLOOKUP($P1082,団体コード!$F$2:$F$1789,団体コード!$A$2:$A$1789,"")</f>
        <v/>
      </c>
      <c r="N1082" s="111" t="str">
        <f>IF(COUNTIF(市町村一覧!$K$2:$K$404,$P1082),"a）基本講座・応用講座実施可能市町村",IF(COUNTIF(市町村一覧!$N$2:$N$370,$P1082),"b）応用講座実施可能市町村",""))</f>
        <v/>
      </c>
      <c r="P1082" s="95" t="str">
        <f t="shared" si="68"/>
        <v/>
      </c>
    </row>
    <row r="1083" spans="3:16" x14ac:dyDescent="0.4">
      <c r="C1083" s="108">
        <v>1077</v>
      </c>
      <c r="D1083" s="30"/>
      <c r="E1083" s="29"/>
      <c r="F1083" s="29"/>
      <c r="G1083" s="29"/>
      <c r="H1083" s="109" t="str">
        <f t="shared" si="69"/>
        <v/>
      </c>
      <c r="I1083" s="109" t="str">
        <f t="shared" si="70"/>
        <v/>
      </c>
      <c r="J1083" s="109" t="str">
        <f t="shared" si="71"/>
        <v/>
      </c>
      <c r="K1083" s="29"/>
      <c r="L1083" s="29"/>
      <c r="M1083" s="110" t="str">
        <f>_xlfn.XLOOKUP($P1083,団体コード!$F$2:$F$1789,団体コード!$A$2:$A$1789,"")</f>
        <v/>
      </c>
      <c r="N1083" s="111" t="str">
        <f>IF(COUNTIF(市町村一覧!$K$2:$K$404,$P1083),"a）基本講座・応用講座実施可能市町村",IF(COUNTIF(市町村一覧!$N$2:$N$370,$P1083),"b）応用講座実施可能市町村",""))</f>
        <v/>
      </c>
      <c r="P1083" s="95" t="str">
        <f t="shared" si="68"/>
        <v/>
      </c>
    </row>
    <row r="1084" spans="3:16" x14ac:dyDescent="0.4">
      <c r="C1084" s="108">
        <v>1078</v>
      </c>
      <c r="D1084" s="30"/>
      <c r="E1084" s="29"/>
      <c r="F1084" s="29"/>
      <c r="G1084" s="29"/>
      <c r="H1084" s="109" t="str">
        <f t="shared" si="69"/>
        <v/>
      </c>
      <c r="I1084" s="109" t="str">
        <f t="shared" si="70"/>
        <v/>
      </c>
      <c r="J1084" s="109" t="str">
        <f t="shared" si="71"/>
        <v/>
      </c>
      <c r="K1084" s="29"/>
      <c r="L1084" s="29"/>
      <c r="M1084" s="110" t="str">
        <f>_xlfn.XLOOKUP($P1084,団体コード!$F$2:$F$1789,団体コード!$A$2:$A$1789,"")</f>
        <v/>
      </c>
      <c r="N1084" s="111" t="str">
        <f>IF(COUNTIF(市町村一覧!$K$2:$K$404,$P1084),"a）基本講座・応用講座実施可能市町村",IF(COUNTIF(市町村一覧!$N$2:$N$370,$P1084),"b）応用講座実施可能市町村",""))</f>
        <v/>
      </c>
      <c r="P1084" s="95" t="str">
        <f t="shared" si="68"/>
        <v/>
      </c>
    </row>
    <row r="1085" spans="3:16" x14ac:dyDescent="0.4">
      <c r="C1085" s="108">
        <v>1079</v>
      </c>
      <c r="D1085" s="30"/>
      <c r="E1085" s="29"/>
      <c r="F1085" s="29"/>
      <c r="G1085" s="29"/>
      <c r="H1085" s="109" t="str">
        <f t="shared" si="69"/>
        <v/>
      </c>
      <c r="I1085" s="109" t="str">
        <f t="shared" si="70"/>
        <v/>
      </c>
      <c r="J1085" s="109" t="str">
        <f t="shared" si="71"/>
        <v/>
      </c>
      <c r="K1085" s="29"/>
      <c r="L1085" s="29"/>
      <c r="M1085" s="110" t="str">
        <f>_xlfn.XLOOKUP($P1085,団体コード!$F$2:$F$1789,団体コード!$A$2:$A$1789,"")</f>
        <v/>
      </c>
      <c r="N1085" s="111" t="str">
        <f>IF(COUNTIF(市町村一覧!$K$2:$K$404,$P1085),"a）基本講座・応用講座実施可能市町村",IF(COUNTIF(市町村一覧!$N$2:$N$370,$P1085),"b）応用講座実施可能市町村",""))</f>
        <v/>
      </c>
      <c r="P1085" s="95" t="str">
        <f t="shared" si="68"/>
        <v/>
      </c>
    </row>
    <row r="1086" spans="3:16" x14ac:dyDescent="0.4">
      <c r="C1086" s="108">
        <v>1080</v>
      </c>
      <c r="D1086" s="30"/>
      <c r="E1086" s="29"/>
      <c r="F1086" s="29"/>
      <c r="G1086" s="29"/>
      <c r="H1086" s="109" t="str">
        <f t="shared" si="69"/>
        <v/>
      </c>
      <c r="I1086" s="109" t="str">
        <f t="shared" si="70"/>
        <v/>
      </c>
      <c r="J1086" s="109" t="str">
        <f t="shared" si="71"/>
        <v/>
      </c>
      <c r="K1086" s="29"/>
      <c r="L1086" s="29"/>
      <c r="M1086" s="110" t="str">
        <f>_xlfn.XLOOKUP($P1086,団体コード!$F$2:$F$1789,団体コード!$A$2:$A$1789,"")</f>
        <v/>
      </c>
      <c r="N1086" s="111" t="str">
        <f>IF(COUNTIF(市町村一覧!$K$2:$K$404,$P1086),"a）基本講座・応用講座実施可能市町村",IF(COUNTIF(市町村一覧!$N$2:$N$370,$P1086),"b）応用講座実施可能市町村",""))</f>
        <v/>
      </c>
      <c r="P1086" s="95" t="str">
        <f t="shared" si="68"/>
        <v/>
      </c>
    </row>
    <row r="1087" spans="3:16" x14ac:dyDescent="0.4">
      <c r="C1087" s="108">
        <v>1081</v>
      </c>
      <c r="D1087" s="30"/>
      <c r="E1087" s="29"/>
      <c r="F1087" s="29"/>
      <c r="G1087" s="29"/>
      <c r="H1087" s="109" t="str">
        <f t="shared" si="69"/>
        <v/>
      </c>
      <c r="I1087" s="109" t="str">
        <f t="shared" si="70"/>
        <v/>
      </c>
      <c r="J1087" s="109" t="str">
        <f t="shared" si="71"/>
        <v/>
      </c>
      <c r="K1087" s="29"/>
      <c r="L1087" s="29"/>
      <c r="M1087" s="110" t="str">
        <f>_xlfn.XLOOKUP($P1087,団体コード!$F$2:$F$1789,団体コード!$A$2:$A$1789,"")</f>
        <v/>
      </c>
      <c r="N1087" s="111" t="str">
        <f>IF(COUNTIF(市町村一覧!$K$2:$K$404,$P1087),"a）基本講座・応用講座実施可能市町村",IF(COUNTIF(市町村一覧!$N$2:$N$370,$P1087),"b）応用講座実施可能市町村",""))</f>
        <v/>
      </c>
      <c r="P1087" s="95" t="str">
        <f t="shared" si="68"/>
        <v/>
      </c>
    </row>
    <row r="1088" spans="3:16" x14ac:dyDescent="0.4">
      <c r="C1088" s="108">
        <v>1082</v>
      </c>
      <c r="D1088" s="30"/>
      <c r="E1088" s="29"/>
      <c r="F1088" s="29"/>
      <c r="G1088" s="29"/>
      <c r="H1088" s="109" t="str">
        <f t="shared" si="69"/>
        <v/>
      </c>
      <c r="I1088" s="109" t="str">
        <f t="shared" si="70"/>
        <v/>
      </c>
      <c r="J1088" s="109" t="str">
        <f t="shared" si="71"/>
        <v/>
      </c>
      <c r="K1088" s="29"/>
      <c r="L1088" s="29"/>
      <c r="M1088" s="110" t="str">
        <f>_xlfn.XLOOKUP($P1088,団体コード!$F$2:$F$1789,団体コード!$A$2:$A$1789,"")</f>
        <v/>
      </c>
      <c r="N1088" s="111" t="str">
        <f>IF(COUNTIF(市町村一覧!$K$2:$K$404,$P1088),"a）基本講座・応用講座実施可能市町村",IF(COUNTIF(市町村一覧!$N$2:$N$370,$P1088),"b）応用講座実施可能市町村",""))</f>
        <v/>
      </c>
      <c r="P1088" s="95" t="str">
        <f t="shared" si="68"/>
        <v/>
      </c>
    </row>
    <row r="1089" spans="3:16" x14ac:dyDescent="0.4">
      <c r="C1089" s="108">
        <v>1083</v>
      </c>
      <c r="D1089" s="30"/>
      <c r="E1089" s="29"/>
      <c r="F1089" s="29"/>
      <c r="G1089" s="29"/>
      <c r="H1089" s="109" t="str">
        <f t="shared" si="69"/>
        <v/>
      </c>
      <c r="I1089" s="109" t="str">
        <f t="shared" si="70"/>
        <v/>
      </c>
      <c r="J1089" s="109" t="str">
        <f t="shared" si="71"/>
        <v/>
      </c>
      <c r="K1089" s="29"/>
      <c r="L1089" s="29"/>
      <c r="M1089" s="110" t="str">
        <f>_xlfn.XLOOKUP($P1089,団体コード!$F$2:$F$1789,団体コード!$A$2:$A$1789,"")</f>
        <v/>
      </c>
      <c r="N1089" s="111" t="str">
        <f>IF(COUNTIF(市町村一覧!$K$2:$K$404,$P1089),"a）基本講座・応用講座実施可能市町村",IF(COUNTIF(市町村一覧!$N$2:$N$370,$P1089),"b）応用講座実施可能市町村",""))</f>
        <v/>
      </c>
      <c r="P1089" s="95" t="str">
        <f t="shared" si="68"/>
        <v/>
      </c>
    </row>
    <row r="1090" spans="3:16" x14ac:dyDescent="0.4">
      <c r="C1090" s="108">
        <v>1084</v>
      </c>
      <c r="D1090" s="30"/>
      <c r="E1090" s="29"/>
      <c r="F1090" s="29"/>
      <c r="G1090" s="29"/>
      <c r="H1090" s="109" t="str">
        <f t="shared" si="69"/>
        <v/>
      </c>
      <c r="I1090" s="109" t="str">
        <f t="shared" si="70"/>
        <v/>
      </c>
      <c r="J1090" s="109" t="str">
        <f t="shared" si="71"/>
        <v/>
      </c>
      <c r="K1090" s="29"/>
      <c r="L1090" s="29"/>
      <c r="M1090" s="110" t="str">
        <f>_xlfn.XLOOKUP($P1090,団体コード!$F$2:$F$1789,団体コード!$A$2:$A$1789,"")</f>
        <v/>
      </c>
      <c r="N1090" s="111" t="str">
        <f>IF(COUNTIF(市町村一覧!$K$2:$K$404,$P1090),"a）基本講座・応用講座実施可能市町村",IF(COUNTIF(市町村一覧!$N$2:$N$370,$P1090),"b）応用講座実施可能市町村",""))</f>
        <v/>
      </c>
      <c r="P1090" s="95" t="str">
        <f t="shared" si="68"/>
        <v/>
      </c>
    </row>
    <row r="1091" spans="3:16" x14ac:dyDescent="0.4">
      <c r="C1091" s="108">
        <v>1085</v>
      </c>
      <c r="D1091" s="30"/>
      <c r="E1091" s="29"/>
      <c r="F1091" s="29"/>
      <c r="G1091" s="29"/>
      <c r="H1091" s="109" t="str">
        <f t="shared" si="69"/>
        <v/>
      </c>
      <c r="I1091" s="109" t="str">
        <f t="shared" si="70"/>
        <v/>
      </c>
      <c r="J1091" s="109" t="str">
        <f t="shared" si="71"/>
        <v/>
      </c>
      <c r="K1091" s="29"/>
      <c r="L1091" s="29"/>
      <c r="M1091" s="110" t="str">
        <f>_xlfn.XLOOKUP($P1091,団体コード!$F$2:$F$1789,団体コード!$A$2:$A$1789,"")</f>
        <v/>
      </c>
      <c r="N1091" s="111" t="str">
        <f>IF(COUNTIF(市町村一覧!$K$2:$K$404,$P1091),"a）基本講座・応用講座実施可能市町村",IF(COUNTIF(市町村一覧!$N$2:$N$370,$P1091),"b）応用講座実施可能市町村",""))</f>
        <v/>
      </c>
      <c r="P1091" s="95" t="str">
        <f t="shared" si="68"/>
        <v/>
      </c>
    </row>
    <row r="1092" spans="3:16" x14ac:dyDescent="0.4">
      <c r="C1092" s="108">
        <v>1086</v>
      </c>
      <c r="D1092" s="30"/>
      <c r="E1092" s="29"/>
      <c r="F1092" s="29"/>
      <c r="G1092" s="29"/>
      <c r="H1092" s="109" t="str">
        <f t="shared" si="69"/>
        <v/>
      </c>
      <c r="I1092" s="109" t="str">
        <f t="shared" si="70"/>
        <v/>
      </c>
      <c r="J1092" s="109" t="str">
        <f t="shared" si="71"/>
        <v/>
      </c>
      <c r="K1092" s="29"/>
      <c r="L1092" s="29"/>
      <c r="M1092" s="110" t="str">
        <f>_xlfn.XLOOKUP($P1092,団体コード!$F$2:$F$1789,団体コード!$A$2:$A$1789,"")</f>
        <v/>
      </c>
      <c r="N1092" s="111" t="str">
        <f>IF(COUNTIF(市町村一覧!$K$2:$K$404,$P1092),"a）基本講座・応用講座実施可能市町村",IF(COUNTIF(市町村一覧!$N$2:$N$370,$P1092),"b）応用講座実施可能市町村",""))</f>
        <v/>
      </c>
      <c r="P1092" s="95" t="str">
        <f t="shared" si="68"/>
        <v/>
      </c>
    </row>
    <row r="1093" spans="3:16" x14ac:dyDescent="0.4">
      <c r="C1093" s="108">
        <v>1087</v>
      </c>
      <c r="D1093" s="30"/>
      <c r="E1093" s="29"/>
      <c r="F1093" s="29"/>
      <c r="G1093" s="29"/>
      <c r="H1093" s="109" t="str">
        <f t="shared" si="69"/>
        <v/>
      </c>
      <c r="I1093" s="109" t="str">
        <f t="shared" si="70"/>
        <v/>
      </c>
      <c r="J1093" s="109" t="str">
        <f t="shared" si="71"/>
        <v/>
      </c>
      <c r="K1093" s="29"/>
      <c r="L1093" s="29"/>
      <c r="M1093" s="110" t="str">
        <f>_xlfn.XLOOKUP($P1093,団体コード!$F$2:$F$1789,団体コード!$A$2:$A$1789,"")</f>
        <v/>
      </c>
      <c r="N1093" s="111" t="str">
        <f>IF(COUNTIF(市町村一覧!$K$2:$K$404,$P1093),"a）基本講座・応用講座実施可能市町村",IF(COUNTIF(市町村一覧!$N$2:$N$370,$P1093),"b）応用講座実施可能市町村",""))</f>
        <v/>
      </c>
      <c r="P1093" s="95" t="str">
        <f t="shared" si="68"/>
        <v/>
      </c>
    </row>
    <row r="1094" spans="3:16" x14ac:dyDescent="0.4">
      <c r="C1094" s="108">
        <v>1088</v>
      </c>
      <c r="D1094" s="30"/>
      <c r="E1094" s="29"/>
      <c r="F1094" s="29"/>
      <c r="G1094" s="29"/>
      <c r="H1094" s="109" t="str">
        <f t="shared" si="69"/>
        <v/>
      </c>
      <c r="I1094" s="109" t="str">
        <f t="shared" si="70"/>
        <v/>
      </c>
      <c r="J1094" s="109" t="str">
        <f t="shared" si="71"/>
        <v/>
      </c>
      <c r="K1094" s="29"/>
      <c r="L1094" s="29"/>
      <c r="M1094" s="110" t="str">
        <f>_xlfn.XLOOKUP($P1094,団体コード!$F$2:$F$1789,団体コード!$A$2:$A$1789,"")</f>
        <v/>
      </c>
      <c r="N1094" s="111" t="str">
        <f>IF(COUNTIF(市町村一覧!$K$2:$K$404,$P1094),"a）基本講座・応用講座実施可能市町村",IF(COUNTIF(市町村一覧!$N$2:$N$370,$P1094),"b）応用講座実施可能市町村",""))</f>
        <v/>
      </c>
      <c r="P1094" s="95" t="str">
        <f t="shared" si="68"/>
        <v/>
      </c>
    </row>
    <row r="1095" spans="3:16" x14ac:dyDescent="0.4">
      <c r="C1095" s="108">
        <v>1089</v>
      </c>
      <c r="D1095" s="30"/>
      <c r="E1095" s="29"/>
      <c r="F1095" s="29"/>
      <c r="G1095" s="29"/>
      <c r="H1095" s="109" t="str">
        <f t="shared" si="69"/>
        <v/>
      </c>
      <c r="I1095" s="109" t="str">
        <f t="shared" si="70"/>
        <v/>
      </c>
      <c r="J1095" s="109" t="str">
        <f t="shared" si="71"/>
        <v/>
      </c>
      <c r="K1095" s="29"/>
      <c r="L1095" s="29"/>
      <c r="M1095" s="110" t="str">
        <f>_xlfn.XLOOKUP($P1095,団体コード!$F$2:$F$1789,団体コード!$A$2:$A$1789,"")</f>
        <v/>
      </c>
      <c r="N1095" s="111" t="str">
        <f>IF(COUNTIF(市町村一覧!$K$2:$K$404,$P1095),"a）基本講座・応用講座実施可能市町村",IF(COUNTIF(市町村一覧!$N$2:$N$370,$P1095),"b）応用講座実施可能市町村",""))</f>
        <v/>
      </c>
      <c r="P1095" s="95" t="str">
        <f t="shared" ref="P1095:P1158" si="72">E1095&amp;F1095</f>
        <v/>
      </c>
    </row>
    <row r="1096" spans="3:16" x14ac:dyDescent="0.4">
      <c r="C1096" s="108">
        <v>1090</v>
      </c>
      <c r="D1096" s="30"/>
      <c r="E1096" s="29"/>
      <c r="F1096" s="29"/>
      <c r="G1096" s="29"/>
      <c r="H1096" s="109" t="str">
        <f t="shared" ref="H1096:H1159" si="73">IF(D1096&lt;&gt;"",D1096,"")</f>
        <v/>
      </c>
      <c r="I1096" s="109" t="str">
        <f t="shared" ref="I1096:I1159" si="74">IF(E1096&lt;&gt;"",E1096,"")</f>
        <v/>
      </c>
      <c r="J1096" s="109" t="str">
        <f t="shared" ref="J1096:J1159" si="75">IF(F1096&lt;&gt;"",F1096,"")</f>
        <v/>
      </c>
      <c r="K1096" s="29"/>
      <c r="L1096" s="29"/>
      <c r="M1096" s="110" t="str">
        <f>_xlfn.XLOOKUP($P1096,団体コード!$F$2:$F$1789,団体コード!$A$2:$A$1789,"")</f>
        <v/>
      </c>
      <c r="N1096" s="111" t="str">
        <f>IF(COUNTIF(市町村一覧!$K$2:$K$404,$P1096),"a）基本講座・応用講座実施可能市町村",IF(COUNTIF(市町村一覧!$N$2:$N$370,$P1096),"b）応用講座実施可能市町村",""))</f>
        <v/>
      </c>
      <c r="P1096" s="95" t="str">
        <f t="shared" si="72"/>
        <v/>
      </c>
    </row>
    <row r="1097" spans="3:16" x14ac:dyDescent="0.4">
      <c r="C1097" s="108">
        <v>1091</v>
      </c>
      <c r="D1097" s="30"/>
      <c r="E1097" s="29"/>
      <c r="F1097" s="29"/>
      <c r="G1097" s="29"/>
      <c r="H1097" s="109" t="str">
        <f t="shared" si="73"/>
        <v/>
      </c>
      <c r="I1097" s="109" t="str">
        <f t="shared" si="74"/>
        <v/>
      </c>
      <c r="J1097" s="109" t="str">
        <f t="shared" si="75"/>
        <v/>
      </c>
      <c r="K1097" s="29"/>
      <c r="L1097" s="29"/>
      <c r="M1097" s="110" t="str">
        <f>_xlfn.XLOOKUP($P1097,団体コード!$F$2:$F$1789,団体コード!$A$2:$A$1789,"")</f>
        <v/>
      </c>
      <c r="N1097" s="111" t="str">
        <f>IF(COUNTIF(市町村一覧!$K$2:$K$404,$P1097),"a）基本講座・応用講座実施可能市町村",IF(COUNTIF(市町村一覧!$N$2:$N$370,$P1097),"b）応用講座実施可能市町村",""))</f>
        <v/>
      </c>
      <c r="P1097" s="95" t="str">
        <f t="shared" si="72"/>
        <v/>
      </c>
    </row>
    <row r="1098" spans="3:16" x14ac:dyDescent="0.4">
      <c r="C1098" s="108">
        <v>1092</v>
      </c>
      <c r="D1098" s="30"/>
      <c r="E1098" s="29"/>
      <c r="F1098" s="29"/>
      <c r="G1098" s="29"/>
      <c r="H1098" s="109" t="str">
        <f t="shared" si="73"/>
        <v/>
      </c>
      <c r="I1098" s="109" t="str">
        <f t="shared" si="74"/>
        <v/>
      </c>
      <c r="J1098" s="109" t="str">
        <f t="shared" si="75"/>
        <v/>
      </c>
      <c r="K1098" s="29"/>
      <c r="L1098" s="29"/>
      <c r="M1098" s="110" t="str">
        <f>_xlfn.XLOOKUP($P1098,団体コード!$F$2:$F$1789,団体コード!$A$2:$A$1789,"")</f>
        <v/>
      </c>
      <c r="N1098" s="111" t="str">
        <f>IF(COUNTIF(市町村一覧!$K$2:$K$404,$P1098),"a）基本講座・応用講座実施可能市町村",IF(COUNTIF(市町村一覧!$N$2:$N$370,$P1098),"b）応用講座実施可能市町村",""))</f>
        <v/>
      </c>
      <c r="P1098" s="95" t="str">
        <f t="shared" si="72"/>
        <v/>
      </c>
    </row>
    <row r="1099" spans="3:16" x14ac:dyDescent="0.4">
      <c r="C1099" s="108">
        <v>1093</v>
      </c>
      <c r="D1099" s="30"/>
      <c r="E1099" s="29"/>
      <c r="F1099" s="29"/>
      <c r="G1099" s="29"/>
      <c r="H1099" s="109" t="str">
        <f t="shared" si="73"/>
        <v/>
      </c>
      <c r="I1099" s="109" t="str">
        <f t="shared" si="74"/>
        <v/>
      </c>
      <c r="J1099" s="109" t="str">
        <f t="shared" si="75"/>
        <v/>
      </c>
      <c r="K1099" s="29"/>
      <c r="L1099" s="29"/>
      <c r="M1099" s="110" t="str">
        <f>_xlfn.XLOOKUP($P1099,団体コード!$F$2:$F$1789,団体コード!$A$2:$A$1789,"")</f>
        <v/>
      </c>
      <c r="N1099" s="111" t="str">
        <f>IF(COUNTIF(市町村一覧!$K$2:$K$404,$P1099),"a）基本講座・応用講座実施可能市町村",IF(COUNTIF(市町村一覧!$N$2:$N$370,$P1099),"b）応用講座実施可能市町村",""))</f>
        <v/>
      </c>
      <c r="P1099" s="95" t="str">
        <f t="shared" si="72"/>
        <v/>
      </c>
    </row>
    <row r="1100" spans="3:16" x14ac:dyDescent="0.4">
      <c r="C1100" s="108">
        <v>1094</v>
      </c>
      <c r="D1100" s="30"/>
      <c r="E1100" s="29"/>
      <c r="F1100" s="29"/>
      <c r="G1100" s="29"/>
      <c r="H1100" s="109" t="str">
        <f t="shared" si="73"/>
        <v/>
      </c>
      <c r="I1100" s="109" t="str">
        <f t="shared" si="74"/>
        <v/>
      </c>
      <c r="J1100" s="109" t="str">
        <f t="shared" si="75"/>
        <v/>
      </c>
      <c r="K1100" s="29"/>
      <c r="L1100" s="29"/>
      <c r="M1100" s="110" t="str">
        <f>_xlfn.XLOOKUP($P1100,団体コード!$F$2:$F$1789,団体コード!$A$2:$A$1789,"")</f>
        <v/>
      </c>
      <c r="N1100" s="111" t="str">
        <f>IF(COUNTIF(市町村一覧!$K$2:$K$404,$P1100),"a）基本講座・応用講座実施可能市町村",IF(COUNTIF(市町村一覧!$N$2:$N$370,$P1100),"b）応用講座実施可能市町村",""))</f>
        <v/>
      </c>
      <c r="P1100" s="95" t="str">
        <f t="shared" si="72"/>
        <v/>
      </c>
    </row>
    <row r="1101" spans="3:16" x14ac:dyDescent="0.4">
      <c r="C1101" s="108">
        <v>1095</v>
      </c>
      <c r="D1101" s="30"/>
      <c r="E1101" s="29"/>
      <c r="F1101" s="29"/>
      <c r="G1101" s="29"/>
      <c r="H1101" s="109" t="str">
        <f t="shared" si="73"/>
        <v/>
      </c>
      <c r="I1101" s="109" t="str">
        <f t="shared" si="74"/>
        <v/>
      </c>
      <c r="J1101" s="109" t="str">
        <f t="shared" si="75"/>
        <v/>
      </c>
      <c r="K1101" s="29"/>
      <c r="L1101" s="29"/>
      <c r="M1101" s="110" t="str">
        <f>_xlfn.XLOOKUP($P1101,団体コード!$F$2:$F$1789,団体コード!$A$2:$A$1789,"")</f>
        <v/>
      </c>
      <c r="N1101" s="111" t="str">
        <f>IF(COUNTIF(市町村一覧!$K$2:$K$404,$P1101),"a）基本講座・応用講座実施可能市町村",IF(COUNTIF(市町村一覧!$N$2:$N$370,$P1101),"b）応用講座実施可能市町村",""))</f>
        <v/>
      </c>
      <c r="P1101" s="95" t="str">
        <f t="shared" si="72"/>
        <v/>
      </c>
    </row>
    <row r="1102" spans="3:16" x14ac:dyDescent="0.4">
      <c r="C1102" s="108">
        <v>1096</v>
      </c>
      <c r="D1102" s="30"/>
      <c r="E1102" s="29"/>
      <c r="F1102" s="29"/>
      <c r="G1102" s="29"/>
      <c r="H1102" s="109" t="str">
        <f t="shared" si="73"/>
        <v/>
      </c>
      <c r="I1102" s="109" t="str">
        <f t="shared" si="74"/>
        <v/>
      </c>
      <c r="J1102" s="109" t="str">
        <f t="shared" si="75"/>
        <v/>
      </c>
      <c r="K1102" s="29"/>
      <c r="L1102" s="29"/>
      <c r="M1102" s="110" t="str">
        <f>_xlfn.XLOOKUP($P1102,団体コード!$F$2:$F$1789,団体コード!$A$2:$A$1789,"")</f>
        <v/>
      </c>
      <c r="N1102" s="111" t="str">
        <f>IF(COUNTIF(市町村一覧!$K$2:$K$404,$P1102),"a）基本講座・応用講座実施可能市町村",IF(COUNTIF(市町村一覧!$N$2:$N$370,$P1102),"b）応用講座実施可能市町村",""))</f>
        <v/>
      </c>
      <c r="P1102" s="95" t="str">
        <f t="shared" si="72"/>
        <v/>
      </c>
    </row>
    <row r="1103" spans="3:16" x14ac:dyDescent="0.4">
      <c r="C1103" s="108">
        <v>1097</v>
      </c>
      <c r="D1103" s="30"/>
      <c r="E1103" s="29"/>
      <c r="F1103" s="29"/>
      <c r="G1103" s="29"/>
      <c r="H1103" s="109" t="str">
        <f t="shared" si="73"/>
        <v/>
      </c>
      <c r="I1103" s="109" t="str">
        <f t="shared" si="74"/>
        <v/>
      </c>
      <c r="J1103" s="109" t="str">
        <f t="shared" si="75"/>
        <v/>
      </c>
      <c r="K1103" s="29"/>
      <c r="L1103" s="29"/>
      <c r="M1103" s="110" t="str">
        <f>_xlfn.XLOOKUP($P1103,団体コード!$F$2:$F$1789,団体コード!$A$2:$A$1789,"")</f>
        <v/>
      </c>
      <c r="N1103" s="111" t="str">
        <f>IF(COUNTIF(市町村一覧!$K$2:$K$404,$P1103),"a）基本講座・応用講座実施可能市町村",IF(COUNTIF(市町村一覧!$N$2:$N$370,$P1103),"b）応用講座実施可能市町村",""))</f>
        <v/>
      </c>
      <c r="P1103" s="95" t="str">
        <f t="shared" si="72"/>
        <v/>
      </c>
    </row>
    <row r="1104" spans="3:16" x14ac:dyDescent="0.4">
      <c r="C1104" s="108">
        <v>1098</v>
      </c>
      <c r="D1104" s="30"/>
      <c r="E1104" s="29"/>
      <c r="F1104" s="29"/>
      <c r="G1104" s="29"/>
      <c r="H1104" s="109" t="str">
        <f t="shared" si="73"/>
        <v/>
      </c>
      <c r="I1104" s="109" t="str">
        <f t="shared" si="74"/>
        <v/>
      </c>
      <c r="J1104" s="109" t="str">
        <f t="shared" si="75"/>
        <v/>
      </c>
      <c r="K1104" s="29"/>
      <c r="L1104" s="29"/>
      <c r="M1104" s="110" t="str">
        <f>_xlfn.XLOOKUP($P1104,団体コード!$F$2:$F$1789,団体コード!$A$2:$A$1789,"")</f>
        <v/>
      </c>
      <c r="N1104" s="111" t="str">
        <f>IF(COUNTIF(市町村一覧!$K$2:$K$404,$P1104),"a）基本講座・応用講座実施可能市町村",IF(COUNTIF(市町村一覧!$N$2:$N$370,$P1104),"b）応用講座実施可能市町村",""))</f>
        <v/>
      </c>
      <c r="P1104" s="95" t="str">
        <f t="shared" si="72"/>
        <v/>
      </c>
    </row>
    <row r="1105" spans="3:16" x14ac:dyDescent="0.4">
      <c r="C1105" s="108">
        <v>1099</v>
      </c>
      <c r="D1105" s="30"/>
      <c r="E1105" s="29"/>
      <c r="F1105" s="29"/>
      <c r="G1105" s="29"/>
      <c r="H1105" s="109" t="str">
        <f t="shared" si="73"/>
        <v/>
      </c>
      <c r="I1105" s="109" t="str">
        <f t="shared" si="74"/>
        <v/>
      </c>
      <c r="J1105" s="109" t="str">
        <f t="shared" si="75"/>
        <v/>
      </c>
      <c r="K1105" s="29"/>
      <c r="L1105" s="29"/>
      <c r="M1105" s="110" t="str">
        <f>_xlfn.XLOOKUP($P1105,団体コード!$F$2:$F$1789,団体コード!$A$2:$A$1789,"")</f>
        <v/>
      </c>
      <c r="N1105" s="111" t="str">
        <f>IF(COUNTIF(市町村一覧!$K$2:$K$404,$P1105),"a）基本講座・応用講座実施可能市町村",IF(COUNTIF(市町村一覧!$N$2:$N$370,$P1105),"b）応用講座実施可能市町村",""))</f>
        <v/>
      </c>
      <c r="P1105" s="95" t="str">
        <f t="shared" si="72"/>
        <v/>
      </c>
    </row>
    <row r="1106" spans="3:16" x14ac:dyDescent="0.4">
      <c r="C1106" s="108">
        <v>1100</v>
      </c>
      <c r="D1106" s="30"/>
      <c r="E1106" s="29"/>
      <c r="F1106" s="29"/>
      <c r="G1106" s="29"/>
      <c r="H1106" s="109" t="str">
        <f t="shared" si="73"/>
        <v/>
      </c>
      <c r="I1106" s="109" t="str">
        <f t="shared" si="74"/>
        <v/>
      </c>
      <c r="J1106" s="109" t="str">
        <f t="shared" si="75"/>
        <v/>
      </c>
      <c r="K1106" s="29"/>
      <c r="L1106" s="29"/>
      <c r="M1106" s="110" t="str">
        <f>_xlfn.XLOOKUP($P1106,団体コード!$F$2:$F$1789,団体コード!$A$2:$A$1789,"")</f>
        <v/>
      </c>
      <c r="N1106" s="111" t="str">
        <f>IF(COUNTIF(市町村一覧!$K$2:$K$404,$P1106),"a）基本講座・応用講座実施可能市町村",IF(COUNTIF(市町村一覧!$N$2:$N$370,$P1106),"b）応用講座実施可能市町村",""))</f>
        <v/>
      </c>
      <c r="P1106" s="95" t="str">
        <f t="shared" si="72"/>
        <v/>
      </c>
    </row>
    <row r="1107" spans="3:16" x14ac:dyDescent="0.4">
      <c r="C1107" s="108">
        <v>1101</v>
      </c>
      <c r="D1107" s="30"/>
      <c r="E1107" s="29"/>
      <c r="F1107" s="29"/>
      <c r="G1107" s="29"/>
      <c r="H1107" s="109" t="str">
        <f t="shared" si="73"/>
        <v/>
      </c>
      <c r="I1107" s="109" t="str">
        <f t="shared" si="74"/>
        <v/>
      </c>
      <c r="J1107" s="109" t="str">
        <f t="shared" si="75"/>
        <v/>
      </c>
      <c r="K1107" s="29"/>
      <c r="L1107" s="29"/>
      <c r="M1107" s="110" t="str">
        <f>_xlfn.XLOOKUP($P1107,団体コード!$F$2:$F$1789,団体コード!$A$2:$A$1789,"")</f>
        <v/>
      </c>
      <c r="N1107" s="111" t="str">
        <f>IF(COUNTIF(市町村一覧!$K$2:$K$404,$P1107),"a）基本講座・応用講座実施可能市町村",IF(COUNTIF(市町村一覧!$N$2:$N$370,$P1107),"b）応用講座実施可能市町村",""))</f>
        <v/>
      </c>
      <c r="P1107" s="95" t="str">
        <f t="shared" si="72"/>
        <v/>
      </c>
    </row>
    <row r="1108" spans="3:16" x14ac:dyDescent="0.4">
      <c r="C1108" s="108">
        <v>1102</v>
      </c>
      <c r="D1108" s="30"/>
      <c r="E1108" s="29"/>
      <c r="F1108" s="29"/>
      <c r="G1108" s="29"/>
      <c r="H1108" s="109" t="str">
        <f t="shared" si="73"/>
        <v/>
      </c>
      <c r="I1108" s="109" t="str">
        <f t="shared" si="74"/>
        <v/>
      </c>
      <c r="J1108" s="109" t="str">
        <f t="shared" si="75"/>
        <v/>
      </c>
      <c r="K1108" s="29"/>
      <c r="L1108" s="29"/>
      <c r="M1108" s="110" t="str">
        <f>_xlfn.XLOOKUP($P1108,団体コード!$F$2:$F$1789,団体コード!$A$2:$A$1789,"")</f>
        <v/>
      </c>
      <c r="N1108" s="111" t="str">
        <f>IF(COUNTIF(市町村一覧!$K$2:$K$404,$P1108),"a）基本講座・応用講座実施可能市町村",IF(COUNTIF(市町村一覧!$N$2:$N$370,$P1108),"b）応用講座実施可能市町村",""))</f>
        <v/>
      </c>
      <c r="P1108" s="95" t="str">
        <f t="shared" si="72"/>
        <v/>
      </c>
    </row>
    <row r="1109" spans="3:16" x14ac:dyDescent="0.4">
      <c r="C1109" s="108">
        <v>1103</v>
      </c>
      <c r="D1109" s="30"/>
      <c r="E1109" s="29"/>
      <c r="F1109" s="29"/>
      <c r="G1109" s="29"/>
      <c r="H1109" s="109" t="str">
        <f t="shared" si="73"/>
        <v/>
      </c>
      <c r="I1109" s="109" t="str">
        <f t="shared" si="74"/>
        <v/>
      </c>
      <c r="J1109" s="109" t="str">
        <f t="shared" si="75"/>
        <v/>
      </c>
      <c r="K1109" s="29"/>
      <c r="L1109" s="29"/>
      <c r="M1109" s="110" t="str">
        <f>_xlfn.XLOOKUP($P1109,団体コード!$F$2:$F$1789,団体コード!$A$2:$A$1789,"")</f>
        <v/>
      </c>
      <c r="N1109" s="111" t="str">
        <f>IF(COUNTIF(市町村一覧!$K$2:$K$404,$P1109),"a）基本講座・応用講座実施可能市町村",IF(COUNTIF(市町村一覧!$N$2:$N$370,$P1109),"b）応用講座実施可能市町村",""))</f>
        <v/>
      </c>
      <c r="P1109" s="95" t="str">
        <f t="shared" si="72"/>
        <v/>
      </c>
    </row>
    <row r="1110" spans="3:16" x14ac:dyDescent="0.4">
      <c r="C1110" s="108">
        <v>1104</v>
      </c>
      <c r="D1110" s="30"/>
      <c r="E1110" s="29"/>
      <c r="F1110" s="29"/>
      <c r="G1110" s="29"/>
      <c r="H1110" s="109" t="str">
        <f t="shared" si="73"/>
        <v/>
      </c>
      <c r="I1110" s="109" t="str">
        <f t="shared" si="74"/>
        <v/>
      </c>
      <c r="J1110" s="109" t="str">
        <f t="shared" si="75"/>
        <v/>
      </c>
      <c r="K1110" s="29"/>
      <c r="L1110" s="29"/>
      <c r="M1110" s="110" t="str">
        <f>_xlfn.XLOOKUP($P1110,団体コード!$F$2:$F$1789,団体コード!$A$2:$A$1789,"")</f>
        <v/>
      </c>
      <c r="N1110" s="111" t="str">
        <f>IF(COUNTIF(市町村一覧!$K$2:$K$404,$P1110),"a）基本講座・応用講座実施可能市町村",IF(COUNTIF(市町村一覧!$N$2:$N$370,$P1110),"b）応用講座実施可能市町村",""))</f>
        <v/>
      </c>
      <c r="P1110" s="95" t="str">
        <f t="shared" si="72"/>
        <v/>
      </c>
    </row>
    <row r="1111" spans="3:16" x14ac:dyDescent="0.4">
      <c r="C1111" s="108">
        <v>1105</v>
      </c>
      <c r="D1111" s="30"/>
      <c r="E1111" s="29"/>
      <c r="F1111" s="29"/>
      <c r="G1111" s="29"/>
      <c r="H1111" s="109" t="str">
        <f t="shared" si="73"/>
        <v/>
      </c>
      <c r="I1111" s="109" t="str">
        <f t="shared" si="74"/>
        <v/>
      </c>
      <c r="J1111" s="109" t="str">
        <f t="shared" si="75"/>
        <v/>
      </c>
      <c r="K1111" s="29"/>
      <c r="L1111" s="29"/>
      <c r="M1111" s="110" t="str">
        <f>_xlfn.XLOOKUP($P1111,団体コード!$F$2:$F$1789,団体コード!$A$2:$A$1789,"")</f>
        <v/>
      </c>
      <c r="N1111" s="111" t="str">
        <f>IF(COUNTIF(市町村一覧!$K$2:$K$404,$P1111),"a）基本講座・応用講座実施可能市町村",IF(COUNTIF(市町村一覧!$N$2:$N$370,$P1111),"b）応用講座実施可能市町村",""))</f>
        <v/>
      </c>
      <c r="P1111" s="95" t="str">
        <f t="shared" si="72"/>
        <v/>
      </c>
    </row>
    <row r="1112" spans="3:16" x14ac:dyDescent="0.4">
      <c r="C1112" s="108">
        <v>1106</v>
      </c>
      <c r="D1112" s="30"/>
      <c r="E1112" s="29"/>
      <c r="F1112" s="29"/>
      <c r="G1112" s="29"/>
      <c r="H1112" s="109" t="str">
        <f t="shared" si="73"/>
        <v/>
      </c>
      <c r="I1112" s="109" t="str">
        <f t="shared" si="74"/>
        <v/>
      </c>
      <c r="J1112" s="109" t="str">
        <f t="shared" si="75"/>
        <v/>
      </c>
      <c r="K1112" s="29"/>
      <c r="L1112" s="29"/>
      <c r="M1112" s="110" t="str">
        <f>_xlfn.XLOOKUP($P1112,団体コード!$F$2:$F$1789,団体コード!$A$2:$A$1789,"")</f>
        <v/>
      </c>
      <c r="N1112" s="111" t="str">
        <f>IF(COUNTIF(市町村一覧!$K$2:$K$404,$P1112),"a）基本講座・応用講座実施可能市町村",IF(COUNTIF(市町村一覧!$N$2:$N$370,$P1112),"b）応用講座実施可能市町村",""))</f>
        <v/>
      </c>
      <c r="P1112" s="95" t="str">
        <f t="shared" si="72"/>
        <v/>
      </c>
    </row>
    <row r="1113" spans="3:16" x14ac:dyDescent="0.4">
      <c r="C1113" s="108">
        <v>1107</v>
      </c>
      <c r="D1113" s="30"/>
      <c r="E1113" s="29"/>
      <c r="F1113" s="29"/>
      <c r="G1113" s="29"/>
      <c r="H1113" s="109" t="str">
        <f t="shared" si="73"/>
        <v/>
      </c>
      <c r="I1113" s="109" t="str">
        <f t="shared" si="74"/>
        <v/>
      </c>
      <c r="J1113" s="109" t="str">
        <f t="shared" si="75"/>
        <v/>
      </c>
      <c r="K1113" s="29"/>
      <c r="L1113" s="29"/>
      <c r="M1113" s="110" t="str">
        <f>_xlfn.XLOOKUP($P1113,団体コード!$F$2:$F$1789,団体コード!$A$2:$A$1789,"")</f>
        <v/>
      </c>
      <c r="N1113" s="111" t="str">
        <f>IF(COUNTIF(市町村一覧!$K$2:$K$404,$P1113),"a）基本講座・応用講座実施可能市町村",IF(COUNTIF(市町村一覧!$N$2:$N$370,$P1113),"b）応用講座実施可能市町村",""))</f>
        <v/>
      </c>
      <c r="P1113" s="95" t="str">
        <f t="shared" si="72"/>
        <v/>
      </c>
    </row>
    <row r="1114" spans="3:16" x14ac:dyDescent="0.4">
      <c r="C1114" s="108">
        <v>1108</v>
      </c>
      <c r="D1114" s="30"/>
      <c r="E1114" s="29"/>
      <c r="F1114" s="29"/>
      <c r="G1114" s="29"/>
      <c r="H1114" s="109" t="str">
        <f t="shared" si="73"/>
        <v/>
      </c>
      <c r="I1114" s="109" t="str">
        <f t="shared" si="74"/>
        <v/>
      </c>
      <c r="J1114" s="109" t="str">
        <f t="shared" si="75"/>
        <v/>
      </c>
      <c r="K1114" s="29"/>
      <c r="L1114" s="29"/>
      <c r="M1114" s="110" t="str">
        <f>_xlfn.XLOOKUP($P1114,団体コード!$F$2:$F$1789,団体コード!$A$2:$A$1789,"")</f>
        <v/>
      </c>
      <c r="N1114" s="111" t="str">
        <f>IF(COUNTIF(市町村一覧!$K$2:$K$404,$P1114),"a）基本講座・応用講座実施可能市町村",IF(COUNTIF(市町村一覧!$N$2:$N$370,$P1114),"b）応用講座実施可能市町村",""))</f>
        <v/>
      </c>
      <c r="P1114" s="95" t="str">
        <f t="shared" si="72"/>
        <v/>
      </c>
    </row>
    <row r="1115" spans="3:16" x14ac:dyDescent="0.4">
      <c r="C1115" s="108">
        <v>1109</v>
      </c>
      <c r="D1115" s="30"/>
      <c r="E1115" s="29"/>
      <c r="F1115" s="29"/>
      <c r="G1115" s="29"/>
      <c r="H1115" s="109" t="str">
        <f t="shared" si="73"/>
        <v/>
      </c>
      <c r="I1115" s="109" t="str">
        <f t="shared" si="74"/>
        <v/>
      </c>
      <c r="J1115" s="109" t="str">
        <f t="shared" si="75"/>
        <v/>
      </c>
      <c r="K1115" s="29"/>
      <c r="L1115" s="29"/>
      <c r="M1115" s="110" t="str">
        <f>_xlfn.XLOOKUP($P1115,団体コード!$F$2:$F$1789,団体コード!$A$2:$A$1789,"")</f>
        <v/>
      </c>
      <c r="N1115" s="111" t="str">
        <f>IF(COUNTIF(市町村一覧!$K$2:$K$404,$P1115),"a）基本講座・応用講座実施可能市町村",IF(COUNTIF(市町村一覧!$N$2:$N$370,$P1115),"b）応用講座実施可能市町村",""))</f>
        <v/>
      </c>
      <c r="P1115" s="95" t="str">
        <f t="shared" si="72"/>
        <v/>
      </c>
    </row>
    <row r="1116" spans="3:16" x14ac:dyDescent="0.4">
      <c r="C1116" s="108">
        <v>1110</v>
      </c>
      <c r="D1116" s="30"/>
      <c r="E1116" s="29"/>
      <c r="F1116" s="29"/>
      <c r="G1116" s="29"/>
      <c r="H1116" s="109" t="str">
        <f t="shared" si="73"/>
        <v/>
      </c>
      <c r="I1116" s="109" t="str">
        <f t="shared" si="74"/>
        <v/>
      </c>
      <c r="J1116" s="109" t="str">
        <f t="shared" si="75"/>
        <v/>
      </c>
      <c r="K1116" s="29"/>
      <c r="L1116" s="29"/>
      <c r="M1116" s="110" t="str">
        <f>_xlfn.XLOOKUP($P1116,団体コード!$F$2:$F$1789,団体コード!$A$2:$A$1789,"")</f>
        <v/>
      </c>
      <c r="N1116" s="111" t="str">
        <f>IF(COUNTIF(市町村一覧!$K$2:$K$404,$P1116),"a）基本講座・応用講座実施可能市町村",IF(COUNTIF(市町村一覧!$N$2:$N$370,$P1116),"b）応用講座実施可能市町村",""))</f>
        <v/>
      </c>
      <c r="P1116" s="95" t="str">
        <f t="shared" si="72"/>
        <v/>
      </c>
    </row>
    <row r="1117" spans="3:16" x14ac:dyDescent="0.4">
      <c r="C1117" s="108">
        <v>1111</v>
      </c>
      <c r="D1117" s="30"/>
      <c r="E1117" s="29"/>
      <c r="F1117" s="29"/>
      <c r="G1117" s="29"/>
      <c r="H1117" s="109" t="str">
        <f t="shared" si="73"/>
        <v/>
      </c>
      <c r="I1117" s="109" t="str">
        <f t="shared" si="74"/>
        <v/>
      </c>
      <c r="J1117" s="109" t="str">
        <f t="shared" si="75"/>
        <v/>
      </c>
      <c r="K1117" s="29"/>
      <c r="L1117" s="29"/>
      <c r="M1117" s="110" t="str">
        <f>_xlfn.XLOOKUP($P1117,団体コード!$F$2:$F$1789,団体コード!$A$2:$A$1789,"")</f>
        <v/>
      </c>
      <c r="N1117" s="111" t="str">
        <f>IF(COUNTIF(市町村一覧!$K$2:$K$404,$P1117),"a）基本講座・応用講座実施可能市町村",IF(COUNTIF(市町村一覧!$N$2:$N$370,$P1117),"b）応用講座実施可能市町村",""))</f>
        <v/>
      </c>
      <c r="P1117" s="95" t="str">
        <f t="shared" si="72"/>
        <v/>
      </c>
    </row>
    <row r="1118" spans="3:16" x14ac:dyDescent="0.4">
      <c r="C1118" s="108">
        <v>1112</v>
      </c>
      <c r="D1118" s="30"/>
      <c r="E1118" s="29"/>
      <c r="F1118" s="29"/>
      <c r="G1118" s="29"/>
      <c r="H1118" s="109" t="str">
        <f t="shared" si="73"/>
        <v/>
      </c>
      <c r="I1118" s="109" t="str">
        <f t="shared" si="74"/>
        <v/>
      </c>
      <c r="J1118" s="109" t="str">
        <f t="shared" si="75"/>
        <v/>
      </c>
      <c r="K1118" s="29"/>
      <c r="L1118" s="29"/>
      <c r="M1118" s="110" t="str">
        <f>_xlfn.XLOOKUP($P1118,団体コード!$F$2:$F$1789,団体コード!$A$2:$A$1789,"")</f>
        <v/>
      </c>
      <c r="N1118" s="111" t="str">
        <f>IF(COUNTIF(市町村一覧!$K$2:$K$404,$P1118),"a）基本講座・応用講座実施可能市町村",IF(COUNTIF(市町村一覧!$N$2:$N$370,$P1118),"b）応用講座実施可能市町村",""))</f>
        <v/>
      </c>
      <c r="P1118" s="95" t="str">
        <f t="shared" si="72"/>
        <v/>
      </c>
    </row>
    <row r="1119" spans="3:16" x14ac:dyDescent="0.4">
      <c r="C1119" s="108">
        <v>1113</v>
      </c>
      <c r="D1119" s="30"/>
      <c r="E1119" s="29"/>
      <c r="F1119" s="29"/>
      <c r="G1119" s="29"/>
      <c r="H1119" s="109" t="str">
        <f t="shared" si="73"/>
        <v/>
      </c>
      <c r="I1119" s="109" t="str">
        <f t="shared" si="74"/>
        <v/>
      </c>
      <c r="J1119" s="109" t="str">
        <f t="shared" si="75"/>
        <v/>
      </c>
      <c r="K1119" s="29"/>
      <c r="L1119" s="29"/>
      <c r="M1119" s="110" t="str">
        <f>_xlfn.XLOOKUP($P1119,団体コード!$F$2:$F$1789,団体コード!$A$2:$A$1789,"")</f>
        <v/>
      </c>
      <c r="N1119" s="111" t="str">
        <f>IF(COUNTIF(市町村一覧!$K$2:$K$404,$P1119),"a）基本講座・応用講座実施可能市町村",IF(COUNTIF(市町村一覧!$N$2:$N$370,$P1119),"b）応用講座実施可能市町村",""))</f>
        <v/>
      </c>
      <c r="P1119" s="95" t="str">
        <f t="shared" si="72"/>
        <v/>
      </c>
    </row>
    <row r="1120" spans="3:16" x14ac:dyDescent="0.4">
      <c r="C1120" s="108">
        <v>1114</v>
      </c>
      <c r="D1120" s="30"/>
      <c r="E1120" s="29"/>
      <c r="F1120" s="29"/>
      <c r="G1120" s="29"/>
      <c r="H1120" s="109" t="str">
        <f t="shared" si="73"/>
        <v/>
      </c>
      <c r="I1120" s="109" t="str">
        <f t="shared" si="74"/>
        <v/>
      </c>
      <c r="J1120" s="109" t="str">
        <f t="shared" si="75"/>
        <v/>
      </c>
      <c r="K1120" s="29"/>
      <c r="L1120" s="29"/>
      <c r="M1120" s="110" t="str">
        <f>_xlfn.XLOOKUP($P1120,団体コード!$F$2:$F$1789,団体コード!$A$2:$A$1789,"")</f>
        <v/>
      </c>
      <c r="N1120" s="111" t="str">
        <f>IF(COUNTIF(市町村一覧!$K$2:$K$404,$P1120),"a）基本講座・応用講座実施可能市町村",IF(COUNTIF(市町村一覧!$N$2:$N$370,$P1120),"b）応用講座実施可能市町村",""))</f>
        <v/>
      </c>
      <c r="P1120" s="95" t="str">
        <f t="shared" si="72"/>
        <v/>
      </c>
    </row>
    <row r="1121" spans="3:16" x14ac:dyDescent="0.4">
      <c r="C1121" s="108">
        <v>1115</v>
      </c>
      <c r="D1121" s="30"/>
      <c r="E1121" s="29"/>
      <c r="F1121" s="29"/>
      <c r="G1121" s="29"/>
      <c r="H1121" s="109" t="str">
        <f t="shared" si="73"/>
        <v/>
      </c>
      <c r="I1121" s="109" t="str">
        <f t="shared" si="74"/>
        <v/>
      </c>
      <c r="J1121" s="109" t="str">
        <f t="shared" si="75"/>
        <v/>
      </c>
      <c r="K1121" s="29"/>
      <c r="L1121" s="29"/>
      <c r="M1121" s="110" t="str">
        <f>_xlfn.XLOOKUP($P1121,団体コード!$F$2:$F$1789,団体コード!$A$2:$A$1789,"")</f>
        <v/>
      </c>
      <c r="N1121" s="111" t="str">
        <f>IF(COUNTIF(市町村一覧!$K$2:$K$404,$P1121),"a）基本講座・応用講座実施可能市町村",IF(COUNTIF(市町村一覧!$N$2:$N$370,$P1121),"b）応用講座実施可能市町村",""))</f>
        <v/>
      </c>
      <c r="P1121" s="95" t="str">
        <f t="shared" si="72"/>
        <v/>
      </c>
    </row>
    <row r="1122" spans="3:16" x14ac:dyDescent="0.4">
      <c r="C1122" s="108">
        <v>1116</v>
      </c>
      <c r="D1122" s="30"/>
      <c r="E1122" s="29"/>
      <c r="F1122" s="29"/>
      <c r="G1122" s="29"/>
      <c r="H1122" s="109" t="str">
        <f t="shared" si="73"/>
        <v/>
      </c>
      <c r="I1122" s="109" t="str">
        <f t="shared" si="74"/>
        <v/>
      </c>
      <c r="J1122" s="109" t="str">
        <f t="shared" si="75"/>
        <v/>
      </c>
      <c r="K1122" s="29"/>
      <c r="L1122" s="29"/>
      <c r="M1122" s="110" t="str">
        <f>_xlfn.XLOOKUP($P1122,団体コード!$F$2:$F$1789,団体コード!$A$2:$A$1789,"")</f>
        <v/>
      </c>
      <c r="N1122" s="111" t="str">
        <f>IF(COUNTIF(市町村一覧!$K$2:$K$404,$P1122),"a）基本講座・応用講座実施可能市町村",IF(COUNTIF(市町村一覧!$N$2:$N$370,$P1122),"b）応用講座実施可能市町村",""))</f>
        <v/>
      </c>
      <c r="P1122" s="95" t="str">
        <f t="shared" si="72"/>
        <v/>
      </c>
    </row>
    <row r="1123" spans="3:16" x14ac:dyDescent="0.4">
      <c r="C1123" s="108">
        <v>1117</v>
      </c>
      <c r="D1123" s="30"/>
      <c r="E1123" s="29"/>
      <c r="F1123" s="29"/>
      <c r="G1123" s="29"/>
      <c r="H1123" s="109" t="str">
        <f t="shared" si="73"/>
        <v/>
      </c>
      <c r="I1123" s="109" t="str">
        <f t="shared" si="74"/>
        <v/>
      </c>
      <c r="J1123" s="109" t="str">
        <f t="shared" si="75"/>
        <v/>
      </c>
      <c r="K1123" s="29"/>
      <c r="L1123" s="29"/>
      <c r="M1123" s="110" t="str">
        <f>_xlfn.XLOOKUP($P1123,団体コード!$F$2:$F$1789,団体コード!$A$2:$A$1789,"")</f>
        <v/>
      </c>
      <c r="N1123" s="111" t="str">
        <f>IF(COUNTIF(市町村一覧!$K$2:$K$404,$P1123),"a）基本講座・応用講座実施可能市町村",IF(COUNTIF(市町村一覧!$N$2:$N$370,$P1123),"b）応用講座実施可能市町村",""))</f>
        <v/>
      </c>
      <c r="P1123" s="95" t="str">
        <f t="shared" si="72"/>
        <v/>
      </c>
    </row>
    <row r="1124" spans="3:16" x14ac:dyDescent="0.4">
      <c r="C1124" s="108">
        <v>1118</v>
      </c>
      <c r="D1124" s="30"/>
      <c r="E1124" s="29"/>
      <c r="F1124" s="29"/>
      <c r="G1124" s="29"/>
      <c r="H1124" s="109" t="str">
        <f t="shared" si="73"/>
        <v/>
      </c>
      <c r="I1124" s="109" t="str">
        <f t="shared" si="74"/>
        <v/>
      </c>
      <c r="J1124" s="109" t="str">
        <f t="shared" si="75"/>
        <v/>
      </c>
      <c r="K1124" s="29"/>
      <c r="L1124" s="29"/>
      <c r="M1124" s="110" t="str">
        <f>_xlfn.XLOOKUP($P1124,団体コード!$F$2:$F$1789,団体コード!$A$2:$A$1789,"")</f>
        <v/>
      </c>
      <c r="N1124" s="111" t="str">
        <f>IF(COUNTIF(市町村一覧!$K$2:$K$404,$P1124),"a）基本講座・応用講座実施可能市町村",IF(COUNTIF(市町村一覧!$N$2:$N$370,$P1124),"b）応用講座実施可能市町村",""))</f>
        <v/>
      </c>
      <c r="P1124" s="95" t="str">
        <f t="shared" si="72"/>
        <v/>
      </c>
    </row>
    <row r="1125" spans="3:16" x14ac:dyDescent="0.4">
      <c r="C1125" s="108">
        <v>1119</v>
      </c>
      <c r="D1125" s="30"/>
      <c r="E1125" s="29"/>
      <c r="F1125" s="29"/>
      <c r="G1125" s="29"/>
      <c r="H1125" s="109" t="str">
        <f t="shared" si="73"/>
        <v/>
      </c>
      <c r="I1125" s="109" t="str">
        <f t="shared" si="74"/>
        <v/>
      </c>
      <c r="J1125" s="109" t="str">
        <f t="shared" si="75"/>
        <v/>
      </c>
      <c r="K1125" s="29"/>
      <c r="L1125" s="29"/>
      <c r="M1125" s="110" t="str">
        <f>_xlfn.XLOOKUP($P1125,団体コード!$F$2:$F$1789,団体コード!$A$2:$A$1789,"")</f>
        <v/>
      </c>
      <c r="N1125" s="111" t="str">
        <f>IF(COUNTIF(市町村一覧!$K$2:$K$404,$P1125),"a）基本講座・応用講座実施可能市町村",IF(COUNTIF(市町村一覧!$N$2:$N$370,$P1125),"b）応用講座実施可能市町村",""))</f>
        <v/>
      </c>
      <c r="P1125" s="95" t="str">
        <f t="shared" si="72"/>
        <v/>
      </c>
    </row>
    <row r="1126" spans="3:16" x14ac:dyDescent="0.4">
      <c r="C1126" s="108">
        <v>1120</v>
      </c>
      <c r="D1126" s="30"/>
      <c r="E1126" s="29"/>
      <c r="F1126" s="29"/>
      <c r="G1126" s="29"/>
      <c r="H1126" s="109" t="str">
        <f t="shared" si="73"/>
        <v/>
      </c>
      <c r="I1126" s="109" t="str">
        <f t="shared" si="74"/>
        <v/>
      </c>
      <c r="J1126" s="109" t="str">
        <f t="shared" si="75"/>
        <v/>
      </c>
      <c r="K1126" s="29"/>
      <c r="L1126" s="29"/>
      <c r="M1126" s="110" t="str">
        <f>_xlfn.XLOOKUP($P1126,団体コード!$F$2:$F$1789,団体コード!$A$2:$A$1789,"")</f>
        <v/>
      </c>
      <c r="N1126" s="111" t="str">
        <f>IF(COUNTIF(市町村一覧!$K$2:$K$404,$P1126),"a）基本講座・応用講座実施可能市町村",IF(COUNTIF(市町村一覧!$N$2:$N$370,$P1126),"b）応用講座実施可能市町村",""))</f>
        <v/>
      </c>
      <c r="P1126" s="95" t="str">
        <f t="shared" si="72"/>
        <v/>
      </c>
    </row>
    <row r="1127" spans="3:16" x14ac:dyDescent="0.4">
      <c r="C1127" s="108">
        <v>1121</v>
      </c>
      <c r="D1127" s="30"/>
      <c r="E1127" s="29"/>
      <c r="F1127" s="29"/>
      <c r="G1127" s="29"/>
      <c r="H1127" s="109" t="str">
        <f t="shared" si="73"/>
        <v/>
      </c>
      <c r="I1127" s="109" t="str">
        <f t="shared" si="74"/>
        <v/>
      </c>
      <c r="J1127" s="109" t="str">
        <f t="shared" si="75"/>
        <v/>
      </c>
      <c r="K1127" s="29"/>
      <c r="L1127" s="29"/>
      <c r="M1127" s="110" t="str">
        <f>_xlfn.XLOOKUP($P1127,団体コード!$F$2:$F$1789,団体コード!$A$2:$A$1789,"")</f>
        <v/>
      </c>
      <c r="N1127" s="111" t="str">
        <f>IF(COUNTIF(市町村一覧!$K$2:$K$404,$P1127),"a）基本講座・応用講座実施可能市町村",IF(COUNTIF(市町村一覧!$N$2:$N$370,$P1127),"b）応用講座実施可能市町村",""))</f>
        <v/>
      </c>
      <c r="P1127" s="95" t="str">
        <f t="shared" si="72"/>
        <v/>
      </c>
    </row>
    <row r="1128" spans="3:16" x14ac:dyDescent="0.4">
      <c r="C1128" s="108">
        <v>1122</v>
      </c>
      <c r="D1128" s="30"/>
      <c r="E1128" s="29"/>
      <c r="F1128" s="29"/>
      <c r="G1128" s="29"/>
      <c r="H1128" s="109" t="str">
        <f t="shared" si="73"/>
        <v/>
      </c>
      <c r="I1128" s="109" t="str">
        <f t="shared" si="74"/>
        <v/>
      </c>
      <c r="J1128" s="109" t="str">
        <f t="shared" si="75"/>
        <v/>
      </c>
      <c r="K1128" s="29"/>
      <c r="L1128" s="29"/>
      <c r="M1128" s="110" t="str">
        <f>_xlfn.XLOOKUP($P1128,団体コード!$F$2:$F$1789,団体コード!$A$2:$A$1789,"")</f>
        <v/>
      </c>
      <c r="N1128" s="111" t="str">
        <f>IF(COUNTIF(市町村一覧!$K$2:$K$404,$P1128),"a）基本講座・応用講座実施可能市町村",IF(COUNTIF(市町村一覧!$N$2:$N$370,$P1128),"b）応用講座実施可能市町村",""))</f>
        <v/>
      </c>
      <c r="P1128" s="95" t="str">
        <f t="shared" si="72"/>
        <v/>
      </c>
    </row>
    <row r="1129" spans="3:16" x14ac:dyDescent="0.4">
      <c r="C1129" s="108">
        <v>1123</v>
      </c>
      <c r="D1129" s="30"/>
      <c r="E1129" s="29"/>
      <c r="F1129" s="29"/>
      <c r="G1129" s="29"/>
      <c r="H1129" s="109" t="str">
        <f t="shared" si="73"/>
        <v/>
      </c>
      <c r="I1129" s="109" t="str">
        <f t="shared" si="74"/>
        <v/>
      </c>
      <c r="J1129" s="109" t="str">
        <f t="shared" si="75"/>
        <v/>
      </c>
      <c r="K1129" s="29"/>
      <c r="L1129" s="29"/>
      <c r="M1129" s="110" t="str">
        <f>_xlfn.XLOOKUP($P1129,団体コード!$F$2:$F$1789,団体コード!$A$2:$A$1789,"")</f>
        <v/>
      </c>
      <c r="N1129" s="111" t="str">
        <f>IF(COUNTIF(市町村一覧!$K$2:$K$404,$P1129),"a）基本講座・応用講座実施可能市町村",IF(COUNTIF(市町村一覧!$N$2:$N$370,$P1129),"b）応用講座実施可能市町村",""))</f>
        <v/>
      </c>
      <c r="P1129" s="95" t="str">
        <f t="shared" si="72"/>
        <v/>
      </c>
    </row>
    <row r="1130" spans="3:16" x14ac:dyDescent="0.4">
      <c r="C1130" s="108">
        <v>1124</v>
      </c>
      <c r="D1130" s="30"/>
      <c r="E1130" s="29"/>
      <c r="F1130" s="29"/>
      <c r="G1130" s="29"/>
      <c r="H1130" s="109" t="str">
        <f t="shared" si="73"/>
        <v/>
      </c>
      <c r="I1130" s="109" t="str">
        <f t="shared" si="74"/>
        <v/>
      </c>
      <c r="J1130" s="109" t="str">
        <f t="shared" si="75"/>
        <v/>
      </c>
      <c r="K1130" s="29"/>
      <c r="L1130" s="29"/>
      <c r="M1130" s="110" t="str">
        <f>_xlfn.XLOOKUP($P1130,団体コード!$F$2:$F$1789,団体コード!$A$2:$A$1789,"")</f>
        <v/>
      </c>
      <c r="N1130" s="111" t="str">
        <f>IF(COUNTIF(市町村一覧!$K$2:$K$404,$P1130),"a）基本講座・応用講座実施可能市町村",IF(COUNTIF(市町村一覧!$N$2:$N$370,$P1130),"b）応用講座実施可能市町村",""))</f>
        <v/>
      </c>
      <c r="P1130" s="95" t="str">
        <f t="shared" si="72"/>
        <v/>
      </c>
    </row>
    <row r="1131" spans="3:16" x14ac:dyDescent="0.4">
      <c r="C1131" s="108">
        <v>1125</v>
      </c>
      <c r="D1131" s="30"/>
      <c r="E1131" s="29"/>
      <c r="F1131" s="29"/>
      <c r="G1131" s="29"/>
      <c r="H1131" s="109" t="str">
        <f t="shared" si="73"/>
        <v/>
      </c>
      <c r="I1131" s="109" t="str">
        <f t="shared" si="74"/>
        <v/>
      </c>
      <c r="J1131" s="109" t="str">
        <f t="shared" si="75"/>
        <v/>
      </c>
      <c r="K1131" s="29"/>
      <c r="L1131" s="29"/>
      <c r="M1131" s="110" t="str">
        <f>_xlfn.XLOOKUP($P1131,団体コード!$F$2:$F$1789,団体コード!$A$2:$A$1789,"")</f>
        <v/>
      </c>
      <c r="N1131" s="111" t="str">
        <f>IF(COUNTIF(市町村一覧!$K$2:$K$404,$P1131),"a）基本講座・応用講座実施可能市町村",IF(COUNTIF(市町村一覧!$N$2:$N$370,$P1131),"b）応用講座実施可能市町村",""))</f>
        <v/>
      </c>
      <c r="P1131" s="95" t="str">
        <f t="shared" si="72"/>
        <v/>
      </c>
    </row>
    <row r="1132" spans="3:16" x14ac:dyDescent="0.4">
      <c r="C1132" s="108">
        <v>1126</v>
      </c>
      <c r="D1132" s="30"/>
      <c r="E1132" s="29"/>
      <c r="F1132" s="29"/>
      <c r="G1132" s="29"/>
      <c r="H1132" s="109" t="str">
        <f t="shared" si="73"/>
        <v/>
      </c>
      <c r="I1132" s="109" t="str">
        <f t="shared" si="74"/>
        <v/>
      </c>
      <c r="J1132" s="109" t="str">
        <f t="shared" si="75"/>
        <v/>
      </c>
      <c r="K1132" s="29"/>
      <c r="L1132" s="29"/>
      <c r="M1132" s="110" t="str">
        <f>_xlfn.XLOOKUP($P1132,団体コード!$F$2:$F$1789,団体コード!$A$2:$A$1789,"")</f>
        <v/>
      </c>
      <c r="N1132" s="111" t="str">
        <f>IF(COUNTIF(市町村一覧!$K$2:$K$404,$P1132),"a）基本講座・応用講座実施可能市町村",IF(COUNTIF(市町村一覧!$N$2:$N$370,$P1132),"b）応用講座実施可能市町村",""))</f>
        <v/>
      </c>
      <c r="P1132" s="95" t="str">
        <f t="shared" si="72"/>
        <v/>
      </c>
    </row>
    <row r="1133" spans="3:16" x14ac:dyDescent="0.4">
      <c r="C1133" s="108">
        <v>1127</v>
      </c>
      <c r="D1133" s="30"/>
      <c r="E1133" s="29"/>
      <c r="F1133" s="29"/>
      <c r="G1133" s="29"/>
      <c r="H1133" s="109" t="str">
        <f t="shared" si="73"/>
        <v/>
      </c>
      <c r="I1133" s="109" t="str">
        <f t="shared" si="74"/>
        <v/>
      </c>
      <c r="J1133" s="109" t="str">
        <f t="shared" si="75"/>
        <v/>
      </c>
      <c r="K1133" s="29"/>
      <c r="L1133" s="29"/>
      <c r="M1133" s="110" t="str">
        <f>_xlfn.XLOOKUP($P1133,団体コード!$F$2:$F$1789,団体コード!$A$2:$A$1789,"")</f>
        <v/>
      </c>
      <c r="N1133" s="111" t="str">
        <f>IF(COUNTIF(市町村一覧!$K$2:$K$404,$P1133),"a）基本講座・応用講座実施可能市町村",IF(COUNTIF(市町村一覧!$N$2:$N$370,$P1133),"b）応用講座実施可能市町村",""))</f>
        <v/>
      </c>
      <c r="P1133" s="95" t="str">
        <f t="shared" si="72"/>
        <v/>
      </c>
    </row>
    <row r="1134" spans="3:16" x14ac:dyDescent="0.4">
      <c r="C1134" s="108">
        <v>1128</v>
      </c>
      <c r="D1134" s="30"/>
      <c r="E1134" s="29"/>
      <c r="F1134" s="29"/>
      <c r="G1134" s="29"/>
      <c r="H1134" s="109" t="str">
        <f t="shared" si="73"/>
        <v/>
      </c>
      <c r="I1134" s="109" t="str">
        <f t="shared" si="74"/>
        <v/>
      </c>
      <c r="J1134" s="109" t="str">
        <f t="shared" si="75"/>
        <v/>
      </c>
      <c r="K1134" s="29"/>
      <c r="L1134" s="29"/>
      <c r="M1134" s="110" t="str">
        <f>_xlfn.XLOOKUP($P1134,団体コード!$F$2:$F$1789,団体コード!$A$2:$A$1789,"")</f>
        <v/>
      </c>
      <c r="N1134" s="111" t="str">
        <f>IF(COUNTIF(市町村一覧!$K$2:$K$404,$P1134),"a）基本講座・応用講座実施可能市町村",IF(COUNTIF(市町村一覧!$N$2:$N$370,$P1134),"b）応用講座実施可能市町村",""))</f>
        <v/>
      </c>
      <c r="P1134" s="95" t="str">
        <f t="shared" si="72"/>
        <v/>
      </c>
    </row>
    <row r="1135" spans="3:16" x14ac:dyDescent="0.4">
      <c r="C1135" s="108">
        <v>1129</v>
      </c>
      <c r="D1135" s="30"/>
      <c r="E1135" s="29"/>
      <c r="F1135" s="29"/>
      <c r="G1135" s="29"/>
      <c r="H1135" s="109" t="str">
        <f t="shared" si="73"/>
        <v/>
      </c>
      <c r="I1135" s="109" t="str">
        <f t="shared" si="74"/>
        <v/>
      </c>
      <c r="J1135" s="109" t="str">
        <f t="shared" si="75"/>
        <v/>
      </c>
      <c r="K1135" s="29"/>
      <c r="L1135" s="29"/>
      <c r="M1135" s="110" t="str">
        <f>_xlfn.XLOOKUP($P1135,団体コード!$F$2:$F$1789,団体コード!$A$2:$A$1789,"")</f>
        <v/>
      </c>
      <c r="N1135" s="111" t="str">
        <f>IF(COUNTIF(市町村一覧!$K$2:$K$404,$P1135),"a）基本講座・応用講座実施可能市町村",IF(COUNTIF(市町村一覧!$N$2:$N$370,$P1135),"b）応用講座実施可能市町村",""))</f>
        <v/>
      </c>
      <c r="P1135" s="95" t="str">
        <f t="shared" si="72"/>
        <v/>
      </c>
    </row>
    <row r="1136" spans="3:16" x14ac:dyDescent="0.4">
      <c r="C1136" s="108">
        <v>1130</v>
      </c>
      <c r="D1136" s="30"/>
      <c r="E1136" s="29"/>
      <c r="F1136" s="29"/>
      <c r="G1136" s="29"/>
      <c r="H1136" s="109" t="str">
        <f t="shared" si="73"/>
        <v/>
      </c>
      <c r="I1136" s="109" t="str">
        <f t="shared" si="74"/>
        <v/>
      </c>
      <c r="J1136" s="109" t="str">
        <f t="shared" si="75"/>
        <v/>
      </c>
      <c r="K1136" s="29"/>
      <c r="L1136" s="29"/>
      <c r="M1136" s="110" t="str">
        <f>_xlfn.XLOOKUP($P1136,団体コード!$F$2:$F$1789,団体コード!$A$2:$A$1789,"")</f>
        <v/>
      </c>
      <c r="N1136" s="111" t="str">
        <f>IF(COUNTIF(市町村一覧!$K$2:$K$404,$P1136),"a）基本講座・応用講座実施可能市町村",IF(COUNTIF(市町村一覧!$N$2:$N$370,$P1136),"b）応用講座実施可能市町村",""))</f>
        <v/>
      </c>
      <c r="P1136" s="95" t="str">
        <f t="shared" si="72"/>
        <v/>
      </c>
    </row>
    <row r="1137" spans="3:16" x14ac:dyDescent="0.4">
      <c r="C1137" s="108">
        <v>1131</v>
      </c>
      <c r="D1137" s="30"/>
      <c r="E1137" s="29"/>
      <c r="F1137" s="29"/>
      <c r="G1137" s="29"/>
      <c r="H1137" s="109" t="str">
        <f t="shared" si="73"/>
        <v/>
      </c>
      <c r="I1137" s="109" t="str">
        <f t="shared" si="74"/>
        <v/>
      </c>
      <c r="J1137" s="109" t="str">
        <f t="shared" si="75"/>
        <v/>
      </c>
      <c r="K1137" s="29"/>
      <c r="L1137" s="29"/>
      <c r="M1137" s="110" t="str">
        <f>_xlfn.XLOOKUP($P1137,団体コード!$F$2:$F$1789,団体コード!$A$2:$A$1789,"")</f>
        <v/>
      </c>
      <c r="N1137" s="111" t="str">
        <f>IF(COUNTIF(市町村一覧!$K$2:$K$404,$P1137),"a）基本講座・応用講座実施可能市町村",IF(COUNTIF(市町村一覧!$N$2:$N$370,$P1137),"b）応用講座実施可能市町村",""))</f>
        <v/>
      </c>
      <c r="P1137" s="95" t="str">
        <f t="shared" si="72"/>
        <v/>
      </c>
    </row>
    <row r="1138" spans="3:16" x14ac:dyDescent="0.4">
      <c r="C1138" s="108">
        <v>1132</v>
      </c>
      <c r="D1138" s="30"/>
      <c r="E1138" s="29"/>
      <c r="F1138" s="29"/>
      <c r="G1138" s="29"/>
      <c r="H1138" s="109" t="str">
        <f t="shared" si="73"/>
        <v/>
      </c>
      <c r="I1138" s="109" t="str">
        <f t="shared" si="74"/>
        <v/>
      </c>
      <c r="J1138" s="109" t="str">
        <f t="shared" si="75"/>
        <v/>
      </c>
      <c r="K1138" s="29"/>
      <c r="L1138" s="29"/>
      <c r="M1138" s="110" t="str">
        <f>_xlfn.XLOOKUP($P1138,団体コード!$F$2:$F$1789,団体コード!$A$2:$A$1789,"")</f>
        <v/>
      </c>
      <c r="N1138" s="111" t="str">
        <f>IF(COUNTIF(市町村一覧!$K$2:$K$404,$P1138),"a）基本講座・応用講座実施可能市町村",IF(COUNTIF(市町村一覧!$N$2:$N$370,$P1138),"b）応用講座実施可能市町村",""))</f>
        <v/>
      </c>
      <c r="P1138" s="95" t="str">
        <f t="shared" si="72"/>
        <v/>
      </c>
    </row>
    <row r="1139" spans="3:16" x14ac:dyDescent="0.4">
      <c r="C1139" s="108">
        <v>1133</v>
      </c>
      <c r="D1139" s="30"/>
      <c r="E1139" s="29"/>
      <c r="F1139" s="29"/>
      <c r="G1139" s="29"/>
      <c r="H1139" s="109" t="str">
        <f t="shared" si="73"/>
        <v/>
      </c>
      <c r="I1139" s="109" t="str">
        <f t="shared" si="74"/>
        <v/>
      </c>
      <c r="J1139" s="109" t="str">
        <f t="shared" si="75"/>
        <v/>
      </c>
      <c r="K1139" s="29"/>
      <c r="L1139" s="29"/>
      <c r="M1139" s="110" t="str">
        <f>_xlfn.XLOOKUP($P1139,団体コード!$F$2:$F$1789,団体コード!$A$2:$A$1789,"")</f>
        <v/>
      </c>
      <c r="N1139" s="111" t="str">
        <f>IF(COUNTIF(市町村一覧!$K$2:$K$404,$P1139),"a）基本講座・応用講座実施可能市町村",IF(COUNTIF(市町村一覧!$N$2:$N$370,$P1139),"b）応用講座実施可能市町村",""))</f>
        <v/>
      </c>
      <c r="P1139" s="95" t="str">
        <f t="shared" si="72"/>
        <v/>
      </c>
    </row>
    <row r="1140" spans="3:16" x14ac:dyDescent="0.4">
      <c r="C1140" s="108">
        <v>1134</v>
      </c>
      <c r="D1140" s="30"/>
      <c r="E1140" s="29"/>
      <c r="F1140" s="29"/>
      <c r="G1140" s="29"/>
      <c r="H1140" s="109" t="str">
        <f t="shared" si="73"/>
        <v/>
      </c>
      <c r="I1140" s="109" t="str">
        <f t="shared" si="74"/>
        <v/>
      </c>
      <c r="J1140" s="109" t="str">
        <f t="shared" si="75"/>
        <v/>
      </c>
      <c r="K1140" s="29"/>
      <c r="L1140" s="29"/>
      <c r="M1140" s="110" t="str">
        <f>_xlfn.XLOOKUP($P1140,団体コード!$F$2:$F$1789,団体コード!$A$2:$A$1789,"")</f>
        <v/>
      </c>
      <c r="N1140" s="111" t="str">
        <f>IF(COUNTIF(市町村一覧!$K$2:$K$404,$P1140),"a）基本講座・応用講座実施可能市町村",IF(COUNTIF(市町村一覧!$N$2:$N$370,$P1140),"b）応用講座実施可能市町村",""))</f>
        <v/>
      </c>
      <c r="P1140" s="95" t="str">
        <f t="shared" si="72"/>
        <v/>
      </c>
    </row>
    <row r="1141" spans="3:16" x14ac:dyDescent="0.4">
      <c r="C1141" s="108">
        <v>1135</v>
      </c>
      <c r="D1141" s="30"/>
      <c r="E1141" s="29"/>
      <c r="F1141" s="29"/>
      <c r="G1141" s="29"/>
      <c r="H1141" s="109" t="str">
        <f t="shared" si="73"/>
        <v/>
      </c>
      <c r="I1141" s="109" t="str">
        <f t="shared" si="74"/>
        <v/>
      </c>
      <c r="J1141" s="109" t="str">
        <f t="shared" si="75"/>
        <v/>
      </c>
      <c r="K1141" s="29"/>
      <c r="L1141" s="29"/>
      <c r="M1141" s="110" t="str">
        <f>_xlfn.XLOOKUP($P1141,団体コード!$F$2:$F$1789,団体コード!$A$2:$A$1789,"")</f>
        <v/>
      </c>
      <c r="N1141" s="111" t="str">
        <f>IF(COUNTIF(市町村一覧!$K$2:$K$404,$P1141),"a）基本講座・応用講座実施可能市町村",IF(COUNTIF(市町村一覧!$N$2:$N$370,$P1141),"b）応用講座実施可能市町村",""))</f>
        <v/>
      </c>
      <c r="P1141" s="95" t="str">
        <f t="shared" si="72"/>
        <v/>
      </c>
    </row>
    <row r="1142" spans="3:16" x14ac:dyDescent="0.4">
      <c r="C1142" s="108">
        <v>1136</v>
      </c>
      <c r="D1142" s="30"/>
      <c r="E1142" s="29"/>
      <c r="F1142" s="29"/>
      <c r="G1142" s="29"/>
      <c r="H1142" s="109" t="str">
        <f t="shared" si="73"/>
        <v/>
      </c>
      <c r="I1142" s="109" t="str">
        <f t="shared" si="74"/>
        <v/>
      </c>
      <c r="J1142" s="109" t="str">
        <f t="shared" si="75"/>
        <v/>
      </c>
      <c r="K1142" s="29"/>
      <c r="L1142" s="29"/>
      <c r="M1142" s="110" t="str">
        <f>_xlfn.XLOOKUP($P1142,団体コード!$F$2:$F$1789,団体コード!$A$2:$A$1789,"")</f>
        <v/>
      </c>
      <c r="N1142" s="111" t="str">
        <f>IF(COUNTIF(市町村一覧!$K$2:$K$404,$P1142),"a）基本講座・応用講座実施可能市町村",IF(COUNTIF(市町村一覧!$N$2:$N$370,$P1142),"b）応用講座実施可能市町村",""))</f>
        <v/>
      </c>
      <c r="P1142" s="95" t="str">
        <f t="shared" si="72"/>
        <v/>
      </c>
    </row>
    <row r="1143" spans="3:16" x14ac:dyDescent="0.4">
      <c r="C1143" s="108">
        <v>1137</v>
      </c>
      <c r="D1143" s="30"/>
      <c r="E1143" s="29"/>
      <c r="F1143" s="29"/>
      <c r="G1143" s="29"/>
      <c r="H1143" s="109" t="str">
        <f t="shared" si="73"/>
        <v/>
      </c>
      <c r="I1143" s="109" t="str">
        <f t="shared" si="74"/>
        <v/>
      </c>
      <c r="J1143" s="109" t="str">
        <f t="shared" si="75"/>
        <v/>
      </c>
      <c r="K1143" s="29"/>
      <c r="L1143" s="29"/>
      <c r="M1143" s="110" t="str">
        <f>_xlfn.XLOOKUP($P1143,団体コード!$F$2:$F$1789,団体コード!$A$2:$A$1789,"")</f>
        <v/>
      </c>
      <c r="N1143" s="111" t="str">
        <f>IF(COUNTIF(市町村一覧!$K$2:$K$404,$P1143),"a）基本講座・応用講座実施可能市町村",IF(COUNTIF(市町村一覧!$N$2:$N$370,$P1143),"b）応用講座実施可能市町村",""))</f>
        <v/>
      </c>
      <c r="P1143" s="95" t="str">
        <f t="shared" si="72"/>
        <v/>
      </c>
    </row>
    <row r="1144" spans="3:16" x14ac:dyDescent="0.4">
      <c r="C1144" s="108">
        <v>1138</v>
      </c>
      <c r="D1144" s="30"/>
      <c r="E1144" s="29"/>
      <c r="F1144" s="29"/>
      <c r="G1144" s="29"/>
      <c r="H1144" s="109" t="str">
        <f t="shared" si="73"/>
        <v/>
      </c>
      <c r="I1144" s="109" t="str">
        <f t="shared" si="74"/>
        <v/>
      </c>
      <c r="J1144" s="109" t="str">
        <f t="shared" si="75"/>
        <v/>
      </c>
      <c r="K1144" s="29"/>
      <c r="L1144" s="29"/>
      <c r="M1144" s="110" t="str">
        <f>_xlfn.XLOOKUP($P1144,団体コード!$F$2:$F$1789,団体コード!$A$2:$A$1789,"")</f>
        <v/>
      </c>
      <c r="N1144" s="111" t="str">
        <f>IF(COUNTIF(市町村一覧!$K$2:$K$404,$P1144),"a）基本講座・応用講座実施可能市町村",IF(COUNTIF(市町村一覧!$N$2:$N$370,$P1144),"b）応用講座実施可能市町村",""))</f>
        <v/>
      </c>
      <c r="P1144" s="95" t="str">
        <f t="shared" si="72"/>
        <v/>
      </c>
    </row>
    <row r="1145" spans="3:16" x14ac:dyDescent="0.4">
      <c r="C1145" s="108">
        <v>1139</v>
      </c>
      <c r="D1145" s="30"/>
      <c r="E1145" s="29"/>
      <c r="F1145" s="29"/>
      <c r="G1145" s="29"/>
      <c r="H1145" s="109" t="str">
        <f t="shared" si="73"/>
        <v/>
      </c>
      <c r="I1145" s="109" t="str">
        <f t="shared" si="74"/>
        <v/>
      </c>
      <c r="J1145" s="109" t="str">
        <f t="shared" si="75"/>
        <v/>
      </c>
      <c r="K1145" s="29"/>
      <c r="L1145" s="29"/>
      <c r="M1145" s="110" t="str">
        <f>_xlfn.XLOOKUP($P1145,団体コード!$F$2:$F$1789,団体コード!$A$2:$A$1789,"")</f>
        <v/>
      </c>
      <c r="N1145" s="111" t="str">
        <f>IF(COUNTIF(市町村一覧!$K$2:$K$404,$P1145),"a）基本講座・応用講座実施可能市町村",IF(COUNTIF(市町村一覧!$N$2:$N$370,$P1145),"b）応用講座実施可能市町村",""))</f>
        <v/>
      </c>
      <c r="P1145" s="95" t="str">
        <f t="shared" si="72"/>
        <v/>
      </c>
    </row>
    <row r="1146" spans="3:16" x14ac:dyDescent="0.4">
      <c r="C1146" s="108">
        <v>1140</v>
      </c>
      <c r="D1146" s="30"/>
      <c r="E1146" s="29"/>
      <c r="F1146" s="29"/>
      <c r="G1146" s="29"/>
      <c r="H1146" s="109" t="str">
        <f t="shared" si="73"/>
        <v/>
      </c>
      <c r="I1146" s="109" t="str">
        <f t="shared" si="74"/>
        <v/>
      </c>
      <c r="J1146" s="109" t="str">
        <f t="shared" si="75"/>
        <v/>
      </c>
      <c r="K1146" s="29"/>
      <c r="L1146" s="29"/>
      <c r="M1146" s="110" t="str">
        <f>_xlfn.XLOOKUP($P1146,団体コード!$F$2:$F$1789,団体コード!$A$2:$A$1789,"")</f>
        <v/>
      </c>
      <c r="N1146" s="111" t="str">
        <f>IF(COUNTIF(市町村一覧!$K$2:$K$404,$P1146),"a）基本講座・応用講座実施可能市町村",IF(COUNTIF(市町村一覧!$N$2:$N$370,$P1146),"b）応用講座実施可能市町村",""))</f>
        <v/>
      </c>
      <c r="P1146" s="95" t="str">
        <f t="shared" si="72"/>
        <v/>
      </c>
    </row>
    <row r="1147" spans="3:16" x14ac:dyDescent="0.4">
      <c r="C1147" s="108">
        <v>1141</v>
      </c>
      <c r="D1147" s="30"/>
      <c r="E1147" s="29"/>
      <c r="F1147" s="29"/>
      <c r="G1147" s="29"/>
      <c r="H1147" s="109" t="str">
        <f t="shared" si="73"/>
        <v/>
      </c>
      <c r="I1147" s="109" t="str">
        <f t="shared" si="74"/>
        <v/>
      </c>
      <c r="J1147" s="109" t="str">
        <f t="shared" si="75"/>
        <v/>
      </c>
      <c r="K1147" s="29"/>
      <c r="L1147" s="29"/>
      <c r="M1147" s="110" t="str">
        <f>_xlfn.XLOOKUP($P1147,団体コード!$F$2:$F$1789,団体コード!$A$2:$A$1789,"")</f>
        <v/>
      </c>
      <c r="N1147" s="111" t="str">
        <f>IF(COUNTIF(市町村一覧!$K$2:$K$404,$P1147),"a）基本講座・応用講座実施可能市町村",IF(COUNTIF(市町村一覧!$N$2:$N$370,$P1147),"b）応用講座実施可能市町村",""))</f>
        <v/>
      </c>
      <c r="P1147" s="95" t="str">
        <f t="shared" si="72"/>
        <v/>
      </c>
    </row>
    <row r="1148" spans="3:16" x14ac:dyDescent="0.4">
      <c r="C1148" s="108">
        <v>1142</v>
      </c>
      <c r="D1148" s="30"/>
      <c r="E1148" s="29"/>
      <c r="F1148" s="29"/>
      <c r="G1148" s="29"/>
      <c r="H1148" s="109" t="str">
        <f t="shared" si="73"/>
        <v/>
      </c>
      <c r="I1148" s="109" t="str">
        <f t="shared" si="74"/>
        <v/>
      </c>
      <c r="J1148" s="109" t="str">
        <f t="shared" si="75"/>
        <v/>
      </c>
      <c r="K1148" s="29"/>
      <c r="L1148" s="29"/>
      <c r="M1148" s="110" t="str">
        <f>_xlfn.XLOOKUP($P1148,団体コード!$F$2:$F$1789,団体コード!$A$2:$A$1789,"")</f>
        <v/>
      </c>
      <c r="N1148" s="111" t="str">
        <f>IF(COUNTIF(市町村一覧!$K$2:$K$404,$P1148),"a）基本講座・応用講座実施可能市町村",IF(COUNTIF(市町村一覧!$N$2:$N$370,$P1148),"b）応用講座実施可能市町村",""))</f>
        <v/>
      </c>
      <c r="P1148" s="95" t="str">
        <f t="shared" si="72"/>
        <v/>
      </c>
    </row>
    <row r="1149" spans="3:16" x14ac:dyDescent="0.4">
      <c r="C1149" s="108">
        <v>1143</v>
      </c>
      <c r="D1149" s="30"/>
      <c r="E1149" s="29"/>
      <c r="F1149" s="29"/>
      <c r="G1149" s="29"/>
      <c r="H1149" s="109" t="str">
        <f t="shared" si="73"/>
        <v/>
      </c>
      <c r="I1149" s="109" t="str">
        <f t="shared" si="74"/>
        <v/>
      </c>
      <c r="J1149" s="109" t="str">
        <f t="shared" si="75"/>
        <v/>
      </c>
      <c r="K1149" s="29"/>
      <c r="L1149" s="29"/>
      <c r="M1149" s="110" t="str">
        <f>_xlfn.XLOOKUP($P1149,団体コード!$F$2:$F$1789,団体コード!$A$2:$A$1789,"")</f>
        <v/>
      </c>
      <c r="N1149" s="111" t="str">
        <f>IF(COUNTIF(市町村一覧!$K$2:$K$404,$P1149),"a）基本講座・応用講座実施可能市町村",IF(COUNTIF(市町村一覧!$N$2:$N$370,$P1149),"b）応用講座実施可能市町村",""))</f>
        <v/>
      </c>
      <c r="P1149" s="95" t="str">
        <f t="shared" si="72"/>
        <v/>
      </c>
    </row>
    <row r="1150" spans="3:16" x14ac:dyDescent="0.4">
      <c r="C1150" s="108">
        <v>1144</v>
      </c>
      <c r="D1150" s="30"/>
      <c r="E1150" s="29"/>
      <c r="F1150" s="29"/>
      <c r="G1150" s="29"/>
      <c r="H1150" s="109" t="str">
        <f t="shared" si="73"/>
        <v/>
      </c>
      <c r="I1150" s="109" t="str">
        <f t="shared" si="74"/>
        <v/>
      </c>
      <c r="J1150" s="109" t="str">
        <f t="shared" si="75"/>
        <v/>
      </c>
      <c r="K1150" s="29"/>
      <c r="L1150" s="29"/>
      <c r="M1150" s="110" t="str">
        <f>_xlfn.XLOOKUP($P1150,団体コード!$F$2:$F$1789,団体コード!$A$2:$A$1789,"")</f>
        <v/>
      </c>
      <c r="N1150" s="111" t="str">
        <f>IF(COUNTIF(市町村一覧!$K$2:$K$404,$P1150),"a）基本講座・応用講座実施可能市町村",IF(COUNTIF(市町村一覧!$N$2:$N$370,$P1150),"b）応用講座実施可能市町村",""))</f>
        <v/>
      </c>
      <c r="P1150" s="95" t="str">
        <f t="shared" si="72"/>
        <v/>
      </c>
    </row>
    <row r="1151" spans="3:16" x14ac:dyDescent="0.4">
      <c r="C1151" s="108">
        <v>1145</v>
      </c>
      <c r="D1151" s="30"/>
      <c r="E1151" s="29"/>
      <c r="F1151" s="29"/>
      <c r="G1151" s="29"/>
      <c r="H1151" s="109" t="str">
        <f t="shared" si="73"/>
        <v/>
      </c>
      <c r="I1151" s="109" t="str">
        <f t="shared" si="74"/>
        <v/>
      </c>
      <c r="J1151" s="109" t="str">
        <f t="shared" si="75"/>
        <v/>
      </c>
      <c r="K1151" s="29"/>
      <c r="L1151" s="29"/>
      <c r="M1151" s="110" t="str">
        <f>_xlfn.XLOOKUP($P1151,団体コード!$F$2:$F$1789,団体コード!$A$2:$A$1789,"")</f>
        <v/>
      </c>
      <c r="N1151" s="111" t="str">
        <f>IF(COUNTIF(市町村一覧!$K$2:$K$404,$P1151),"a）基本講座・応用講座実施可能市町村",IF(COUNTIF(市町村一覧!$N$2:$N$370,$P1151),"b）応用講座実施可能市町村",""))</f>
        <v/>
      </c>
      <c r="P1151" s="95" t="str">
        <f t="shared" si="72"/>
        <v/>
      </c>
    </row>
    <row r="1152" spans="3:16" x14ac:dyDescent="0.4">
      <c r="C1152" s="108">
        <v>1146</v>
      </c>
      <c r="D1152" s="30"/>
      <c r="E1152" s="29"/>
      <c r="F1152" s="29"/>
      <c r="G1152" s="29"/>
      <c r="H1152" s="109" t="str">
        <f t="shared" si="73"/>
        <v/>
      </c>
      <c r="I1152" s="109" t="str">
        <f t="shared" si="74"/>
        <v/>
      </c>
      <c r="J1152" s="109" t="str">
        <f t="shared" si="75"/>
        <v/>
      </c>
      <c r="K1152" s="29"/>
      <c r="L1152" s="29"/>
      <c r="M1152" s="110" t="str">
        <f>_xlfn.XLOOKUP($P1152,団体コード!$F$2:$F$1789,団体コード!$A$2:$A$1789,"")</f>
        <v/>
      </c>
      <c r="N1152" s="111" t="str">
        <f>IF(COUNTIF(市町村一覧!$K$2:$K$404,$P1152),"a）基本講座・応用講座実施可能市町村",IF(COUNTIF(市町村一覧!$N$2:$N$370,$P1152),"b）応用講座実施可能市町村",""))</f>
        <v/>
      </c>
      <c r="P1152" s="95" t="str">
        <f t="shared" si="72"/>
        <v/>
      </c>
    </row>
    <row r="1153" spans="3:16" x14ac:dyDescent="0.4">
      <c r="C1153" s="108">
        <v>1147</v>
      </c>
      <c r="D1153" s="30"/>
      <c r="E1153" s="29"/>
      <c r="F1153" s="29"/>
      <c r="G1153" s="29"/>
      <c r="H1153" s="109" t="str">
        <f t="shared" si="73"/>
        <v/>
      </c>
      <c r="I1153" s="109" t="str">
        <f t="shared" si="74"/>
        <v/>
      </c>
      <c r="J1153" s="109" t="str">
        <f t="shared" si="75"/>
        <v/>
      </c>
      <c r="K1153" s="29"/>
      <c r="L1153" s="29"/>
      <c r="M1153" s="110" t="str">
        <f>_xlfn.XLOOKUP($P1153,団体コード!$F$2:$F$1789,団体コード!$A$2:$A$1789,"")</f>
        <v/>
      </c>
      <c r="N1153" s="111" t="str">
        <f>IF(COUNTIF(市町村一覧!$K$2:$K$404,$P1153),"a）基本講座・応用講座実施可能市町村",IF(COUNTIF(市町村一覧!$N$2:$N$370,$P1153),"b）応用講座実施可能市町村",""))</f>
        <v/>
      </c>
      <c r="P1153" s="95" t="str">
        <f t="shared" si="72"/>
        <v/>
      </c>
    </row>
    <row r="1154" spans="3:16" x14ac:dyDescent="0.4">
      <c r="C1154" s="108">
        <v>1148</v>
      </c>
      <c r="D1154" s="30"/>
      <c r="E1154" s="29"/>
      <c r="F1154" s="29"/>
      <c r="G1154" s="29"/>
      <c r="H1154" s="109" t="str">
        <f t="shared" si="73"/>
        <v/>
      </c>
      <c r="I1154" s="109" t="str">
        <f t="shared" si="74"/>
        <v/>
      </c>
      <c r="J1154" s="109" t="str">
        <f t="shared" si="75"/>
        <v/>
      </c>
      <c r="K1154" s="29"/>
      <c r="L1154" s="29"/>
      <c r="M1154" s="110" t="str">
        <f>_xlfn.XLOOKUP($P1154,団体コード!$F$2:$F$1789,団体コード!$A$2:$A$1789,"")</f>
        <v/>
      </c>
      <c r="N1154" s="111" t="str">
        <f>IF(COUNTIF(市町村一覧!$K$2:$K$404,$P1154),"a）基本講座・応用講座実施可能市町村",IF(COUNTIF(市町村一覧!$N$2:$N$370,$P1154),"b）応用講座実施可能市町村",""))</f>
        <v/>
      </c>
      <c r="P1154" s="95" t="str">
        <f t="shared" si="72"/>
        <v/>
      </c>
    </row>
    <row r="1155" spans="3:16" x14ac:dyDescent="0.4">
      <c r="C1155" s="108">
        <v>1149</v>
      </c>
      <c r="D1155" s="30"/>
      <c r="E1155" s="29"/>
      <c r="F1155" s="29"/>
      <c r="G1155" s="29"/>
      <c r="H1155" s="109" t="str">
        <f t="shared" si="73"/>
        <v/>
      </c>
      <c r="I1155" s="109" t="str">
        <f t="shared" si="74"/>
        <v/>
      </c>
      <c r="J1155" s="109" t="str">
        <f t="shared" si="75"/>
        <v/>
      </c>
      <c r="K1155" s="29"/>
      <c r="L1155" s="29"/>
      <c r="M1155" s="110" t="str">
        <f>_xlfn.XLOOKUP($P1155,団体コード!$F$2:$F$1789,団体コード!$A$2:$A$1789,"")</f>
        <v/>
      </c>
      <c r="N1155" s="111" t="str">
        <f>IF(COUNTIF(市町村一覧!$K$2:$K$404,$P1155),"a）基本講座・応用講座実施可能市町村",IF(COUNTIF(市町村一覧!$N$2:$N$370,$P1155),"b）応用講座実施可能市町村",""))</f>
        <v/>
      </c>
      <c r="P1155" s="95" t="str">
        <f t="shared" si="72"/>
        <v/>
      </c>
    </row>
    <row r="1156" spans="3:16" x14ac:dyDescent="0.4">
      <c r="C1156" s="108">
        <v>1150</v>
      </c>
      <c r="D1156" s="30"/>
      <c r="E1156" s="29"/>
      <c r="F1156" s="29"/>
      <c r="G1156" s="29"/>
      <c r="H1156" s="109" t="str">
        <f t="shared" si="73"/>
        <v/>
      </c>
      <c r="I1156" s="109" t="str">
        <f t="shared" si="74"/>
        <v/>
      </c>
      <c r="J1156" s="109" t="str">
        <f t="shared" si="75"/>
        <v/>
      </c>
      <c r="K1156" s="29"/>
      <c r="L1156" s="29"/>
      <c r="M1156" s="110" t="str">
        <f>_xlfn.XLOOKUP($P1156,団体コード!$F$2:$F$1789,団体コード!$A$2:$A$1789,"")</f>
        <v/>
      </c>
      <c r="N1156" s="111" t="str">
        <f>IF(COUNTIF(市町村一覧!$K$2:$K$404,$P1156),"a）基本講座・応用講座実施可能市町村",IF(COUNTIF(市町村一覧!$N$2:$N$370,$P1156),"b）応用講座実施可能市町村",""))</f>
        <v/>
      </c>
      <c r="P1156" s="95" t="str">
        <f t="shared" si="72"/>
        <v/>
      </c>
    </row>
    <row r="1157" spans="3:16" x14ac:dyDescent="0.4">
      <c r="C1157" s="108">
        <v>1151</v>
      </c>
      <c r="D1157" s="30"/>
      <c r="E1157" s="29"/>
      <c r="F1157" s="29"/>
      <c r="G1157" s="29"/>
      <c r="H1157" s="109" t="str">
        <f t="shared" si="73"/>
        <v/>
      </c>
      <c r="I1157" s="109" t="str">
        <f t="shared" si="74"/>
        <v/>
      </c>
      <c r="J1157" s="109" t="str">
        <f t="shared" si="75"/>
        <v/>
      </c>
      <c r="K1157" s="29"/>
      <c r="L1157" s="29"/>
      <c r="M1157" s="110" t="str">
        <f>_xlfn.XLOOKUP($P1157,団体コード!$F$2:$F$1789,団体コード!$A$2:$A$1789,"")</f>
        <v/>
      </c>
      <c r="N1157" s="111" t="str">
        <f>IF(COUNTIF(市町村一覧!$K$2:$K$404,$P1157),"a）基本講座・応用講座実施可能市町村",IF(COUNTIF(市町村一覧!$N$2:$N$370,$P1157),"b）応用講座実施可能市町村",""))</f>
        <v/>
      </c>
      <c r="P1157" s="95" t="str">
        <f t="shared" si="72"/>
        <v/>
      </c>
    </row>
    <row r="1158" spans="3:16" x14ac:dyDescent="0.4">
      <c r="C1158" s="108">
        <v>1152</v>
      </c>
      <c r="D1158" s="30"/>
      <c r="E1158" s="29"/>
      <c r="F1158" s="29"/>
      <c r="G1158" s="29"/>
      <c r="H1158" s="109" t="str">
        <f t="shared" si="73"/>
        <v/>
      </c>
      <c r="I1158" s="109" t="str">
        <f t="shared" si="74"/>
        <v/>
      </c>
      <c r="J1158" s="109" t="str">
        <f t="shared" si="75"/>
        <v/>
      </c>
      <c r="K1158" s="29"/>
      <c r="L1158" s="29"/>
      <c r="M1158" s="110" t="str">
        <f>_xlfn.XLOOKUP($P1158,団体コード!$F$2:$F$1789,団体コード!$A$2:$A$1789,"")</f>
        <v/>
      </c>
      <c r="N1158" s="111" t="str">
        <f>IF(COUNTIF(市町村一覧!$K$2:$K$404,$P1158),"a）基本講座・応用講座実施可能市町村",IF(COUNTIF(市町村一覧!$N$2:$N$370,$P1158),"b）応用講座実施可能市町村",""))</f>
        <v/>
      </c>
      <c r="P1158" s="95" t="str">
        <f t="shared" si="72"/>
        <v/>
      </c>
    </row>
    <row r="1159" spans="3:16" x14ac:dyDescent="0.4">
      <c r="C1159" s="108">
        <v>1153</v>
      </c>
      <c r="D1159" s="30"/>
      <c r="E1159" s="29"/>
      <c r="F1159" s="29"/>
      <c r="G1159" s="29"/>
      <c r="H1159" s="109" t="str">
        <f t="shared" si="73"/>
        <v/>
      </c>
      <c r="I1159" s="109" t="str">
        <f t="shared" si="74"/>
        <v/>
      </c>
      <c r="J1159" s="109" t="str">
        <f t="shared" si="75"/>
        <v/>
      </c>
      <c r="K1159" s="29"/>
      <c r="L1159" s="29"/>
      <c r="M1159" s="110" t="str">
        <f>_xlfn.XLOOKUP($P1159,団体コード!$F$2:$F$1789,団体コード!$A$2:$A$1789,"")</f>
        <v/>
      </c>
      <c r="N1159" s="111" t="str">
        <f>IF(COUNTIF(市町村一覧!$K$2:$K$404,$P1159),"a）基本講座・応用講座実施可能市町村",IF(COUNTIF(市町村一覧!$N$2:$N$370,$P1159),"b）応用講座実施可能市町村",""))</f>
        <v/>
      </c>
      <c r="P1159" s="95" t="str">
        <f t="shared" ref="P1159:P1222" si="76">E1159&amp;F1159</f>
        <v/>
      </c>
    </row>
    <row r="1160" spans="3:16" x14ac:dyDescent="0.4">
      <c r="C1160" s="108">
        <v>1154</v>
      </c>
      <c r="D1160" s="30"/>
      <c r="E1160" s="29"/>
      <c r="F1160" s="29"/>
      <c r="G1160" s="29"/>
      <c r="H1160" s="109" t="str">
        <f t="shared" ref="H1160:H1223" si="77">IF(D1160&lt;&gt;"",D1160,"")</f>
        <v/>
      </c>
      <c r="I1160" s="109" t="str">
        <f t="shared" ref="I1160:I1223" si="78">IF(E1160&lt;&gt;"",E1160,"")</f>
        <v/>
      </c>
      <c r="J1160" s="109" t="str">
        <f t="shared" ref="J1160:J1223" si="79">IF(F1160&lt;&gt;"",F1160,"")</f>
        <v/>
      </c>
      <c r="K1160" s="29"/>
      <c r="L1160" s="29"/>
      <c r="M1160" s="110" t="str">
        <f>_xlfn.XLOOKUP($P1160,団体コード!$F$2:$F$1789,団体コード!$A$2:$A$1789,"")</f>
        <v/>
      </c>
      <c r="N1160" s="111" t="str">
        <f>IF(COUNTIF(市町村一覧!$K$2:$K$404,$P1160),"a）基本講座・応用講座実施可能市町村",IF(COUNTIF(市町村一覧!$N$2:$N$370,$P1160),"b）応用講座実施可能市町村",""))</f>
        <v/>
      </c>
      <c r="P1160" s="95" t="str">
        <f t="shared" si="76"/>
        <v/>
      </c>
    </row>
    <row r="1161" spans="3:16" x14ac:dyDescent="0.4">
      <c r="C1161" s="108">
        <v>1155</v>
      </c>
      <c r="D1161" s="30"/>
      <c r="E1161" s="29"/>
      <c r="F1161" s="29"/>
      <c r="G1161" s="29"/>
      <c r="H1161" s="109" t="str">
        <f t="shared" si="77"/>
        <v/>
      </c>
      <c r="I1161" s="109" t="str">
        <f t="shared" si="78"/>
        <v/>
      </c>
      <c r="J1161" s="109" t="str">
        <f t="shared" si="79"/>
        <v/>
      </c>
      <c r="K1161" s="29"/>
      <c r="L1161" s="29"/>
      <c r="M1161" s="110" t="str">
        <f>_xlfn.XLOOKUP($P1161,団体コード!$F$2:$F$1789,団体コード!$A$2:$A$1789,"")</f>
        <v/>
      </c>
      <c r="N1161" s="111" t="str">
        <f>IF(COUNTIF(市町村一覧!$K$2:$K$404,$P1161),"a）基本講座・応用講座実施可能市町村",IF(COUNTIF(市町村一覧!$N$2:$N$370,$P1161),"b）応用講座実施可能市町村",""))</f>
        <v/>
      </c>
      <c r="P1161" s="95" t="str">
        <f t="shared" si="76"/>
        <v/>
      </c>
    </row>
    <row r="1162" spans="3:16" x14ac:dyDescent="0.4">
      <c r="C1162" s="108">
        <v>1156</v>
      </c>
      <c r="D1162" s="30"/>
      <c r="E1162" s="29"/>
      <c r="F1162" s="29"/>
      <c r="G1162" s="29"/>
      <c r="H1162" s="109" t="str">
        <f t="shared" si="77"/>
        <v/>
      </c>
      <c r="I1162" s="109" t="str">
        <f t="shared" si="78"/>
        <v/>
      </c>
      <c r="J1162" s="109" t="str">
        <f t="shared" si="79"/>
        <v/>
      </c>
      <c r="K1162" s="29"/>
      <c r="L1162" s="29"/>
      <c r="M1162" s="110" t="str">
        <f>_xlfn.XLOOKUP($P1162,団体コード!$F$2:$F$1789,団体コード!$A$2:$A$1789,"")</f>
        <v/>
      </c>
      <c r="N1162" s="111" t="str">
        <f>IF(COUNTIF(市町村一覧!$K$2:$K$404,$P1162),"a）基本講座・応用講座実施可能市町村",IF(COUNTIF(市町村一覧!$N$2:$N$370,$P1162),"b）応用講座実施可能市町村",""))</f>
        <v/>
      </c>
      <c r="P1162" s="95" t="str">
        <f t="shared" si="76"/>
        <v/>
      </c>
    </row>
    <row r="1163" spans="3:16" x14ac:dyDescent="0.4">
      <c r="C1163" s="108">
        <v>1157</v>
      </c>
      <c r="D1163" s="30"/>
      <c r="E1163" s="29"/>
      <c r="F1163" s="29"/>
      <c r="G1163" s="29"/>
      <c r="H1163" s="109" t="str">
        <f t="shared" si="77"/>
        <v/>
      </c>
      <c r="I1163" s="109" t="str">
        <f t="shared" si="78"/>
        <v/>
      </c>
      <c r="J1163" s="109" t="str">
        <f t="shared" si="79"/>
        <v/>
      </c>
      <c r="K1163" s="29"/>
      <c r="L1163" s="29"/>
      <c r="M1163" s="110" t="str">
        <f>_xlfn.XLOOKUP($P1163,団体コード!$F$2:$F$1789,団体コード!$A$2:$A$1789,"")</f>
        <v/>
      </c>
      <c r="N1163" s="111" t="str">
        <f>IF(COUNTIF(市町村一覧!$K$2:$K$404,$P1163),"a）基本講座・応用講座実施可能市町村",IF(COUNTIF(市町村一覧!$N$2:$N$370,$P1163),"b）応用講座実施可能市町村",""))</f>
        <v/>
      </c>
      <c r="P1163" s="95" t="str">
        <f t="shared" si="76"/>
        <v/>
      </c>
    </row>
    <row r="1164" spans="3:16" x14ac:dyDescent="0.4">
      <c r="C1164" s="108">
        <v>1158</v>
      </c>
      <c r="D1164" s="30"/>
      <c r="E1164" s="29"/>
      <c r="F1164" s="29"/>
      <c r="G1164" s="29"/>
      <c r="H1164" s="109" t="str">
        <f t="shared" si="77"/>
        <v/>
      </c>
      <c r="I1164" s="109" t="str">
        <f t="shared" si="78"/>
        <v/>
      </c>
      <c r="J1164" s="109" t="str">
        <f t="shared" si="79"/>
        <v/>
      </c>
      <c r="K1164" s="29"/>
      <c r="L1164" s="29"/>
      <c r="M1164" s="110" t="str">
        <f>_xlfn.XLOOKUP($P1164,団体コード!$F$2:$F$1789,団体コード!$A$2:$A$1789,"")</f>
        <v/>
      </c>
      <c r="N1164" s="111" t="str">
        <f>IF(COUNTIF(市町村一覧!$K$2:$K$404,$P1164),"a）基本講座・応用講座実施可能市町村",IF(COUNTIF(市町村一覧!$N$2:$N$370,$P1164),"b）応用講座実施可能市町村",""))</f>
        <v/>
      </c>
      <c r="P1164" s="95" t="str">
        <f t="shared" si="76"/>
        <v/>
      </c>
    </row>
    <row r="1165" spans="3:16" x14ac:dyDescent="0.4">
      <c r="C1165" s="108">
        <v>1159</v>
      </c>
      <c r="D1165" s="30"/>
      <c r="E1165" s="29"/>
      <c r="F1165" s="29"/>
      <c r="G1165" s="29"/>
      <c r="H1165" s="109" t="str">
        <f t="shared" si="77"/>
        <v/>
      </c>
      <c r="I1165" s="109" t="str">
        <f t="shared" si="78"/>
        <v/>
      </c>
      <c r="J1165" s="109" t="str">
        <f t="shared" si="79"/>
        <v/>
      </c>
      <c r="K1165" s="29"/>
      <c r="L1165" s="29"/>
      <c r="M1165" s="110" t="str">
        <f>_xlfn.XLOOKUP($P1165,団体コード!$F$2:$F$1789,団体コード!$A$2:$A$1789,"")</f>
        <v/>
      </c>
      <c r="N1165" s="111" t="str">
        <f>IF(COUNTIF(市町村一覧!$K$2:$K$404,$P1165),"a）基本講座・応用講座実施可能市町村",IF(COUNTIF(市町村一覧!$N$2:$N$370,$P1165),"b）応用講座実施可能市町村",""))</f>
        <v/>
      </c>
      <c r="P1165" s="95" t="str">
        <f t="shared" si="76"/>
        <v/>
      </c>
    </row>
    <row r="1166" spans="3:16" x14ac:dyDescent="0.4">
      <c r="C1166" s="108">
        <v>1160</v>
      </c>
      <c r="D1166" s="30"/>
      <c r="E1166" s="29"/>
      <c r="F1166" s="29"/>
      <c r="G1166" s="29"/>
      <c r="H1166" s="109" t="str">
        <f t="shared" si="77"/>
        <v/>
      </c>
      <c r="I1166" s="109" t="str">
        <f t="shared" si="78"/>
        <v/>
      </c>
      <c r="J1166" s="109" t="str">
        <f t="shared" si="79"/>
        <v/>
      </c>
      <c r="K1166" s="29"/>
      <c r="L1166" s="29"/>
      <c r="M1166" s="110" t="str">
        <f>_xlfn.XLOOKUP($P1166,団体コード!$F$2:$F$1789,団体コード!$A$2:$A$1789,"")</f>
        <v/>
      </c>
      <c r="N1166" s="111" t="str">
        <f>IF(COUNTIF(市町村一覧!$K$2:$K$404,$P1166),"a）基本講座・応用講座実施可能市町村",IF(COUNTIF(市町村一覧!$N$2:$N$370,$P1166),"b）応用講座実施可能市町村",""))</f>
        <v/>
      </c>
      <c r="P1166" s="95" t="str">
        <f t="shared" si="76"/>
        <v/>
      </c>
    </row>
    <row r="1167" spans="3:16" x14ac:dyDescent="0.4">
      <c r="C1167" s="108">
        <v>1161</v>
      </c>
      <c r="D1167" s="30"/>
      <c r="E1167" s="29"/>
      <c r="F1167" s="29"/>
      <c r="G1167" s="29"/>
      <c r="H1167" s="109" t="str">
        <f t="shared" si="77"/>
        <v/>
      </c>
      <c r="I1167" s="109" t="str">
        <f t="shared" si="78"/>
        <v/>
      </c>
      <c r="J1167" s="109" t="str">
        <f t="shared" si="79"/>
        <v/>
      </c>
      <c r="K1167" s="29"/>
      <c r="L1167" s="29"/>
      <c r="M1167" s="110" t="str">
        <f>_xlfn.XLOOKUP($P1167,団体コード!$F$2:$F$1789,団体コード!$A$2:$A$1789,"")</f>
        <v/>
      </c>
      <c r="N1167" s="111" t="str">
        <f>IF(COUNTIF(市町村一覧!$K$2:$K$404,$P1167),"a）基本講座・応用講座実施可能市町村",IF(COUNTIF(市町村一覧!$N$2:$N$370,$P1167),"b）応用講座実施可能市町村",""))</f>
        <v/>
      </c>
      <c r="P1167" s="95" t="str">
        <f t="shared" si="76"/>
        <v/>
      </c>
    </row>
    <row r="1168" spans="3:16" x14ac:dyDescent="0.4">
      <c r="C1168" s="108">
        <v>1162</v>
      </c>
      <c r="D1168" s="30"/>
      <c r="E1168" s="29"/>
      <c r="F1168" s="29"/>
      <c r="G1168" s="29"/>
      <c r="H1168" s="109" t="str">
        <f t="shared" si="77"/>
        <v/>
      </c>
      <c r="I1168" s="109" t="str">
        <f t="shared" si="78"/>
        <v/>
      </c>
      <c r="J1168" s="109" t="str">
        <f t="shared" si="79"/>
        <v/>
      </c>
      <c r="K1168" s="29"/>
      <c r="L1168" s="29"/>
      <c r="M1168" s="110" t="str">
        <f>_xlfn.XLOOKUP($P1168,団体コード!$F$2:$F$1789,団体コード!$A$2:$A$1789,"")</f>
        <v/>
      </c>
      <c r="N1168" s="111" t="str">
        <f>IF(COUNTIF(市町村一覧!$K$2:$K$404,$P1168),"a）基本講座・応用講座実施可能市町村",IF(COUNTIF(市町村一覧!$N$2:$N$370,$P1168),"b）応用講座実施可能市町村",""))</f>
        <v/>
      </c>
      <c r="P1168" s="95" t="str">
        <f t="shared" si="76"/>
        <v/>
      </c>
    </row>
    <row r="1169" spans="3:16" x14ac:dyDescent="0.4">
      <c r="C1169" s="108">
        <v>1163</v>
      </c>
      <c r="D1169" s="30"/>
      <c r="E1169" s="29"/>
      <c r="F1169" s="29"/>
      <c r="G1169" s="29"/>
      <c r="H1169" s="109" t="str">
        <f t="shared" si="77"/>
        <v/>
      </c>
      <c r="I1169" s="109" t="str">
        <f t="shared" si="78"/>
        <v/>
      </c>
      <c r="J1169" s="109" t="str">
        <f t="shared" si="79"/>
        <v/>
      </c>
      <c r="K1169" s="29"/>
      <c r="L1169" s="29"/>
      <c r="M1169" s="110" t="str">
        <f>_xlfn.XLOOKUP($P1169,団体コード!$F$2:$F$1789,団体コード!$A$2:$A$1789,"")</f>
        <v/>
      </c>
      <c r="N1169" s="111" t="str">
        <f>IF(COUNTIF(市町村一覧!$K$2:$K$404,$P1169),"a）基本講座・応用講座実施可能市町村",IF(COUNTIF(市町村一覧!$N$2:$N$370,$P1169),"b）応用講座実施可能市町村",""))</f>
        <v/>
      </c>
      <c r="P1169" s="95" t="str">
        <f t="shared" si="76"/>
        <v/>
      </c>
    </row>
    <row r="1170" spans="3:16" x14ac:dyDescent="0.4">
      <c r="C1170" s="108">
        <v>1164</v>
      </c>
      <c r="D1170" s="30"/>
      <c r="E1170" s="29"/>
      <c r="F1170" s="29"/>
      <c r="G1170" s="29"/>
      <c r="H1170" s="109" t="str">
        <f t="shared" si="77"/>
        <v/>
      </c>
      <c r="I1170" s="109" t="str">
        <f t="shared" si="78"/>
        <v/>
      </c>
      <c r="J1170" s="109" t="str">
        <f t="shared" si="79"/>
        <v/>
      </c>
      <c r="K1170" s="29"/>
      <c r="L1170" s="29"/>
      <c r="M1170" s="110" t="str">
        <f>_xlfn.XLOOKUP($P1170,団体コード!$F$2:$F$1789,団体コード!$A$2:$A$1789,"")</f>
        <v/>
      </c>
      <c r="N1170" s="111" t="str">
        <f>IF(COUNTIF(市町村一覧!$K$2:$K$404,$P1170),"a）基本講座・応用講座実施可能市町村",IF(COUNTIF(市町村一覧!$N$2:$N$370,$P1170),"b）応用講座実施可能市町村",""))</f>
        <v/>
      </c>
      <c r="P1170" s="95" t="str">
        <f t="shared" si="76"/>
        <v/>
      </c>
    </row>
    <row r="1171" spans="3:16" x14ac:dyDescent="0.4">
      <c r="C1171" s="108">
        <v>1165</v>
      </c>
      <c r="D1171" s="30"/>
      <c r="E1171" s="29"/>
      <c r="F1171" s="29"/>
      <c r="G1171" s="29"/>
      <c r="H1171" s="109" t="str">
        <f t="shared" si="77"/>
        <v/>
      </c>
      <c r="I1171" s="109" t="str">
        <f t="shared" si="78"/>
        <v/>
      </c>
      <c r="J1171" s="109" t="str">
        <f t="shared" si="79"/>
        <v/>
      </c>
      <c r="K1171" s="29"/>
      <c r="L1171" s="29"/>
      <c r="M1171" s="110" t="str">
        <f>_xlfn.XLOOKUP($P1171,団体コード!$F$2:$F$1789,団体コード!$A$2:$A$1789,"")</f>
        <v/>
      </c>
      <c r="N1171" s="111" t="str">
        <f>IF(COUNTIF(市町村一覧!$K$2:$K$404,$P1171),"a）基本講座・応用講座実施可能市町村",IF(COUNTIF(市町村一覧!$N$2:$N$370,$P1171),"b）応用講座実施可能市町村",""))</f>
        <v/>
      </c>
      <c r="P1171" s="95" t="str">
        <f t="shared" si="76"/>
        <v/>
      </c>
    </row>
    <row r="1172" spans="3:16" x14ac:dyDescent="0.4">
      <c r="C1172" s="108">
        <v>1166</v>
      </c>
      <c r="D1172" s="30"/>
      <c r="E1172" s="29"/>
      <c r="F1172" s="29"/>
      <c r="G1172" s="29"/>
      <c r="H1172" s="109" t="str">
        <f t="shared" si="77"/>
        <v/>
      </c>
      <c r="I1172" s="109" t="str">
        <f t="shared" si="78"/>
        <v/>
      </c>
      <c r="J1172" s="109" t="str">
        <f t="shared" si="79"/>
        <v/>
      </c>
      <c r="K1172" s="29"/>
      <c r="L1172" s="29"/>
      <c r="M1172" s="110" t="str">
        <f>_xlfn.XLOOKUP($P1172,団体コード!$F$2:$F$1789,団体コード!$A$2:$A$1789,"")</f>
        <v/>
      </c>
      <c r="N1172" s="111" t="str">
        <f>IF(COUNTIF(市町村一覧!$K$2:$K$404,$P1172),"a）基本講座・応用講座実施可能市町村",IF(COUNTIF(市町村一覧!$N$2:$N$370,$P1172),"b）応用講座実施可能市町村",""))</f>
        <v/>
      </c>
      <c r="P1172" s="95" t="str">
        <f t="shared" si="76"/>
        <v/>
      </c>
    </row>
    <row r="1173" spans="3:16" x14ac:dyDescent="0.4">
      <c r="C1173" s="108">
        <v>1167</v>
      </c>
      <c r="D1173" s="30"/>
      <c r="E1173" s="29"/>
      <c r="F1173" s="29"/>
      <c r="G1173" s="29"/>
      <c r="H1173" s="109" t="str">
        <f t="shared" si="77"/>
        <v/>
      </c>
      <c r="I1173" s="109" t="str">
        <f t="shared" si="78"/>
        <v/>
      </c>
      <c r="J1173" s="109" t="str">
        <f t="shared" si="79"/>
        <v/>
      </c>
      <c r="K1173" s="29"/>
      <c r="L1173" s="29"/>
      <c r="M1173" s="110" t="str">
        <f>_xlfn.XLOOKUP($P1173,団体コード!$F$2:$F$1789,団体コード!$A$2:$A$1789,"")</f>
        <v/>
      </c>
      <c r="N1173" s="111" t="str">
        <f>IF(COUNTIF(市町村一覧!$K$2:$K$404,$P1173),"a）基本講座・応用講座実施可能市町村",IF(COUNTIF(市町村一覧!$N$2:$N$370,$P1173),"b）応用講座実施可能市町村",""))</f>
        <v/>
      </c>
      <c r="P1173" s="95" t="str">
        <f t="shared" si="76"/>
        <v/>
      </c>
    </row>
    <row r="1174" spans="3:16" x14ac:dyDescent="0.4">
      <c r="C1174" s="108">
        <v>1168</v>
      </c>
      <c r="D1174" s="30"/>
      <c r="E1174" s="29"/>
      <c r="F1174" s="29"/>
      <c r="G1174" s="29"/>
      <c r="H1174" s="109" t="str">
        <f t="shared" si="77"/>
        <v/>
      </c>
      <c r="I1174" s="109" t="str">
        <f t="shared" si="78"/>
        <v/>
      </c>
      <c r="J1174" s="109" t="str">
        <f t="shared" si="79"/>
        <v/>
      </c>
      <c r="K1174" s="29"/>
      <c r="L1174" s="29"/>
      <c r="M1174" s="110" t="str">
        <f>_xlfn.XLOOKUP($P1174,団体コード!$F$2:$F$1789,団体コード!$A$2:$A$1789,"")</f>
        <v/>
      </c>
      <c r="N1174" s="111" t="str">
        <f>IF(COUNTIF(市町村一覧!$K$2:$K$404,$P1174),"a）基本講座・応用講座実施可能市町村",IF(COUNTIF(市町村一覧!$N$2:$N$370,$P1174),"b）応用講座実施可能市町村",""))</f>
        <v/>
      </c>
      <c r="P1174" s="95" t="str">
        <f t="shared" si="76"/>
        <v/>
      </c>
    </row>
    <row r="1175" spans="3:16" x14ac:dyDescent="0.4">
      <c r="C1175" s="108">
        <v>1169</v>
      </c>
      <c r="D1175" s="30"/>
      <c r="E1175" s="29"/>
      <c r="F1175" s="29"/>
      <c r="G1175" s="29"/>
      <c r="H1175" s="109" t="str">
        <f t="shared" si="77"/>
        <v/>
      </c>
      <c r="I1175" s="109" t="str">
        <f t="shared" si="78"/>
        <v/>
      </c>
      <c r="J1175" s="109" t="str">
        <f t="shared" si="79"/>
        <v/>
      </c>
      <c r="K1175" s="29"/>
      <c r="L1175" s="29"/>
      <c r="M1175" s="110" t="str">
        <f>_xlfn.XLOOKUP($P1175,団体コード!$F$2:$F$1789,団体コード!$A$2:$A$1789,"")</f>
        <v/>
      </c>
      <c r="N1175" s="111" t="str">
        <f>IF(COUNTIF(市町村一覧!$K$2:$K$404,$P1175),"a）基本講座・応用講座実施可能市町村",IF(COUNTIF(市町村一覧!$N$2:$N$370,$P1175),"b）応用講座実施可能市町村",""))</f>
        <v/>
      </c>
      <c r="P1175" s="95" t="str">
        <f t="shared" si="76"/>
        <v/>
      </c>
    </row>
    <row r="1176" spans="3:16" x14ac:dyDescent="0.4">
      <c r="C1176" s="108">
        <v>1170</v>
      </c>
      <c r="D1176" s="30"/>
      <c r="E1176" s="29"/>
      <c r="F1176" s="29"/>
      <c r="G1176" s="29"/>
      <c r="H1176" s="109" t="str">
        <f t="shared" si="77"/>
        <v/>
      </c>
      <c r="I1176" s="109" t="str">
        <f t="shared" si="78"/>
        <v/>
      </c>
      <c r="J1176" s="109" t="str">
        <f t="shared" si="79"/>
        <v/>
      </c>
      <c r="K1176" s="29"/>
      <c r="L1176" s="29"/>
      <c r="M1176" s="110" t="str">
        <f>_xlfn.XLOOKUP($P1176,団体コード!$F$2:$F$1789,団体コード!$A$2:$A$1789,"")</f>
        <v/>
      </c>
      <c r="N1176" s="111" t="str">
        <f>IF(COUNTIF(市町村一覧!$K$2:$K$404,$P1176),"a）基本講座・応用講座実施可能市町村",IF(COUNTIF(市町村一覧!$N$2:$N$370,$P1176),"b）応用講座実施可能市町村",""))</f>
        <v/>
      </c>
      <c r="P1176" s="95" t="str">
        <f t="shared" si="76"/>
        <v/>
      </c>
    </row>
    <row r="1177" spans="3:16" x14ac:dyDescent="0.4">
      <c r="C1177" s="108">
        <v>1171</v>
      </c>
      <c r="D1177" s="30"/>
      <c r="E1177" s="29"/>
      <c r="F1177" s="29"/>
      <c r="G1177" s="29"/>
      <c r="H1177" s="109" t="str">
        <f t="shared" si="77"/>
        <v/>
      </c>
      <c r="I1177" s="109" t="str">
        <f t="shared" si="78"/>
        <v/>
      </c>
      <c r="J1177" s="109" t="str">
        <f t="shared" si="79"/>
        <v/>
      </c>
      <c r="K1177" s="29"/>
      <c r="L1177" s="29"/>
      <c r="M1177" s="110" t="str">
        <f>_xlfn.XLOOKUP($P1177,団体コード!$F$2:$F$1789,団体コード!$A$2:$A$1789,"")</f>
        <v/>
      </c>
      <c r="N1177" s="111" t="str">
        <f>IF(COUNTIF(市町村一覧!$K$2:$K$404,$P1177),"a）基本講座・応用講座実施可能市町村",IF(COUNTIF(市町村一覧!$N$2:$N$370,$P1177),"b）応用講座実施可能市町村",""))</f>
        <v/>
      </c>
      <c r="P1177" s="95" t="str">
        <f t="shared" si="76"/>
        <v/>
      </c>
    </row>
    <row r="1178" spans="3:16" x14ac:dyDescent="0.4">
      <c r="C1178" s="108">
        <v>1172</v>
      </c>
      <c r="D1178" s="30"/>
      <c r="E1178" s="29"/>
      <c r="F1178" s="29"/>
      <c r="G1178" s="29"/>
      <c r="H1178" s="109" t="str">
        <f t="shared" si="77"/>
        <v/>
      </c>
      <c r="I1178" s="109" t="str">
        <f t="shared" si="78"/>
        <v/>
      </c>
      <c r="J1178" s="109" t="str">
        <f t="shared" si="79"/>
        <v/>
      </c>
      <c r="K1178" s="29"/>
      <c r="L1178" s="29"/>
      <c r="M1178" s="110" t="str">
        <f>_xlfn.XLOOKUP($P1178,団体コード!$F$2:$F$1789,団体コード!$A$2:$A$1789,"")</f>
        <v/>
      </c>
      <c r="N1178" s="111" t="str">
        <f>IF(COUNTIF(市町村一覧!$K$2:$K$404,$P1178),"a）基本講座・応用講座実施可能市町村",IF(COUNTIF(市町村一覧!$N$2:$N$370,$P1178),"b）応用講座実施可能市町村",""))</f>
        <v/>
      </c>
      <c r="P1178" s="95" t="str">
        <f t="shared" si="76"/>
        <v/>
      </c>
    </row>
    <row r="1179" spans="3:16" x14ac:dyDescent="0.4">
      <c r="C1179" s="108">
        <v>1173</v>
      </c>
      <c r="D1179" s="30"/>
      <c r="E1179" s="29"/>
      <c r="F1179" s="29"/>
      <c r="G1179" s="29"/>
      <c r="H1179" s="109" t="str">
        <f t="shared" si="77"/>
        <v/>
      </c>
      <c r="I1179" s="109" t="str">
        <f t="shared" si="78"/>
        <v/>
      </c>
      <c r="J1179" s="109" t="str">
        <f t="shared" si="79"/>
        <v/>
      </c>
      <c r="K1179" s="29"/>
      <c r="L1179" s="29"/>
      <c r="M1179" s="110" t="str">
        <f>_xlfn.XLOOKUP($P1179,団体コード!$F$2:$F$1789,団体コード!$A$2:$A$1789,"")</f>
        <v/>
      </c>
      <c r="N1179" s="111" t="str">
        <f>IF(COUNTIF(市町村一覧!$K$2:$K$404,$P1179),"a）基本講座・応用講座実施可能市町村",IF(COUNTIF(市町村一覧!$N$2:$N$370,$P1179),"b）応用講座実施可能市町村",""))</f>
        <v/>
      </c>
      <c r="P1179" s="95" t="str">
        <f t="shared" si="76"/>
        <v/>
      </c>
    </row>
    <row r="1180" spans="3:16" x14ac:dyDescent="0.4">
      <c r="C1180" s="108">
        <v>1174</v>
      </c>
      <c r="D1180" s="30"/>
      <c r="E1180" s="29"/>
      <c r="F1180" s="29"/>
      <c r="G1180" s="29"/>
      <c r="H1180" s="109" t="str">
        <f t="shared" si="77"/>
        <v/>
      </c>
      <c r="I1180" s="109" t="str">
        <f t="shared" si="78"/>
        <v/>
      </c>
      <c r="J1180" s="109" t="str">
        <f t="shared" si="79"/>
        <v/>
      </c>
      <c r="K1180" s="29"/>
      <c r="L1180" s="29"/>
      <c r="M1180" s="110" t="str">
        <f>_xlfn.XLOOKUP($P1180,団体コード!$F$2:$F$1789,団体コード!$A$2:$A$1789,"")</f>
        <v/>
      </c>
      <c r="N1180" s="111" t="str">
        <f>IF(COUNTIF(市町村一覧!$K$2:$K$404,$P1180),"a）基本講座・応用講座実施可能市町村",IF(COUNTIF(市町村一覧!$N$2:$N$370,$P1180),"b）応用講座実施可能市町村",""))</f>
        <v/>
      </c>
      <c r="P1180" s="95" t="str">
        <f t="shared" si="76"/>
        <v/>
      </c>
    </row>
    <row r="1181" spans="3:16" x14ac:dyDescent="0.4">
      <c r="C1181" s="108">
        <v>1175</v>
      </c>
      <c r="D1181" s="30"/>
      <c r="E1181" s="29"/>
      <c r="F1181" s="29"/>
      <c r="G1181" s="29"/>
      <c r="H1181" s="109" t="str">
        <f t="shared" si="77"/>
        <v/>
      </c>
      <c r="I1181" s="109" t="str">
        <f t="shared" si="78"/>
        <v/>
      </c>
      <c r="J1181" s="109" t="str">
        <f t="shared" si="79"/>
        <v/>
      </c>
      <c r="K1181" s="29"/>
      <c r="L1181" s="29"/>
      <c r="M1181" s="110" t="str">
        <f>_xlfn.XLOOKUP($P1181,団体コード!$F$2:$F$1789,団体コード!$A$2:$A$1789,"")</f>
        <v/>
      </c>
      <c r="N1181" s="111" t="str">
        <f>IF(COUNTIF(市町村一覧!$K$2:$K$404,$P1181),"a）基本講座・応用講座実施可能市町村",IF(COUNTIF(市町村一覧!$N$2:$N$370,$P1181),"b）応用講座実施可能市町村",""))</f>
        <v/>
      </c>
      <c r="P1181" s="95" t="str">
        <f t="shared" si="76"/>
        <v/>
      </c>
    </row>
    <row r="1182" spans="3:16" x14ac:dyDescent="0.4">
      <c r="C1182" s="108">
        <v>1176</v>
      </c>
      <c r="D1182" s="30"/>
      <c r="E1182" s="29"/>
      <c r="F1182" s="29"/>
      <c r="G1182" s="29"/>
      <c r="H1182" s="109" t="str">
        <f t="shared" si="77"/>
        <v/>
      </c>
      <c r="I1182" s="109" t="str">
        <f t="shared" si="78"/>
        <v/>
      </c>
      <c r="J1182" s="109" t="str">
        <f t="shared" si="79"/>
        <v/>
      </c>
      <c r="K1182" s="29"/>
      <c r="L1182" s="29"/>
      <c r="M1182" s="110" t="str">
        <f>_xlfn.XLOOKUP($P1182,団体コード!$F$2:$F$1789,団体コード!$A$2:$A$1789,"")</f>
        <v/>
      </c>
      <c r="N1182" s="111" t="str">
        <f>IF(COUNTIF(市町村一覧!$K$2:$K$404,$P1182),"a）基本講座・応用講座実施可能市町村",IF(COUNTIF(市町村一覧!$N$2:$N$370,$P1182),"b）応用講座実施可能市町村",""))</f>
        <v/>
      </c>
      <c r="P1182" s="95" t="str">
        <f t="shared" si="76"/>
        <v/>
      </c>
    </row>
    <row r="1183" spans="3:16" x14ac:dyDescent="0.4">
      <c r="C1183" s="108">
        <v>1177</v>
      </c>
      <c r="D1183" s="30"/>
      <c r="E1183" s="29"/>
      <c r="F1183" s="29"/>
      <c r="G1183" s="29"/>
      <c r="H1183" s="109" t="str">
        <f t="shared" si="77"/>
        <v/>
      </c>
      <c r="I1183" s="109" t="str">
        <f t="shared" si="78"/>
        <v/>
      </c>
      <c r="J1183" s="109" t="str">
        <f t="shared" si="79"/>
        <v/>
      </c>
      <c r="K1183" s="29"/>
      <c r="L1183" s="29"/>
      <c r="M1183" s="110" t="str">
        <f>_xlfn.XLOOKUP($P1183,団体コード!$F$2:$F$1789,団体コード!$A$2:$A$1789,"")</f>
        <v/>
      </c>
      <c r="N1183" s="111" t="str">
        <f>IF(COUNTIF(市町村一覧!$K$2:$K$404,$P1183),"a）基本講座・応用講座実施可能市町村",IF(COUNTIF(市町村一覧!$N$2:$N$370,$P1183),"b）応用講座実施可能市町村",""))</f>
        <v/>
      </c>
      <c r="P1183" s="95" t="str">
        <f t="shared" si="76"/>
        <v/>
      </c>
    </row>
    <row r="1184" spans="3:16" x14ac:dyDescent="0.4">
      <c r="C1184" s="108">
        <v>1178</v>
      </c>
      <c r="D1184" s="30"/>
      <c r="E1184" s="29"/>
      <c r="F1184" s="29"/>
      <c r="G1184" s="29"/>
      <c r="H1184" s="109" t="str">
        <f t="shared" si="77"/>
        <v/>
      </c>
      <c r="I1184" s="109" t="str">
        <f t="shared" si="78"/>
        <v/>
      </c>
      <c r="J1184" s="109" t="str">
        <f t="shared" si="79"/>
        <v/>
      </c>
      <c r="K1184" s="29"/>
      <c r="L1184" s="29"/>
      <c r="M1184" s="110" t="str">
        <f>_xlfn.XLOOKUP($P1184,団体コード!$F$2:$F$1789,団体コード!$A$2:$A$1789,"")</f>
        <v/>
      </c>
      <c r="N1184" s="111" t="str">
        <f>IF(COUNTIF(市町村一覧!$K$2:$K$404,$P1184),"a）基本講座・応用講座実施可能市町村",IF(COUNTIF(市町村一覧!$N$2:$N$370,$P1184),"b）応用講座実施可能市町村",""))</f>
        <v/>
      </c>
      <c r="P1184" s="95" t="str">
        <f t="shared" si="76"/>
        <v/>
      </c>
    </row>
    <row r="1185" spans="3:16" x14ac:dyDescent="0.4">
      <c r="C1185" s="108">
        <v>1179</v>
      </c>
      <c r="D1185" s="30"/>
      <c r="E1185" s="29"/>
      <c r="F1185" s="29"/>
      <c r="G1185" s="29"/>
      <c r="H1185" s="109" t="str">
        <f t="shared" si="77"/>
        <v/>
      </c>
      <c r="I1185" s="109" t="str">
        <f t="shared" si="78"/>
        <v/>
      </c>
      <c r="J1185" s="109" t="str">
        <f t="shared" si="79"/>
        <v/>
      </c>
      <c r="K1185" s="29"/>
      <c r="L1185" s="29"/>
      <c r="M1185" s="110" t="str">
        <f>_xlfn.XLOOKUP($P1185,団体コード!$F$2:$F$1789,団体コード!$A$2:$A$1789,"")</f>
        <v/>
      </c>
      <c r="N1185" s="111" t="str">
        <f>IF(COUNTIF(市町村一覧!$K$2:$K$404,$P1185),"a）基本講座・応用講座実施可能市町村",IF(COUNTIF(市町村一覧!$N$2:$N$370,$P1185),"b）応用講座実施可能市町村",""))</f>
        <v/>
      </c>
      <c r="P1185" s="95" t="str">
        <f t="shared" si="76"/>
        <v/>
      </c>
    </row>
    <row r="1186" spans="3:16" x14ac:dyDescent="0.4">
      <c r="C1186" s="108">
        <v>1180</v>
      </c>
      <c r="D1186" s="30"/>
      <c r="E1186" s="29"/>
      <c r="F1186" s="29"/>
      <c r="G1186" s="29"/>
      <c r="H1186" s="109" t="str">
        <f t="shared" si="77"/>
        <v/>
      </c>
      <c r="I1186" s="109" t="str">
        <f t="shared" si="78"/>
        <v/>
      </c>
      <c r="J1186" s="109" t="str">
        <f t="shared" si="79"/>
        <v/>
      </c>
      <c r="K1186" s="29"/>
      <c r="L1186" s="29"/>
      <c r="M1186" s="110" t="str">
        <f>_xlfn.XLOOKUP($P1186,団体コード!$F$2:$F$1789,団体コード!$A$2:$A$1789,"")</f>
        <v/>
      </c>
      <c r="N1186" s="111" t="str">
        <f>IF(COUNTIF(市町村一覧!$K$2:$K$404,$P1186),"a）基本講座・応用講座実施可能市町村",IF(COUNTIF(市町村一覧!$N$2:$N$370,$P1186),"b）応用講座実施可能市町村",""))</f>
        <v/>
      </c>
      <c r="P1186" s="95" t="str">
        <f t="shared" si="76"/>
        <v/>
      </c>
    </row>
    <row r="1187" spans="3:16" x14ac:dyDescent="0.4">
      <c r="C1187" s="108">
        <v>1181</v>
      </c>
      <c r="D1187" s="30"/>
      <c r="E1187" s="29"/>
      <c r="F1187" s="29"/>
      <c r="G1187" s="29"/>
      <c r="H1187" s="109" t="str">
        <f t="shared" si="77"/>
        <v/>
      </c>
      <c r="I1187" s="109" t="str">
        <f t="shared" si="78"/>
        <v/>
      </c>
      <c r="J1187" s="109" t="str">
        <f t="shared" si="79"/>
        <v/>
      </c>
      <c r="K1187" s="29"/>
      <c r="L1187" s="29"/>
      <c r="M1187" s="110" t="str">
        <f>_xlfn.XLOOKUP($P1187,団体コード!$F$2:$F$1789,団体コード!$A$2:$A$1789,"")</f>
        <v/>
      </c>
      <c r="N1187" s="111" t="str">
        <f>IF(COUNTIF(市町村一覧!$K$2:$K$404,$P1187),"a）基本講座・応用講座実施可能市町村",IF(COUNTIF(市町村一覧!$N$2:$N$370,$P1187),"b）応用講座実施可能市町村",""))</f>
        <v/>
      </c>
      <c r="P1187" s="95" t="str">
        <f t="shared" si="76"/>
        <v/>
      </c>
    </row>
    <row r="1188" spans="3:16" x14ac:dyDescent="0.4">
      <c r="C1188" s="108">
        <v>1182</v>
      </c>
      <c r="D1188" s="30"/>
      <c r="E1188" s="29"/>
      <c r="F1188" s="29"/>
      <c r="G1188" s="29"/>
      <c r="H1188" s="109" t="str">
        <f t="shared" si="77"/>
        <v/>
      </c>
      <c r="I1188" s="109" t="str">
        <f t="shared" si="78"/>
        <v/>
      </c>
      <c r="J1188" s="109" t="str">
        <f t="shared" si="79"/>
        <v/>
      </c>
      <c r="K1188" s="29"/>
      <c r="L1188" s="29"/>
      <c r="M1188" s="110" t="str">
        <f>_xlfn.XLOOKUP($P1188,団体コード!$F$2:$F$1789,団体コード!$A$2:$A$1789,"")</f>
        <v/>
      </c>
      <c r="N1188" s="111" t="str">
        <f>IF(COUNTIF(市町村一覧!$K$2:$K$404,$P1188),"a）基本講座・応用講座実施可能市町村",IF(COUNTIF(市町村一覧!$N$2:$N$370,$P1188),"b）応用講座実施可能市町村",""))</f>
        <v/>
      </c>
      <c r="P1188" s="95" t="str">
        <f t="shared" si="76"/>
        <v/>
      </c>
    </row>
    <row r="1189" spans="3:16" x14ac:dyDescent="0.4">
      <c r="C1189" s="108">
        <v>1183</v>
      </c>
      <c r="D1189" s="30"/>
      <c r="E1189" s="29"/>
      <c r="F1189" s="29"/>
      <c r="G1189" s="29"/>
      <c r="H1189" s="109" t="str">
        <f t="shared" si="77"/>
        <v/>
      </c>
      <c r="I1189" s="109" t="str">
        <f t="shared" si="78"/>
        <v/>
      </c>
      <c r="J1189" s="109" t="str">
        <f t="shared" si="79"/>
        <v/>
      </c>
      <c r="K1189" s="29"/>
      <c r="L1189" s="29"/>
      <c r="M1189" s="110" t="str">
        <f>_xlfn.XLOOKUP($P1189,団体コード!$F$2:$F$1789,団体コード!$A$2:$A$1789,"")</f>
        <v/>
      </c>
      <c r="N1189" s="111" t="str">
        <f>IF(COUNTIF(市町村一覧!$K$2:$K$404,$P1189),"a）基本講座・応用講座実施可能市町村",IF(COUNTIF(市町村一覧!$N$2:$N$370,$P1189),"b）応用講座実施可能市町村",""))</f>
        <v/>
      </c>
      <c r="P1189" s="95" t="str">
        <f t="shared" si="76"/>
        <v/>
      </c>
    </row>
    <row r="1190" spans="3:16" x14ac:dyDescent="0.4">
      <c r="C1190" s="108">
        <v>1184</v>
      </c>
      <c r="D1190" s="30"/>
      <c r="E1190" s="29"/>
      <c r="F1190" s="29"/>
      <c r="G1190" s="29"/>
      <c r="H1190" s="109" t="str">
        <f t="shared" si="77"/>
        <v/>
      </c>
      <c r="I1190" s="109" t="str">
        <f t="shared" si="78"/>
        <v/>
      </c>
      <c r="J1190" s="109" t="str">
        <f t="shared" si="79"/>
        <v/>
      </c>
      <c r="K1190" s="29"/>
      <c r="L1190" s="29"/>
      <c r="M1190" s="110" t="str">
        <f>_xlfn.XLOOKUP($P1190,団体コード!$F$2:$F$1789,団体コード!$A$2:$A$1789,"")</f>
        <v/>
      </c>
      <c r="N1190" s="111" t="str">
        <f>IF(COUNTIF(市町村一覧!$K$2:$K$404,$P1190),"a）基本講座・応用講座実施可能市町村",IF(COUNTIF(市町村一覧!$N$2:$N$370,$P1190),"b）応用講座実施可能市町村",""))</f>
        <v/>
      </c>
      <c r="P1190" s="95" t="str">
        <f t="shared" si="76"/>
        <v/>
      </c>
    </row>
    <row r="1191" spans="3:16" x14ac:dyDescent="0.4">
      <c r="C1191" s="108">
        <v>1185</v>
      </c>
      <c r="D1191" s="30"/>
      <c r="E1191" s="29"/>
      <c r="F1191" s="29"/>
      <c r="G1191" s="29"/>
      <c r="H1191" s="109" t="str">
        <f t="shared" si="77"/>
        <v/>
      </c>
      <c r="I1191" s="109" t="str">
        <f t="shared" si="78"/>
        <v/>
      </c>
      <c r="J1191" s="109" t="str">
        <f t="shared" si="79"/>
        <v/>
      </c>
      <c r="K1191" s="29"/>
      <c r="L1191" s="29"/>
      <c r="M1191" s="110" t="str">
        <f>_xlfn.XLOOKUP($P1191,団体コード!$F$2:$F$1789,団体コード!$A$2:$A$1789,"")</f>
        <v/>
      </c>
      <c r="N1191" s="111" t="str">
        <f>IF(COUNTIF(市町村一覧!$K$2:$K$404,$P1191),"a）基本講座・応用講座実施可能市町村",IF(COUNTIF(市町村一覧!$N$2:$N$370,$P1191),"b）応用講座実施可能市町村",""))</f>
        <v/>
      </c>
      <c r="P1191" s="95" t="str">
        <f t="shared" si="76"/>
        <v/>
      </c>
    </row>
    <row r="1192" spans="3:16" x14ac:dyDescent="0.4">
      <c r="C1192" s="108">
        <v>1186</v>
      </c>
      <c r="D1192" s="30"/>
      <c r="E1192" s="29"/>
      <c r="F1192" s="29"/>
      <c r="G1192" s="29"/>
      <c r="H1192" s="109" t="str">
        <f t="shared" si="77"/>
        <v/>
      </c>
      <c r="I1192" s="109" t="str">
        <f t="shared" si="78"/>
        <v/>
      </c>
      <c r="J1192" s="109" t="str">
        <f t="shared" si="79"/>
        <v/>
      </c>
      <c r="K1192" s="29"/>
      <c r="L1192" s="29"/>
      <c r="M1192" s="110" t="str">
        <f>_xlfn.XLOOKUP($P1192,団体コード!$F$2:$F$1789,団体コード!$A$2:$A$1789,"")</f>
        <v/>
      </c>
      <c r="N1192" s="111" t="str">
        <f>IF(COUNTIF(市町村一覧!$K$2:$K$404,$P1192),"a）基本講座・応用講座実施可能市町村",IF(COUNTIF(市町村一覧!$N$2:$N$370,$P1192),"b）応用講座実施可能市町村",""))</f>
        <v/>
      </c>
      <c r="P1192" s="95" t="str">
        <f t="shared" si="76"/>
        <v/>
      </c>
    </row>
    <row r="1193" spans="3:16" x14ac:dyDescent="0.4">
      <c r="C1193" s="108">
        <v>1187</v>
      </c>
      <c r="D1193" s="30"/>
      <c r="E1193" s="29"/>
      <c r="F1193" s="29"/>
      <c r="G1193" s="29"/>
      <c r="H1193" s="109" t="str">
        <f t="shared" si="77"/>
        <v/>
      </c>
      <c r="I1193" s="109" t="str">
        <f t="shared" si="78"/>
        <v/>
      </c>
      <c r="J1193" s="109" t="str">
        <f t="shared" si="79"/>
        <v/>
      </c>
      <c r="K1193" s="29"/>
      <c r="L1193" s="29"/>
      <c r="M1193" s="110" t="str">
        <f>_xlfn.XLOOKUP($P1193,団体コード!$F$2:$F$1789,団体コード!$A$2:$A$1789,"")</f>
        <v/>
      </c>
      <c r="N1193" s="111" t="str">
        <f>IF(COUNTIF(市町村一覧!$K$2:$K$404,$P1193),"a）基本講座・応用講座実施可能市町村",IF(COUNTIF(市町村一覧!$N$2:$N$370,$P1193),"b）応用講座実施可能市町村",""))</f>
        <v/>
      </c>
      <c r="P1193" s="95" t="str">
        <f t="shared" si="76"/>
        <v/>
      </c>
    </row>
    <row r="1194" spans="3:16" x14ac:dyDescent="0.4">
      <c r="C1194" s="108">
        <v>1188</v>
      </c>
      <c r="D1194" s="30"/>
      <c r="E1194" s="29"/>
      <c r="F1194" s="29"/>
      <c r="G1194" s="29"/>
      <c r="H1194" s="109" t="str">
        <f t="shared" si="77"/>
        <v/>
      </c>
      <c r="I1194" s="109" t="str">
        <f t="shared" si="78"/>
        <v/>
      </c>
      <c r="J1194" s="109" t="str">
        <f t="shared" si="79"/>
        <v/>
      </c>
      <c r="K1194" s="29"/>
      <c r="L1194" s="29"/>
      <c r="M1194" s="110" t="str">
        <f>_xlfn.XLOOKUP($P1194,団体コード!$F$2:$F$1789,団体コード!$A$2:$A$1789,"")</f>
        <v/>
      </c>
      <c r="N1194" s="111" t="str">
        <f>IF(COUNTIF(市町村一覧!$K$2:$K$404,$P1194),"a）基本講座・応用講座実施可能市町村",IF(COUNTIF(市町村一覧!$N$2:$N$370,$P1194),"b）応用講座実施可能市町村",""))</f>
        <v/>
      </c>
      <c r="P1194" s="95" t="str">
        <f t="shared" si="76"/>
        <v/>
      </c>
    </row>
    <row r="1195" spans="3:16" x14ac:dyDescent="0.4">
      <c r="C1195" s="108">
        <v>1189</v>
      </c>
      <c r="D1195" s="30"/>
      <c r="E1195" s="29"/>
      <c r="F1195" s="29"/>
      <c r="G1195" s="29"/>
      <c r="H1195" s="109" t="str">
        <f t="shared" si="77"/>
        <v/>
      </c>
      <c r="I1195" s="109" t="str">
        <f t="shared" si="78"/>
        <v/>
      </c>
      <c r="J1195" s="109" t="str">
        <f t="shared" si="79"/>
        <v/>
      </c>
      <c r="K1195" s="29"/>
      <c r="L1195" s="29"/>
      <c r="M1195" s="110" t="str">
        <f>_xlfn.XLOOKUP($P1195,団体コード!$F$2:$F$1789,団体コード!$A$2:$A$1789,"")</f>
        <v/>
      </c>
      <c r="N1195" s="111" t="str">
        <f>IF(COUNTIF(市町村一覧!$K$2:$K$404,$P1195),"a）基本講座・応用講座実施可能市町村",IF(COUNTIF(市町村一覧!$N$2:$N$370,$P1195),"b）応用講座実施可能市町村",""))</f>
        <v/>
      </c>
      <c r="P1195" s="95" t="str">
        <f t="shared" si="76"/>
        <v/>
      </c>
    </row>
    <row r="1196" spans="3:16" x14ac:dyDescent="0.4">
      <c r="C1196" s="108">
        <v>1190</v>
      </c>
      <c r="D1196" s="30"/>
      <c r="E1196" s="29"/>
      <c r="F1196" s="29"/>
      <c r="G1196" s="29"/>
      <c r="H1196" s="109" t="str">
        <f t="shared" si="77"/>
        <v/>
      </c>
      <c r="I1196" s="109" t="str">
        <f t="shared" si="78"/>
        <v/>
      </c>
      <c r="J1196" s="109" t="str">
        <f t="shared" si="79"/>
        <v/>
      </c>
      <c r="K1196" s="29"/>
      <c r="L1196" s="29"/>
      <c r="M1196" s="110" t="str">
        <f>_xlfn.XLOOKUP($P1196,団体コード!$F$2:$F$1789,団体コード!$A$2:$A$1789,"")</f>
        <v/>
      </c>
      <c r="N1196" s="111" t="str">
        <f>IF(COUNTIF(市町村一覧!$K$2:$K$404,$P1196),"a）基本講座・応用講座実施可能市町村",IF(COUNTIF(市町村一覧!$N$2:$N$370,$P1196),"b）応用講座実施可能市町村",""))</f>
        <v/>
      </c>
      <c r="P1196" s="95" t="str">
        <f t="shared" si="76"/>
        <v/>
      </c>
    </row>
    <row r="1197" spans="3:16" x14ac:dyDescent="0.4">
      <c r="C1197" s="108">
        <v>1191</v>
      </c>
      <c r="D1197" s="30"/>
      <c r="E1197" s="29"/>
      <c r="F1197" s="29"/>
      <c r="G1197" s="29"/>
      <c r="H1197" s="109" t="str">
        <f t="shared" si="77"/>
        <v/>
      </c>
      <c r="I1197" s="109" t="str">
        <f t="shared" si="78"/>
        <v/>
      </c>
      <c r="J1197" s="109" t="str">
        <f t="shared" si="79"/>
        <v/>
      </c>
      <c r="K1197" s="29"/>
      <c r="L1197" s="29"/>
      <c r="M1197" s="110" t="str">
        <f>_xlfn.XLOOKUP($P1197,団体コード!$F$2:$F$1789,団体コード!$A$2:$A$1789,"")</f>
        <v/>
      </c>
      <c r="N1197" s="111" t="str">
        <f>IF(COUNTIF(市町村一覧!$K$2:$K$404,$P1197),"a）基本講座・応用講座実施可能市町村",IF(COUNTIF(市町村一覧!$N$2:$N$370,$P1197),"b）応用講座実施可能市町村",""))</f>
        <v/>
      </c>
      <c r="P1197" s="95" t="str">
        <f t="shared" si="76"/>
        <v/>
      </c>
    </row>
    <row r="1198" spans="3:16" x14ac:dyDescent="0.4">
      <c r="C1198" s="108">
        <v>1192</v>
      </c>
      <c r="D1198" s="30"/>
      <c r="E1198" s="29"/>
      <c r="F1198" s="29"/>
      <c r="G1198" s="29"/>
      <c r="H1198" s="109" t="str">
        <f t="shared" si="77"/>
        <v/>
      </c>
      <c r="I1198" s="109" t="str">
        <f t="shared" si="78"/>
        <v/>
      </c>
      <c r="J1198" s="109" t="str">
        <f t="shared" si="79"/>
        <v/>
      </c>
      <c r="K1198" s="29"/>
      <c r="L1198" s="29"/>
      <c r="M1198" s="110" t="str">
        <f>_xlfn.XLOOKUP($P1198,団体コード!$F$2:$F$1789,団体コード!$A$2:$A$1789,"")</f>
        <v/>
      </c>
      <c r="N1198" s="111" t="str">
        <f>IF(COUNTIF(市町村一覧!$K$2:$K$404,$P1198),"a）基本講座・応用講座実施可能市町村",IF(COUNTIF(市町村一覧!$N$2:$N$370,$P1198),"b）応用講座実施可能市町村",""))</f>
        <v/>
      </c>
      <c r="P1198" s="95" t="str">
        <f t="shared" si="76"/>
        <v/>
      </c>
    </row>
    <row r="1199" spans="3:16" x14ac:dyDescent="0.4">
      <c r="C1199" s="108">
        <v>1193</v>
      </c>
      <c r="D1199" s="30"/>
      <c r="E1199" s="29"/>
      <c r="F1199" s="29"/>
      <c r="G1199" s="29"/>
      <c r="H1199" s="109" t="str">
        <f t="shared" si="77"/>
        <v/>
      </c>
      <c r="I1199" s="109" t="str">
        <f t="shared" si="78"/>
        <v/>
      </c>
      <c r="J1199" s="109" t="str">
        <f t="shared" si="79"/>
        <v/>
      </c>
      <c r="K1199" s="29"/>
      <c r="L1199" s="29"/>
      <c r="M1199" s="110" t="str">
        <f>_xlfn.XLOOKUP($P1199,団体コード!$F$2:$F$1789,団体コード!$A$2:$A$1789,"")</f>
        <v/>
      </c>
      <c r="N1199" s="111" t="str">
        <f>IF(COUNTIF(市町村一覧!$K$2:$K$404,$P1199),"a）基本講座・応用講座実施可能市町村",IF(COUNTIF(市町村一覧!$N$2:$N$370,$P1199),"b）応用講座実施可能市町村",""))</f>
        <v/>
      </c>
      <c r="P1199" s="95" t="str">
        <f t="shared" si="76"/>
        <v/>
      </c>
    </row>
    <row r="1200" spans="3:16" x14ac:dyDescent="0.4">
      <c r="C1200" s="108">
        <v>1194</v>
      </c>
      <c r="D1200" s="30"/>
      <c r="E1200" s="29"/>
      <c r="F1200" s="29"/>
      <c r="G1200" s="29"/>
      <c r="H1200" s="109" t="str">
        <f t="shared" si="77"/>
        <v/>
      </c>
      <c r="I1200" s="109" t="str">
        <f t="shared" si="78"/>
        <v/>
      </c>
      <c r="J1200" s="109" t="str">
        <f t="shared" si="79"/>
        <v/>
      </c>
      <c r="K1200" s="29"/>
      <c r="L1200" s="29"/>
      <c r="M1200" s="110" t="str">
        <f>_xlfn.XLOOKUP($P1200,団体コード!$F$2:$F$1789,団体コード!$A$2:$A$1789,"")</f>
        <v/>
      </c>
      <c r="N1200" s="111" t="str">
        <f>IF(COUNTIF(市町村一覧!$K$2:$K$404,$P1200),"a）基本講座・応用講座実施可能市町村",IF(COUNTIF(市町村一覧!$N$2:$N$370,$P1200),"b）応用講座実施可能市町村",""))</f>
        <v/>
      </c>
      <c r="P1200" s="95" t="str">
        <f t="shared" si="76"/>
        <v/>
      </c>
    </row>
    <row r="1201" spans="3:16" x14ac:dyDescent="0.4">
      <c r="C1201" s="108">
        <v>1195</v>
      </c>
      <c r="D1201" s="30"/>
      <c r="E1201" s="29"/>
      <c r="F1201" s="29"/>
      <c r="G1201" s="29"/>
      <c r="H1201" s="109" t="str">
        <f t="shared" si="77"/>
        <v/>
      </c>
      <c r="I1201" s="109" t="str">
        <f t="shared" si="78"/>
        <v/>
      </c>
      <c r="J1201" s="109" t="str">
        <f t="shared" si="79"/>
        <v/>
      </c>
      <c r="K1201" s="29"/>
      <c r="L1201" s="29"/>
      <c r="M1201" s="110" t="str">
        <f>_xlfn.XLOOKUP($P1201,団体コード!$F$2:$F$1789,団体コード!$A$2:$A$1789,"")</f>
        <v/>
      </c>
      <c r="N1201" s="111" t="str">
        <f>IF(COUNTIF(市町村一覧!$K$2:$K$404,$P1201),"a）基本講座・応用講座実施可能市町村",IF(COUNTIF(市町村一覧!$N$2:$N$370,$P1201),"b）応用講座実施可能市町村",""))</f>
        <v/>
      </c>
      <c r="P1201" s="95" t="str">
        <f t="shared" si="76"/>
        <v/>
      </c>
    </row>
    <row r="1202" spans="3:16" x14ac:dyDescent="0.4">
      <c r="C1202" s="108">
        <v>1196</v>
      </c>
      <c r="D1202" s="30"/>
      <c r="E1202" s="29"/>
      <c r="F1202" s="29"/>
      <c r="G1202" s="29"/>
      <c r="H1202" s="109" t="str">
        <f t="shared" si="77"/>
        <v/>
      </c>
      <c r="I1202" s="109" t="str">
        <f t="shared" si="78"/>
        <v/>
      </c>
      <c r="J1202" s="109" t="str">
        <f t="shared" si="79"/>
        <v/>
      </c>
      <c r="K1202" s="29"/>
      <c r="L1202" s="29"/>
      <c r="M1202" s="110" t="str">
        <f>_xlfn.XLOOKUP($P1202,団体コード!$F$2:$F$1789,団体コード!$A$2:$A$1789,"")</f>
        <v/>
      </c>
      <c r="N1202" s="111" t="str">
        <f>IF(COUNTIF(市町村一覧!$K$2:$K$404,$P1202),"a）基本講座・応用講座実施可能市町村",IF(COUNTIF(市町村一覧!$N$2:$N$370,$P1202),"b）応用講座実施可能市町村",""))</f>
        <v/>
      </c>
      <c r="P1202" s="95" t="str">
        <f t="shared" si="76"/>
        <v/>
      </c>
    </row>
    <row r="1203" spans="3:16" x14ac:dyDescent="0.4">
      <c r="C1203" s="108">
        <v>1197</v>
      </c>
      <c r="D1203" s="30"/>
      <c r="E1203" s="29"/>
      <c r="F1203" s="29"/>
      <c r="G1203" s="29"/>
      <c r="H1203" s="109" t="str">
        <f t="shared" si="77"/>
        <v/>
      </c>
      <c r="I1203" s="109" t="str">
        <f t="shared" si="78"/>
        <v/>
      </c>
      <c r="J1203" s="109" t="str">
        <f t="shared" si="79"/>
        <v/>
      </c>
      <c r="K1203" s="29"/>
      <c r="L1203" s="29"/>
      <c r="M1203" s="110" t="str">
        <f>_xlfn.XLOOKUP($P1203,団体コード!$F$2:$F$1789,団体コード!$A$2:$A$1789,"")</f>
        <v/>
      </c>
      <c r="N1203" s="111" t="str">
        <f>IF(COUNTIF(市町村一覧!$K$2:$K$404,$P1203),"a）基本講座・応用講座実施可能市町村",IF(COUNTIF(市町村一覧!$N$2:$N$370,$P1203),"b）応用講座実施可能市町村",""))</f>
        <v/>
      </c>
      <c r="P1203" s="95" t="str">
        <f t="shared" si="76"/>
        <v/>
      </c>
    </row>
    <row r="1204" spans="3:16" x14ac:dyDescent="0.4">
      <c r="C1204" s="108">
        <v>1198</v>
      </c>
      <c r="D1204" s="30"/>
      <c r="E1204" s="29"/>
      <c r="F1204" s="29"/>
      <c r="G1204" s="29"/>
      <c r="H1204" s="109" t="str">
        <f t="shared" si="77"/>
        <v/>
      </c>
      <c r="I1204" s="109" t="str">
        <f t="shared" si="78"/>
        <v/>
      </c>
      <c r="J1204" s="109" t="str">
        <f t="shared" si="79"/>
        <v/>
      </c>
      <c r="K1204" s="29"/>
      <c r="L1204" s="29"/>
      <c r="M1204" s="110" t="str">
        <f>_xlfn.XLOOKUP($P1204,団体コード!$F$2:$F$1789,団体コード!$A$2:$A$1789,"")</f>
        <v/>
      </c>
      <c r="N1204" s="111" t="str">
        <f>IF(COUNTIF(市町村一覧!$K$2:$K$404,$P1204),"a）基本講座・応用講座実施可能市町村",IF(COUNTIF(市町村一覧!$N$2:$N$370,$P1204),"b）応用講座実施可能市町村",""))</f>
        <v/>
      </c>
      <c r="P1204" s="95" t="str">
        <f t="shared" si="76"/>
        <v/>
      </c>
    </row>
    <row r="1205" spans="3:16" x14ac:dyDescent="0.4">
      <c r="C1205" s="108">
        <v>1199</v>
      </c>
      <c r="D1205" s="30"/>
      <c r="E1205" s="29"/>
      <c r="F1205" s="29"/>
      <c r="G1205" s="29"/>
      <c r="H1205" s="109" t="str">
        <f t="shared" si="77"/>
        <v/>
      </c>
      <c r="I1205" s="109" t="str">
        <f t="shared" si="78"/>
        <v/>
      </c>
      <c r="J1205" s="109" t="str">
        <f t="shared" si="79"/>
        <v/>
      </c>
      <c r="K1205" s="29"/>
      <c r="L1205" s="29"/>
      <c r="M1205" s="110" t="str">
        <f>_xlfn.XLOOKUP($P1205,団体コード!$F$2:$F$1789,団体コード!$A$2:$A$1789,"")</f>
        <v/>
      </c>
      <c r="N1205" s="111" t="str">
        <f>IF(COUNTIF(市町村一覧!$K$2:$K$404,$P1205),"a）基本講座・応用講座実施可能市町村",IF(COUNTIF(市町村一覧!$N$2:$N$370,$P1205),"b）応用講座実施可能市町村",""))</f>
        <v/>
      </c>
      <c r="P1205" s="95" t="str">
        <f t="shared" si="76"/>
        <v/>
      </c>
    </row>
    <row r="1206" spans="3:16" x14ac:dyDescent="0.4">
      <c r="C1206" s="108">
        <v>1200</v>
      </c>
      <c r="D1206" s="30"/>
      <c r="E1206" s="29"/>
      <c r="F1206" s="29"/>
      <c r="G1206" s="29"/>
      <c r="H1206" s="109" t="str">
        <f t="shared" si="77"/>
        <v/>
      </c>
      <c r="I1206" s="109" t="str">
        <f t="shared" si="78"/>
        <v/>
      </c>
      <c r="J1206" s="109" t="str">
        <f t="shared" si="79"/>
        <v/>
      </c>
      <c r="K1206" s="29"/>
      <c r="L1206" s="29"/>
      <c r="M1206" s="110" t="str">
        <f>_xlfn.XLOOKUP($P1206,団体コード!$F$2:$F$1789,団体コード!$A$2:$A$1789,"")</f>
        <v/>
      </c>
      <c r="N1206" s="111" t="str">
        <f>IF(COUNTIF(市町村一覧!$K$2:$K$404,$P1206),"a）基本講座・応用講座実施可能市町村",IF(COUNTIF(市町村一覧!$N$2:$N$370,$P1206),"b）応用講座実施可能市町村",""))</f>
        <v/>
      </c>
      <c r="P1206" s="95" t="str">
        <f t="shared" si="76"/>
        <v/>
      </c>
    </row>
    <row r="1207" spans="3:16" x14ac:dyDescent="0.4">
      <c r="C1207" s="108">
        <v>1201</v>
      </c>
      <c r="D1207" s="30"/>
      <c r="E1207" s="29"/>
      <c r="F1207" s="29"/>
      <c r="G1207" s="29"/>
      <c r="H1207" s="109" t="str">
        <f t="shared" si="77"/>
        <v/>
      </c>
      <c r="I1207" s="109" t="str">
        <f t="shared" si="78"/>
        <v/>
      </c>
      <c r="J1207" s="109" t="str">
        <f t="shared" si="79"/>
        <v/>
      </c>
      <c r="K1207" s="29"/>
      <c r="L1207" s="29"/>
      <c r="M1207" s="110" t="str">
        <f>_xlfn.XLOOKUP($P1207,団体コード!$F$2:$F$1789,団体コード!$A$2:$A$1789,"")</f>
        <v/>
      </c>
      <c r="N1207" s="111" t="str">
        <f>IF(COUNTIF(市町村一覧!$K$2:$K$404,$P1207),"a）基本講座・応用講座実施可能市町村",IF(COUNTIF(市町村一覧!$N$2:$N$370,$P1207),"b）応用講座実施可能市町村",""))</f>
        <v/>
      </c>
      <c r="P1207" s="95" t="str">
        <f t="shared" si="76"/>
        <v/>
      </c>
    </row>
    <row r="1208" spans="3:16" x14ac:dyDescent="0.4">
      <c r="C1208" s="108">
        <v>1202</v>
      </c>
      <c r="D1208" s="30"/>
      <c r="E1208" s="29"/>
      <c r="F1208" s="29"/>
      <c r="G1208" s="29"/>
      <c r="H1208" s="109" t="str">
        <f t="shared" si="77"/>
        <v/>
      </c>
      <c r="I1208" s="109" t="str">
        <f t="shared" si="78"/>
        <v/>
      </c>
      <c r="J1208" s="109" t="str">
        <f t="shared" si="79"/>
        <v/>
      </c>
      <c r="K1208" s="29"/>
      <c r="L1208" s="29"/>
      <c r="M1208" s="110" t="str">
        <f>_xlfn.XLOOKUP($P1208,団体コード!$F$2:$F$1789,団体コード!$A$2:$A$1789,"")</f>
        <v/>
      </c>
      <c r="N1208" s="111" t="str">
        <f>IF(COUNTIF(市町村一覧!$K$2:$K$404,$P1208),"a）基本講座・応用講座実施可能市町村",IF(COUNTIF(市町村一覧!$N$2:$N$370,$P1208),"b）応用講座実施可能市町村",""))</f>
        <v/>
      </c>
      <c r="P1208" s="95" t="str">
        <f t="shared" si="76"/>
        <v/>
      </c>
    </row>
    <row r="1209" spans="3:16" x14ac:dyDescent="0.4">
      <c r="C1209" s="108">
        <v>1203</v>
      </c>
      <c r="D1209" s="30"/>
      <c r="E1209" s="29"/>
      <c r="F1209" s="29"/>
      <c r="G1209" s="29"/>
      <c r="H1209" s="109" t="str">
        <f t="shared" si="77"/>
        <v/>
      </c>
      <c r="I1209" s="109" t="str">
        <f t="shared" si="78"/>
        <v/>
      </c>
      <c r="J1209" s="109" t="str">
        <f t="shared" si="79"/>
        <v/>
      </c>
      <c r="K1209" s="29"/>
      <c r="L1209" s="29"/>
      <c r="M1209" s="110" t="str">
        <f>_xlfn.XLOOKUP($P1209,団体コード!$F$2:$F$1789,団体コード!$A$2:$A$1789,"")</f>
        <v/>
      </c>
      <c r="N1209" s="111" t="str">
        <f>IF(COUNTIF(市町村一覧!$K$2:$K$404,$P1209),"a）基本講座・応用講座実施可能市町村",IF(COUNTIF(市町村一覧!$N$2:$N$370,$P1209),"b）応用講座実施可能市町村",""))</f>
        <v/>
      </c>
      <c r="P1209" s="95" t="str">
        <f t="shared" si="76"/>
        <v/>
      </c>
    </row>
    <row r="1210" spans="3:16" x14ac:dyDescent="0.4">
      <c r="C1210" s="108">
        <v>1204</v>
      </c>
      <c r="D1210" s="30"/>
      <c r="E1210" s="29"/>
      <c r="F1210" s="29"/>
      <c r="G1210" s="29"/>
      <c r="H1210" s="109" t="str">
        <f t="shared" si="77"/>
        <v/>
      </c>
      <c r="I1210" s="109" t="str">
        <f t="shared" si="78"/>
        <v/>
      </c>
      <c r="J1210" s="109" t="str">
        <f t="shared" si="79"/>
        <v/>
      </c>
      <c r="K1210" s="29"/>
      <c r="L1210" s="29"/>
      <c r="M1210" s="110" t="str">
        <f>_xlfn.XLOOKUP($P1210,団体コード!$F$2:$F$1789,団体コード!$A$2:$A$1789,"")</f>
        <v/>
      </c>
      <c r="N1210" s="111" t="str">
        <f>IF(COUNTIF(市町村一覧!$K$2:$K$404,$P1210),"a）基本講座・応用講座実施可能市町村",IF(COUNTIF(市町村一覧!$N$2:$N$370,$P1210),"b）応用講座実施可能市町村",""))</f>
        <v/>
      </c>
      <c r="P1210" s="95" t="str">
        <f t="shared" si="76"/>
        <v/>
      </c>
    </row>
    <row r="1211" spans="3:16" x14ac:dyDescent="0.4">
      <c r="C1211" s="108">
        <v>1205</v>
      </c>
      <c r="D1211" s="30"/>
      <c r="E1211" s="29"/>
      <c r="F1211" s="29"/>
      <c r="G1211" s="29"/>
      <c r="H1211" s="109" t="str">
        <f t="shared" si="77"/>
        <v/>
      </c>
      <c r="I1211" s="109" t="str">
        <f t="shared" si="78"/>
        <v/>
      </c>
      <c r="J1211" s="109" t="str">
        <f t="shared" si="79"/>
        <v/>
      </c>
      <c r="K1211" s="29"/>
      <c r="L1211" s="29"/>
      <c r="M1211" s="110" t="str">
        <f>_xlfn.XLOOKUP($P1211,団体コード!$F$2:$F$1789,団体コード!$A$2:$A$1789,"")</f>
        <v/>
      </c>
      <c r="N1211" s="111" t="str">
        <f>IF(COUNTIF(市町村一覧!$K$2:$K$404,$P1211),"a）基本講座・応用講座実施可能市町村",IF(COUNTIF(市町村一覧!$N$2:$N$370,$P1211),"b）応用講座実施可能市町村",""))</f>
        <v/>
      </c>
      <c r="P1211" s="95" t="str">
        <f t="shared" si="76"/>
        <v/>
      </c>
    </row>
    <row r="1212" spans="3:16" x14ac:dyDescent="0.4">
      <c r="C1212" s="108">
        <v>1206</v>
      </c>
      <c r="D1212" s="30"/>
      <c r="E1212" s="29"/>
      <c r="F1212" s="29"/>
      <c r="G1212" s="29"/>
      <c r="H1212" s="109" t="str">
        <f t="shared" si="77"/>
        <v/>
      </c>
      <c r="I1212" s="109" t="str">
        <f t="shared" si="78"/>
        <v/>
      </c>
      <c r="J1212" s="109" t="str">
        <f t="shared" si="79"/>
        <v/>
      </c>
      <c r="K1212" s="29"/>
      <c r="L1212" s="29"/>
      <c r="M1212" s="110" t="str">
        <f>_xlfn.XLOOKUP($P1212,団体コード!$F$2:$F$1789,団体コード!$A$2:$A$1789,"")</f>
        <v/>
      </c>
      <c r="N1212" s="111" t="str">
        <f>IF(COUNTIF(市町村一覧!$K$2:$K$404,$P1212),"a）基本講座・応用講座実施可能市町村",IF(COUNTIF(市町村一覧!$N$2:$N$370,$P1212),"b）応用講座実施可能市町村",""))</f>
        <v/>
      </c>
      <c r="P1212" s="95" t="str">
        <f t="shared" si="76"/>
        <v/>
      </c>
    </row>
    <row r="1213" spans="3:16" x14ac:dyDescent="0.4">
      <c r="C1213" s="108">
        <v>1207</v>
      </c>
      <c r="D1213" s="30"/>
      <c r="E1213" s="29"/>
      <c r="F1213" s="29"/>
      <c r="G1213" s="29"/>
      <c r="H1213" s="109" t="str">
        <f t="shared" si="77"/>
        <v/>
      </c>
      <c r="I1213" s="109" t="str">
        <f t="shared" si="78"/>
        <v/>
      </c>
      <c r="J1213" s="109" t="str">
        <f t="shared" si="79"/>
        <v/>
      </c>
      <c r="K1213" s="29"/>
      <c r="L1213" s="29"/>
      <c r="M1213" s="110" t="str">
        <f>_xlfn.XLOOKUP($P1213,団体コード!$F$2:$F$1789,団体コード!$A$2:$A$1789,"")</f>
        <v/>
      </c>
      <c r="N1213" s="111" t="str">
        <f>IF(COUNTIF(市町村一覧!$K$2:$K$404,$P1213),"a）基本講座・応用講座実施可能市町村",IF(COUNTIF(市町村一覧!$N$2:$N$370,$P1213),"b）応用講座実施可能市町村",""))</f>
        <v/>
      </c>
      <c r="P1213" s="95" t="str">
        <f t="shared" si="76"/>
        <v/>
      </c>
    </row>
    <row r="1214" spans="3:16" x14ac:dyDescent="0.4">
      <c r="C1214" s="108">
        <v>1208</v>
      </c>
      <c r="D1214" s="30"/>
      <c r="E1214" s="29"/>
      <c r="F1214" s="29"/>
      <c r="G1214" s="29"/>
      <c r="H1214" s="109" t="str">
        <f t="shared" si="77"/>
        <v/>
      </c>
      <c r="I1214" s="109" t="str">
        <f t="shared" si="78"/>
        <v/>
      </c>
      <c r="J1214" s="109" t="str">
        <f t="shared" si="79"/>
        <v/>
      </c>
      <c r="K1214" s="29"/>
      <c r="L1214" s="29"/>
      <c r="M1214" s="110" t="str">
        <f>_xlfn.XLOOKUP($P1214,団体コード!$F$2:$F$1789,団体コード!$A$2:$A$1789,"")</f>
        <v/>
      </c>
      <c r="N1214" s="111" t="str">
        <f>IF(COUNTIF(市町村一覧!$K$2:$K$404,$P1214),"a）基本講座・応用講座実施可能市町村",IF(COUNTIF(市町村一覧!$N$2:$N$370,$P1214),"b）応用講座実施可能市町村",""))</f>
        <v/>
      </c>
      <c r="P1214" s="95" t="str">
        <f t="shared" si="76"/>
        <v/>
      </c>
    </row>
    <row r="1215" spans="3:16" x14ac:dyDescent="0.4">
      <c r="C1215" s="108">
        <v>1209</v>
      </c>
      <c r="D1215" s="30"/>
      <c r="E1215" s="29"/>
      <c r="F1215" s="29"/>
      <c r="G1215" s="29"/>
      <c r="H1215" s="109" t="str">
        <f t="shared" si="77"/>
        <v/>
      </c>
      <c r="I1215" s="109" t="str">
        <f t="shared" si="78"/>
        <v/>
      </c>
      <c r="J1215" s="109" t="str">
        <f t="shared" si="79"/>
        <v/>
      </c>
      <c r="K1215" s="29"/>
      <c r="L1215" s="29"/>
      <c r="M1215" s="110" t="str">
        <f>_xlfn.XLOOKUP($P1215,団体コード!$F$2:$F$1789,団体コード!$A$2:$A$1789,"")</f>
        <v/>
      </c>
      <c r="N1215" s="111" t="str">
        <f>IF(COUNTIF(市町村一覧!$K$2:$K$404,$P1215),"a）基本講座・応用講座実施可能市町村",IF(COUNTIF(市町村一覧!$N$2:$N$370,$P1215),"b）応用講座実施可能市町村",""))</f>
        <v/>
      </c>
      <c r="P1215" s="95" t="str">
        <f t="shared" si="76"/>
        <v/>
      </c>
    </row>
    <row r="1216" spans="3:16" x14ac:dyDescent="0.4">
      <c r="C1216" s="108">
        <v>1210</v>
      </c>
      <c r="D1216" s="30"/>
      <c r="E1216" s="29"/>
      <c r="F1216" s="29"/>
      <c r="G1216" s="29"/>
      <c r="H1216" s="109" t="str">
        <f t="shared" si="77"/>
        <v/>
      </c>
      <c r="I1216" s="109" t="str">
        <f t="shared" si="78"/>
        <v/>
      </c>
      <c r="J1216" s="109" t="str">
        <f t="shared" si="79"/>
        <v/>
      </c>
      <c r="K1216" s="29"/>
      <c r="L1216" s="29"/>
      <c r="M1216" s="110" t="str">
        <f>_xlfn.XLOOKUP($P1216,団体コード!$F$2:$F$1789,団体コード!$A$2:$A$1789,"")</f>
        <v/>
      </c>
      <c r="N1216" s="111" t="str">
        <f>IF(COUNTIF(市町村一覧!$K$2:$K$404,$P1216),"a）基本講座・応用講座実施可能市町村",IF(COUNTIF(市町村一覧!$N$2:$N$370,$P1216),"b）応用講座実施可能市町村",""))</f>
        <v/>
      </c>
      <c r="P1216" s="95" t="str">
        <f t="shared" si="76"/>
        <v/>
      </c>
    </row>
    <row r="1217" spans="3:16" x14ac:dyDescent="0.4">
      <c r="C1217" s="108">
        <v>1211</v>
      </c>
      <c r="D1217" s="30"/>
      <c r="E1217" s="29"/>
      <c r="F1217" s="29"/>
      <c r="G1217" s="29"/>
      <c r="H1217" s="109" t="str">
        <f t="shared" si="77"/>
        <v/>
      </c>
      <c r="I1217" s="109" t="str">
        <f t="shared" si="78"/>
        <v/>
      </c>
      <c r="J1217" s="109" t="str">
        <f t="shared" si="79"/>
        <v/>
      </c>
      <c r="K1217" s="29"/>
      <c r="L1217" s="29"/>
      <c r="M1217" s="110" t="str">
        <f>_xlfn.XLOOKUP($P1217,団体コード!$F$2:$F$1789,団体コード!$A$2:$A$1789,"")</f>
        <v/>
      </c>
      <c r="N1217" s="111" t="str">
        <f>IF(COUNTIF(市町村一覧!$K$2:$K$404,$P1217),"a）基本講座・応用講座実施可能市町村",IF(COUNTIF(市町村一覧!$N$2:$N$370,$P1217),"b）応用講座実施可能市町村",""))</f>
        <v/>
      </c>
      <c r="P1217" s="95" t="str">
        <f t="shared" si="76"/>
        <v/>
      </c>
    </row>
    <row r="1218" spans="3:16" x14ac:dyDescent="0.4">
      <c r="C1218" s="108">
        <v>1212</v>
      </c>
      <c r="D1218" s="30"/>
      <c r="E1218" s="29"/>
      <c r="F1218" s="29"/>
      <c r="G1218" s="29"/>
      <c r="H1218" s="109" t="str">
        <f t="shared" si="77"/>
        <v/>
      </c>
      <c r="I1218" s="109" t="str">
        <f t="shared" si="78"/>
        <v/>
      </c>
      <c r="J1218" s="109" t="str">
        <f t="shared" si="79"/>
        <v/>
      </c>
      <c r="K1218" s="29"/>
      <c r="L1218" s="29"/>
      <c r="M1218" s="110" t="str">
        <f>_xlfn.XLOOKUP($P1218,団体コード!$F$2:$F$1789,団体コード!$A$2:$A$1789,"")</f>
        <v/>
      </c>
      <c r="N1218" s="111" t="str">
        <f>IF(COUNTIF(市町村一覧!$K$2:$K$404,$P1218),"a）基本講座・応用講座実施可能市町村",IF(COUNTIF(市町村一覧!$N$2:$N$370,$P1218),"b）応用講座実施可能市町村",""))</f>
        <v/>
      </c>
      <c r="P1218" s="95" t="str">
        <f t="shared" si="76"/>
        <v/>
      </c>
    </row>
    <row r="1219" spans="3:16" x14ac:dyDescent="0.4">
      <c r="C1219" s="108">
        <v>1213</v>
      </c>
      <c r="D1219" s="30"/>
      <c r="E1219" s="29"/>
      <c r="F1219" s="29"/>
      <c r="G1219" s="29"/>
      <c r="H1219" s="109" t="str">
        <f t="shared" si="77"/>
        <v/>
      </c>
      <c r="I1219" s="109" t="str">
        <f t="shared" si="78"/>
        <v/>
      </c>
      <c r="J1219" s="109" t="str">
        <f t="shared" si="79"/>
        <v/>
      </c>
      <c r="K1219" s="29"/>
      <c r="L1219" s="29"/>
      <c r="M1219" s="110" t="str">
        <f>_xlfn.XLOOKUP($P1219,団体コード!$F$2:$F$1789,団体コード!$A$2:$A$1789,"")</f>
        <v/>
      </c>
      <c r="N1219" s="111" t="str">
        <f>IF(COUNTIF(市町村一覧!$K$2:$K$404,$P1219),"a）基本講座・応用講座実施可能市町村",IF(COUNTIF(市町村一覧!$N$2:$N$370,$P1219),"b）応用講座実施可能市町村",""))</f>
        <v/>
      </c>
      <c r="P1219" s="95" t="str">
        <f t="shared" si="76"/>
        <v/>
      </c>
    </row>
    <row r="1220" spans="3:16" x14ac:dyDescent="0.4">
      <c r="C1220" s="108">
        <v>1214</v>
      </c>
      <c r="D1220" s="30"/>
      <c r="E1220" s="29"/>
      <c r="F1220" s="29"/>
      <c r="G1220" s="29"/>
      <c r="H1220" s="109" t="str">
        <f t="shared" si="77"/>
        <v/>
      </c>
      <c r="I1220" s="109" t="str">
        <f t="shared" si="78"/>
        <v/>
      </c>
      <c r="J1220" s="109" t="str">
        <f t="shared" si="79"/>
        <v/>
      </c>
      <c r="K1220" s="29"/>
      <c r="L1220" s="29"/>
      <c r="M1220" s="110" t="str">
        <f>_xlfn.XLOOKUP($P1220,団体コード!$F$2:$F$1789,団体コード!$A$2:$A$1789,"")</f>
        <v/>
      </c>
      <c r="N1220" s="111" t="str">
        <f>IF(COUNTIF(市町村一覧!$K$2:$K$404,$P1220),"a）基本講座・応用講座実施可能市町村",IF(COUNTIF(市町村一覧!$N$2:$N$370,$P1220),"b）応用講座実施可能市町村",""))</f>
        <v/>
      </c>
      <c r="P1220" s="95" t="str">
        <f t="shared" si="76"/>
        <v/>
      </c>
    </row>
    <row r="1221" spans="3:16" x14ac:dyDescent="0.4">
      <c r="C1221" s="108">
        <v>1215</v>
      </c>
      <c r="D1221" s="30"/>
      <c r="E1221" s="29"/>
      <c r="F1221" s="29"/>
      <c r="G1221" s="29"/>
      <c r="H1221" s="109" t="str">
        <f t="shared" si="77"/>
        <v/>
      </c>
      <c r="I1221" s="109" t="str">
        <f t="shared" si="78"/>
        <v/>
      </c>
      <c r="J1221" s="109" t="str">
        <f t="shared" si="79"/>
        <v/>
      </c>
      <c r="K1221" s="29"/>
      <c r="L1221" s="29"/>
      <c r="M1221" s="110" t="str">
        <f>_xlfn.XLOOKUP($P1221,団体コード!$F$2:$F$1789,団体コード!$A$2:$A$1789,"")</f>
        <v/>
      </c>
      <c r="N1221" s="111" t="str">
        <f>IF(COUNTIF(市町村一覧!$K$2:$K$404,$P1221),"a）基本講座・応用講座実施可能市町村",IF(COUNTIF(市町村一覧!$N$2:$N$370,$P1221),"b）応用講座実施可能市町村",""))</f>
        <v/>
      </c>
      <c r="P1221" s="95" t="str">
        <f t="shared" si="76"/>
        <v/>
      </c>
    </row>
    <row r="1222" spans="3:16" x14ac:dyDescent="0.4">
      <c r="C1222" s="108">
        <v>1216</v>
      </c>
      <c r="D1222" s="30"/>
      <c r="E1222" s="29"/>
      <c r="F1222" s="29"/>
      <c r="G1222" s="29"/>
      <c r="H1222" s="109" t="str">
        <f t="shared" si="77"/>
        <v/>
      </c>
      <c r="I1222" s="109" t="str">
        <f t="shared" si="78"/>
        <v/>
      </c>
      <c r="J1222" s="109" t="str">
        <f t="shared" si="79"/>
        <v/>
      </c>
      <c r="K1222" s="29"/>
      <c r="L1222" s="29"/>
      <c r="M1222" s="110" t="str">
        <f>_xlfn.XLOOKUP($P1222,団体コード!$F$2:$F$1789,団体コード!$A$2:$A$1789,"")</f>
        <v/>
      </c>
      <c r="N1222" s="111" t="str">
        <f>IF(COUNTIF(市町村一覧!$K$2:$K$404,$P1222),"a）基本講座・応用講座実施可能市町村",IF(COUNTIF(市町村一覧!$N$2:$N$370,$P1222),"b）応用講座実施可能市町村",""))</f>
        <v/>
      </c>
      <c r="P1222" s="95" t="str">
        <f t="shared" si="76"/>
        <v/>
      </c>
    </row>
    <row r="1223" spans="3:16" x14ac:dyDescent="0.4">
      <c r="C1223" s="108">
        <v>1217</v>
      </c>
      <c r="D1223" s="30"/>
      <c r="E1223" s="29"/>
      <c r="F1223" s="29"/>
      <c r="G1223" s="29"/>
      <c r="H1223" s="109" t="str">
        <f t="shared" si="77"/>
        <v/>
      </c>
      <c r="I1223" s="109" t="str">
        <f t="shared" si="78"/>
        <v/>
      </c>
      <c r="J1223" s="109" t="str">
        <f t="shared" si="79"/>
        <v/>
      </c>
      <c r="K1223" s="29"/>
      <c r="L1223" s="29"/>
      <c r="M1223" s="110" t="str">
        <f>_xlfn.XLOOKUP($P1223,団体コード!$F$2:$F$1789,団体コード!$A$2:$A$1789,"")</f>
        <v/>
      </c>
      <c r="N1223" s="111" t="str">
        <f>IF(COUNTIF(市町村一覧!$K$2:$K$404,$P1223),"a）基本講座・応用講座実施可能市町村",IF(COUNTIF(市町村一覧!$N$2:$N$370,$P1223),"b）応用講座実施可能市町村",""))</f>
        <v/>
      </c>
      <c r="P1223" s="95" t="str">
        <f t="shared" ref="P1223:P1286" si="80">E1223&amp;F1223</f>
        <v/>
      </c>
    </row>
    <row r="1224" spans="3:16" x14ac:dyDescent="0.4">
      <c r="C1224" s="108">
        <v>1218</v>
      </c>
      <c r="D1224" s="30"/>
      <c r="E1224" s="29"/>
      <c r="F1224" s="29"/>
      <c r="G1224" s="29"/>
      <c r="H1224" s="109" t="str">
        <f t="shared" ref="H1224:H1287" si="81">IF(D1224&lt;&gt;"",D1224,"")</f>
        <v/>
      </c>
      <c r="I1224" s="109" t="str">
        <f t="shared" ref="I1224:I1287" si="82">IF(E1224&lt;&gt;"",E1224,"")</f>
        <v/>
      </c>
      <c r="J1224" s="109" t="str">
        <f t="shared" ref="J1224:J1287" si="83">IF(F1224&lt;&gt;"",F1224,"")</f>
        <v/>
      </c>
      <c r="K1224" s="29"/>
      <c r="L1224" s="29"/>
      <c r="M1224" s="110" t="str">
        <f>_xlfn.XLOOKUP($P1224,団体コード!$F$2:$F$1789,団体コード!$A$2:$A$1789,"")</f>
        <v/>
      </c>
      <c r="N1224" s="111" t="str">
        <f>IF(COUNTIF(市町村一覧!$K$2:$K$404,$P1224),"a）基本講座・応用講座実施可能市町村",IF(COUNTIF(市町村一覧!$N$2:$N$370,$P1224),"b）応用講座実施可能市町村",""))</f>
        <v/>
      </c>
      <c r="P1224" s="95" t="str">
        <f t="shared" si="80"/>
        <v/>
      </c>
    </row>
    <row r="1225" spans="3:16" x14ac:dyDescent="0.4">
      <c r="C1225" s="108">
        <v>1219</v>
      </c>
      <c r="D1225" s="30"/>
      <c r="E1225" s="29"/>
      <c r="F1225" s="29"/>
      <c r="G1225" s="29"/>
      <c r="H1225" s="109" t="str">
        <f t="shared" si="81"/>
        <v/>
      </c>
      <c r="I1225" s="109" t="str">
        <f t="shared" si="82"/>
        <v/>
      </c>
      <c r="J1225" s="109" t="str">
        <f t="shared" si="83"/>
        <v/>
      </c>
      <c r="K1225" s="29"/>
      <c r="L1225" s="29"/>
      <c r="M1225" s="110" t="str">
        <f>_xlfn.XLOOKUP($P1225,団体コード!$F$2:$F$1789,団体コード!$A$2:$A$1789,"")</f>
        <v/>
      </c>
      <c r="N1225" s="111" t="str">
        <f>IF(COUNTIF(市町村一覧!$K$2:$K$404,$P1225),"a）基本講座・応用講座実施可能市町村",IF(COUNTIF(市町村一覧!$N$2:$N$370,$P1225),"b）応用講座実施可能市町村",""))</f>
        <v/>
      </c>
      <c r="P1225" s="95" t="str">
        <f t="shared" si="80"/>
        <v/>
      </c>
    </row>
    <row r="1226" spans="3:16" x14ac:dyDescent="0.4">
      <c r="C1226" s="108">
        <v>1220</v>
      </c>
      <c r="D1226" s="30"/>
      <c r="E1226" s="29"/>
      <c r="F1226" s="29"/>
      <c r="G1226" s="29"/>
      <c r="H1226" s="109" t="str">
        <f t="shared" si="81"/>
        <v/>
      </c>
      <c r="I1226" s="109" t="str">
        <f t="shared" si="82"/>
        <v/>
      </c>
      <c r="J1226" s="109" t="str">
        <f t="shared" si="83"/>
        <v/>
      </c>
      <c r="K1226" s="29"/>
      <c r="L1226" s="29"/>
      <c r="M1226" s="110" t="str">
        <f>_xlfn.XLOOKUP($P1226,団体コード!$F$2:$F$1789,団体コード!$A$2:$A$1789,"")</f>
        <v/>
      </c>
      <c r="N1226" s="111" t="str">
        <f>IF(COUNTIF(市町村一覧!$K$2:$K$404,$P1226),"a）基本講座・応用講座実施可能市町村",IF(COUNTIF(市町村一覧!$N$2:$N$370,$P1226),"b）応用講座実施可能市町村",""))</f>
        <v/>
      </c>
      <c r="P1226" s="95" t="str">
        <f t="shared" si="80"/>
        <v/>
      </c>
    </row>
    <row r="1227" spans="3:16" x14ac:dyDescent="0.4">
      <c r="C1227" s="108">
        <v>1221</v>
      </c>
      <c r="D1227" s="30"/>
      <c r="E1227" s="29"/>
      <c r="F1227" s="29"/>
      <c r="G1227" s="29"/>
      <c r="H1227" s="109" t="str">
        <f t="shared" si="81"/>
        <v/>
      </c>
      <c r="I1227" s="109" t="str">
        <f t="shared" si="82"/>
        <v/>
      </c>
      <c r="J1227" s="109" t="str">
        <f t="shared" si="83"/>
        <v/>
      </c>
      <c r="K1227" s="29"/>
      <c r="L1227" s="29"/>
      <c r="M1227" s="110" t="str">
        <f>_xlfn.XLOOKUP($P1227,団体コード!$F$2:$F$1789,団体コード!$A$2:$A$1789,"")</f>
        <v/>
      </c>
      <c r="N1227" s="111" t="str">
        <f>IF(COUNTIF(市町村一覧!$K$2:$K$404,$P1227),"a）基本講座・応用講座実施可能市町村",IF(COUNTIF(市町村一覧!$N$2:$N$370,$P1227),"b）応用講座実施可能市町村",""))</f>
        <v/>
      </c>
      <c r="P1227" s="95" t="str">
        <f t="shared" si="80"/>
        <v/>
      </c>
    </row>
    <row r="1228" spans="3:16" x14ac:dyDescent="0.4">
      <c r="C1228" s="108">
        <v>1222</v>
      </c>
      <c r="D1228" s="30"/>
      <c r="E1228" s="29"/>
      <c r="F1228" s="29"/>
      <c r="G1228" s="29"/>
      <c r="H1228" s="109" t="str">
        <f t="shared" si="81"/>
        <v/>
      </c>
      <c r="I1228" s="109" t="str">
        <f t="shared" si="82"/>
        <v/>
      </c>
      <c r="J1228" s="109" t="str">
        <f t="shared" si="83"/>
        <v/>
      </c>
      <c r="K1228" s="29"/>
      <c r="L1228" s="29"/>
      <c r="M1228" s="110" t="str">
        <f>_xlfn.XLOOKUP($P1228,団体コード!$F$2:$F$1789,団体コード!$A$2:$A$1789,"")</f>
        <v/>
      </c>
      <c r="N1228" s="111" t="str">
        <f>IF(COUNTIF(市町村一覧!$K$2:$K$404,$P1228),"a）基本講座・応用講座実施可能市町村",IF(COUNTIF(市町村一覧!$N$2:$N$370,$P1228),"b）応用講座実施可能市町村",""))</f>
        <v/>
      </c>
      <c r="P1228" s="95" t="str">
        <f t="shared" si="80"/>
        <v/>
      </c>
    </row>
    <row r="1229" spans="3:16" x14ac:dyDescent="0.4">
      <c r="C1229" s="108">
        <v>1223</v>
      </c>
      <c r="D1229" s="30"/>
      <c r="E1229" s="29"/>
      <c r="F1229" s="29"/>
      <c r="G1229" s="29"/>
      <c r="H1229" s="109" t="str">
        <f t="shared" si="81"/>
        <v/>
      </c>
      <c r="I1229" s="109" t="str">
        <f t="shared" si="82"/>
        <v/>
      </c>
      <c r="J1229" s="109" t="str">
        <f t="shared" si="83"/>
        <v/>
      </c>
      <c r="K1229" s="29"/>
      <c r="L1229" s="29"/>
      <c r="M1229" s="110" t="str">
        <f>_xlfn.XLOOKUP($P1229,団体コード!$F$2:$F$1789,団体コード!$A$2:$A$1789,"")</f>
        <v/>
      </c>
      <c r="N1229" s="111" t="str">
        <f>IF(COUNTIF(市町村一覧!$K$2:$K$404,$P1229),"a）基本講座・応用講座実施可能市町村",IF(COUNTIF(市町村一覧!$N$2:$N$370,$P1229),"b）応用講座実施可能市町村",""))</f>
        <v/>
      </c>
      <c r="P1229" s="95" t="str">
        <f t="shared" si="80"/>
        <v/>
      </c>
    </row>
    <row r="1230" spans="3:16" x14ac:dyDescent="0.4">
      <c r="C1230" s="108">
        <v>1224</v>
      </c>
      <c r="D1230" s="30"/>
      <c r="E1230" s="29"/>
      <c r="F1230" s="29"/>
      <c r="G1230" s="29"/>
      <c r="H1230" s="109" t="str">
        <f t="shared" si="81"/>
        <v/>
      </c>
      <c r="I1230" s="109" t="str">
        <f t="shared" si="82"/>
        <v/>
      </c>
      <c r="J1230" s="109" t="str">
        <f t="shared" si="83"/>
        <v/>
      </c>
      <c r="K1230" s="29"/>
      <c r="L1230" s="29"/>
      <c r="M1230" s="110" t="str">
        <f>_xlfn.XLOOKUP($P1230,団体コード!$F$2:$F$1789,団体コード!$A$2:$A$1789,"")</f>
        <v/>
      </c>
      <c r="N1230" s="111" t="str">
        <f>IF(COUNTIF(市町村一覧!$K$2:$K$404,$P1230),"a）基本講座・応用講座実施可能市町村",IF(COUNTIF(市町村一覧!$N$2:$N$370,$P1230),"b）応用講座実施可能市町村",""))</f>
        <v/>
      </c>
      <c r="P1230" s="95" t="str">
        <f t="shared" si="80"/>
        <v/>
      </c>
    </row>
    <row r="1231" spans="3:16" x14ac:dyDescent="0.4">
      <c r="C1231" s="108">
        <v>1225</v>
      </c>
      <c r="D1231" s="30"/>
      <c r="E1231" s="29"/>
      <c r="F1231" s="29"/>
      <c r="G1231" s="29"/>
      <c r="H1231" s="109" t="str">
        <f t="shared" si="81"/>
        <v/>
      </c>
      <c r="I1231" s="109" t="str">
        <f t="shared" si="82"/>
        <v/>
      </c>
      <c r="J1231" s="109" t="str">
        <f t="shared" si="83"/>
        <v/>
      </c>
      <c r="K1231" s="29"/>
      <c r="L1231" s="29"/>
      <c r="M1231" s="110" t="str">
        <f>_xlfn.XLOOKUP($P1231,団体コード!$F$2:$F$1789,団体コード!$A$2:$A$1789,"")</f>
        <v/>
      </c>
      <c r="N1231" s="111" t="str">
        <f>IF(COUNTIF(市町村一覧!$K$2:$K$404,$P1231),"a）基本講座・応用講座実施可能市町村",IF(COUNTIF(市町村一覧!$N$2:$N$370,$P1231),"b）応用講座実施可能市町村",""))</f>
        <v/>
      </c>
      <c r="P1231" s="95" t="str">
        <f t="shared" si="80"/>
        <v/>
      </c>
    </row>
    <row r="1232" spans="3:16" x14ac:dyDescent="0.4">
      <c r="C1232" s="108">
        <v>1226</v>
      </c>
      <c r="D1232" s="30"/>
      <c r="E1232" s="29"/>
      <c r="F1232" s="29"/>
      <c r="G1232" s="29"/>
      <c r="H1232" s="109" t="str">
        <f t="shared" si="81"/>
        <v/>
      </c>
      <c r="I1232" s="109" t="str">
        <f t="shared" si="82"/>
        <v/>
      </c>
      <c r="J1232" s="109" t="str">
        <f t="shared" si="83"/>
        <v/>
      </c>
      <c r="K1232" s="29"/>
      <c r="L1232" s="29"/>
      <c r="M1232" s="110" t="str">
        <f>_xlfn.XLOOKUP($P1232,団体コード!$F$2:$F$1789,団体コード!$A$2:$A$1789,"")</f>
        <v/>
      </c>
      <c r="N1232" s="111" t="str">
        <f>IF(COUNTIF(市町村一覧!$K$2:$K$404,$P1232),"a）基本講座・応用講座実施可能市町村",IF(COUNTIF(市町村一覧!$N$2:$N$370,$P1232),"b）応用講座実施可能市町村",""))</f>
        <v/>
      </c>
      <c r="P1232" s="95" t="str">
        <f t="shared" si="80"/>
        <v/>
      </c>
    </row>
    <row r="1233" spans="3:16" x14ac:dyDescent="0.4">
      <c r="C1233" s="108">
        <v>1227</v>
      </c>
      <c r="D1233" s="30"/>
      <c r="E1233" s="29"/>
      <c r="F1233" s="29"/>
      <c r="G1233" s="29"/>
      <c r="H1233" s="109" t="str">
        <f t="shared" si="81"/>
        <v/>
      </c>
      <c r="I1233" s="109" t="str">
        <f t="shared" si="82"/>
        <v/>
      </c>
      <c r="J1233" s="109" t="str">
        <f t="shared" si="83"/>
        <v/>
      </c>
      <c r="K1233" s="29"/>
      <c r="L1233" s="29"/>
      <c r="M1233" s="110" t="str">
        <f>_xlfn.XLOOKUP($P1233,団体コード!$F$2:$F$1789,団体コード!$A$2:$A$1789,"")</f>
        <v/>
      </c>
      <c r="N1233" s="111" t="str">
        <f>IF(COUNTIF(市町村一覧!$K$2:$K$404,$P1233),"a）基本講座・応用講座実施可能市町村",IF(COUNTIF(市町村一覧!$N$2:$N$370,$P1233),"b）応用講座実施可能市町村",""))</f>
        <v/>
      </c>
      <c r="P1233" s="95" t="str">
        <f t="shared" si="80"/>
        <v/>
      </c>
    </row>
    <row r="1234" spans="3:16" x14ac:dyDescent="0.4">
      <c r="C1234" s="108">
        <v>1228</v>
      </c>
      <c r="D1234" s="30"/>
      <c r="E1234" s="29"/>
      <c r="F1234" s="29"/>
      <c r="G1234" s="29"/>
      <c r="H1234" s="109" t="str">
        <f t="shared" si="81"/>
        <v/>
      </c>
      <c r="I1234" s="109" t="str">
        <f t="shared" si="82"/>
        <v/>
      </c>
      <c r="J1234" s="109" t="str">
        <f t="shared" si="83"/>
        <v/>
      </c>
      <c r="K1234" s="29"/>
      <c r="L1234" s="29"/>
      <c r="M1234" s="110" t="str">
        <f>_xlfn.XLOOKUP($P1234,団体コード!$F$2:$F$1789,団体コード!$A$2:$A$1789,"")</f>
        <v/>
      </c>
      <c r="N1234" s="111" t="str">
        <f>IF(COUNTIF(市町村一覧!$K$2:$K$404,$P1234),"a）基本講座・応用講座実施可能市町村",IF(COUNTIF(市町村一覧!$N$2:$N$370,$P1234),"b）応用講座実施可能市町村",""))</f>
        <v/>
      </c>
      <c r="P1234" s="95" t="str">
        <f t="shared" si="80"/>
        <v/>
      </c>
    </row>
    <row r="1235" spans="3:16" x14ac:dyDescent="0.4">
      <c r="C1235" s="108">
        <v>1229</v>
      </c>
      <c r="D1235" s="30"/>
      <c r="E1235" s="29"/>
      <c r="F1235" s="29"/>
      <c r="G1235" s="29"/>
      <c r="H1235" s="109" t="str">
        <f t="shared" si="81"/>
        <v/>
      </c>
      <c r="I1235" s="109" t="str">
        <f t="shared" si="82"/>
        <v/>
      </c>
      <c r="J1235" s="109" t="str">
        <f t="shared" si="83"/>
        <v/>
      </c>
      <c r="K1235" s="29"/>
      <c r="L1235" s="29"/>
      <c r="M1235" s="110" t="str">
        <f>_xlfn.XLOOKUP($P1235,団体コード!$F$2:$F$1789,団体コード!$A$2:$A$1789,"")</f>
        <v/>
      </c>
      <c r="N1235" s="111" t="str">
        <f>IF(COUNTIF(市町村一覧!$K$2:$K$404,$P1235),"a）基本講座・応用講座実施可能市町村",IF(COUNTIF(市町村一覧!$N$2:$N$370,$P1235),"b）応用講座実施可能市町村",""))</f>
        <v/>
      </c>
      <c r="P1235" s="95" t="str">
        <f t="shared" si="80"/>
        <v/>
      </c>
    </row>
    <row r="1236" spans="3:16" x14ac:dyDescent="0.4">
      <c r="C1236" s="108">
        <v>1230</v>
      </c>
      <c r="D1236" s="30"/>
      <c r="E1236" s="29"/>
      <c r="F1236" s="29"/>
      <c r="G1236" s="29"/>
      <c r="H1236" s="109" t="str">
        <f t="shared" si="81"/>
        <v/>
      </c>
      <c r="I1236" s="109" t="str">
        <f t="shared" si="82"/>
        <v/>
      </c>
      <c r="J1236" s="109" t="str">
        <f t="shared" si="83"/>
        <v/>
      </c>
      <c r="K1236" s="29"/>
      <c r="L1236" s="29"/>
      <c r="M1236" s="110" t="str">
        <f>_xlfn.XLOOKUP($P1236,団体コード!$F$2:$F$1789,団体コード!$A$2:$A$1789,"")</f>
        <v/>
      </c>
      <c r="N1236" s="111" t="str">
        <f>IF(COUNTIF(市町村一覧!$K$2:$K$404,$P1236),"a）基本講座・応用講座実施可能市町村",IF(COUNTIF(市町村一覧!$N$2:$N$370,$P1236),"b）応用講座実施可能市町村",""))</f>
        <v/>
      </c>
      <c r="P1236" s="95" t="str">
        <f t="shared" si="80"/>
        <v/>
      </c>
    </row>
    <row r="1237" spans="3:16" x14ac:dyDescent="0.4">
      <c r="C1237" s="108">
        <v>1231</v>
      </c>
      <c r="D1237" s="30"/>
      <c r="E1237" s="29"/>
      <c r="F1237" s="29"/>
      <c r="G1237" s="29"/>
      <c r="H1237" s="109" t="str">
        <f t="shared" si="81"/>
        <v/>
      </c>
      <c r="I1237" s="109" t="str">
        <f t="shared" si="82"/>
        <v/>
      </c>
      <c r="J1237" s="109" t="str">
        <f t="shared" si="83"/>
        <v/>
      </c>
      <c r="K1237" s="29"/>
      <c r="L1237" s="29"/>
      <c r="M1237" s="110" t="str">
        <f>_xlfn.XLOOKUP($P1237,団体コード!$F$2:$F$1789,団体コード!$A$2:$A$1789,"")</f>
        <v/>
      </c>
      <c r="N1237" s="111" t="str">
        <f>IF(COUNTIF(市町村一覧!$K$2:$K$404,$P1237),"a）基本講座・応用講座実施可能市町村",IF(COUNTIF(市町村一覧!$N$2:$N$370,$P1237),"b）応用講座実施可能市町村",""))</f>
        <v/>
      </c>
      <c r="P1237" s="95" t="str">
        <f t="shared" si="80"/>
        <v/>
      </c>
    </row>
    <row r="1238" spans="3:16" x14ac:dyDescent="0.4">
      <c r="C1238" s="108">
        <v>1232</v>
      </c>
      <c r="D1238" s="30"/>
      <c r="E1238" s="29"/>
      <c r="F1238" s="29"/>
      <c r="G1238" s="29"/>
      <c r="H1238" s="109" t="str">
        <f t="shared" si="81"/>
        <v/>
      </c>
      <c r="I1238" s="109" t="str">
        <f t="shared" si="82"/>
        <v/>
      </c>
      <c r="J1238" s="109" t="str">
        <f t="shared" si="83"/>
        <v/>
      </c>
      <c r="K1238" s="29"/>
      <c r="L1238" s="29"/>
      <c r="M1238" s="110" t="str">
        <f>_xlfn.XLOOKUP($P1238,団体コード!$F$2:$F$1789,団体コード!$A$2:$A$1789,"")</f>
        <v/>
      </c>
      <c r="N1238" s="111" t="str">
        <f>IF(COUNTIF(市町村一覧!$K$2:$K$404,$P1238),"a）基本講座・応用講座実施可能市町村",IF(COUNTIF(市町村一覧!$N$2:$N$370,$P1238),"b）応用講座実施可能市町村",""))</f>
        <v/>
      </c>
      <c r="P1238" s="95" t="str">
        <f t="shared" si="80"/>
        <v/>
      </c>
    </row>
    <row r="1239" spans="3:16" x14ac:dyDescent="0.4">
      <c r="C1239" s="108">
        <v>1233</v>
      </c>
      <c r="D1239" s="30"/>
      <c r="E1239" s="29"/>
      <c r="F1239" s="29"/>
      <c r="G1239" s="29"/>
      <c r="H1239" s="109" t="str">
        <f t="shared" si="81"/>
        <v/>
      </c>
      <c r="I1239" s="109" t="str">
        <f t="shared" si="82"/>
        <v/>
      </c>
      <c r="J1239" s="109" t="str">
        <f t="shared" si="83"/>
        <v/>
      </c>
      <c r="K1239" s="29"/>
      <c r="L1239" s="29"/>
      <c r="M1239" s="110" t="str">
        <f>_xlfn.XLOOKUP($P1239,団体コード!$F$2:$F$1789,団体コード!$A$2:$A$1789,"")</f>
        <v/>
      </c>
      <c r="N1239" s="111" t="str">
        <f>IF(COUNTIF(市町村一覧!$K$2:$K$404,$P1239),"a）基本講座・応用講座実施可能市町村",IF(COUNTIF(市町村一覧!$N$2:$N$370,$P1239),"b）応用講座実施可能市町村",""))</f>
        <v/>
      </c>
      <c r="P1239" s="95" t="str">
        <f t="shared" si="80"/>
        <v/>
      </c>
    </row>
    <row r="1240" spans="3:16" x14ac:dyDescent="0.4">
      <c r="C1240" s="108">
        <v>1234</v>
      </c>
      <c r="D1240" s="30"/>
      <c r="E1240" s="29"/>
      <c r="F1240" s="29"/>
      <c r="G1240" s="29"/>
      <c r="H1240" s="109" t="str">
        <f t="shared" si="81"/>
        <v/>
      </c>
      <c r="I1240" s="109" t="str">
        <f t="shared" si="82"/>
        <v/>
      </c>
      <c r="J1240" s="109" t="str">
        <f t="shared" si="83"/>
        <v/>
      </c>
      <c r="K1240" s="29"/>
      <c r="L1240" s="29"/>
      <c r="M1240" s="110" t="str">
        <f>_xlfn.XLOOKUP($P1240,団体コード!$F$2:$F$1789,団体コード!$A$2:$A$1789,"")</f>
        <v/>
      </c>
      <c r="N1240" s="111" t="str">
        <f>IF(COUNTIF(市町村一覧!$K$2:$K$404,$P1240),"a）基本講座・応用講座実施可能市町村",IF(COUNTIF(市町村一覧!$N$2:$N$370,$P1240),"b）応用講座実施可能市町村",""))</f>
        <v/>
      </c>
      <c r="P1240" s="95" t="str">
        <f t="shared" si="80"/>
        <v/>
      </c>
    </row>
    <row r="1241" spans="3:16" x14ac:dyDescent="0.4">
      <c r="C1241" s="108">
        <v>1235</v>
      </c>
      <c r="D1241" s="30"/>
      <c r="E1241" s="29"/>
      <c r="F1241" s="29"/>
      <c r="G1241" s="29"/>
      <c r="H1241" s="109" t="str">
        <f t="shared" si="81"/>
        <v/>
      </c>
      <c r="I1241" s="109" t="str">
        <f t="shared" si="82"/>
        <v/>
      </c>
      <c r="J1241" s="109" t="str">
        <f t="shared" si="83"/>
        <v/>
      </c>
      <c r="K1241" s="29"/>
      <c r="L1241" s="29"/>
      <c r="M1241" s="110" t="str">
        <f>_xlfn.XLOOKUP($P1241,団体コード!$F$2:$F$1789,団体コード!$A$2:$A$1789,"")</f>
        <v/>
      </c>
      <c r="N1241" s="111" t="str">
        <f>IF(COUNTIF(市町村一覧!$K$2:$K$404,$P1241),"a）基本講座・応用講座実施可能市町村",IF(COUNTIF(市町村一覧!$N$2:$N$370,$P1241),"b）応用講座実施可能市町村",""))</f>
        <v/>
      </c>
      <c r="P1241" s="95" t="str">
        <f t="shared" si="80"/>
        <v/>
      </c>
    </row>
    <row r="1242" spans="3:16" x14ac:dyDescent="0.4">
      <c r="C1242" s="108">
        <v>1236</v>
      </c>
      <c r="D1242" s="30"/>
      <c r="E1242" s="29"/>
      <c r="F1242" s="29"/>
      <c r="G1242" s="29"/>
      <c r="H1242" s="109" t="str">
        <f t="shared" si="81"/>
        <v/>
      </c>
      <c r="I1242" s="109" t="str">
        <f t="shared" si="82"/>
        <v/>
      </c>
      <c r="J1242" s="109" t="str">
        <f t="shared" si="83"/>
        <v/>
      </c>
      <c r="K1242" s="29"/>
      <c r="L1242" s="29"/>
      <c r="M1242" s="110" t="str">
        <f>_xlfn.XLOOKUP($P1242,団体コード!$F$2:$F$1789,団体コード!$A$2:$A$1789,"")</f>
        <v/>
      </c>
      <c r="N1242" s="111" t="str">
        <f>IF(COUNTIF(市町村一覧!$K$2:$K$404,$P1242),"a）基本講座・応用講座実施可能市町村",IF(COUNTIF(市町村一覧!$N$2:$N$370,$P1242),"b）応用講座実施可能市町村",""))</f>
        <v/>
      </c>
      <c r="P1242" s="95" t="str">
        <f t="shared" si="80"/>
        <v/>
      </c>
    </row>
    <row r="1243" spans="3:16" x14ac:dyDescent="0.4">
      <c r="C1243" s="108">
        <v>1237</v>
      </c>
      <c r="D1243" s="30"/>
      <c r="E1243" s="29"/>
      <c r="F1243" s="29"/>
      <c r="G1243" s="29"/>
      <c r="H1243" s="109" t="str">
        <f t="shared" si="81"/>
        <v/>
      </c>
      <c r="I1243" s="109" t="str">
        <f t="shared" si="82"/>
        <v/>
      </c>
      <c r="J1243" s="109" t="str">
        <f t="shared" si="83"/>
        <v/>
      </c>
      <c r="K1243" s="29"/>
      <c r="L1243" s="29"/>
      <c r="M1243" s="110" t="str">
        <f>_xlfn.XLOOKUP($P1243,団体コード!$F$2:$F$1789,団体コード!$A$2:$A$1789,"")</f>
        <v/>
      </c>
      <c r="N1243" s="111" t="str">
        <f>IF(COUNTIF(市町村一覧!$K$2:$K$404,$P1243),"a）基本講座・応用講座実施可能市町村",IF(COUNTIF(市町村一覧!$N$2:$N$370,$P1243),"b）応用講座実施可能市町村",""))</f>
        <v/>
      </c>
      <c r="P1243" s="95" t="str">
        <f t="shared" si="80"/>
        <v/>
      </c>
    </row>
    <row r="1244" spans="3:16" x14ac:dyDescent="0.4">
      <c r="C1244" s="108">
        <v>1238</v>
      </c>
      <c r="D1244" s="30"/>
      <c r="E1244" s="29"/>
      <c r="F1244" s="29"/>
      <c r="G1244" s="29"/>
      <c r="H1244" s="109" t="str">
        <f t="shared" si="81"/>
        <v/>
      </c>
      <c r="I1244" s="109" t="str">
        <f t="shared" si="82"/>
        <v/>
      </c>
      <c r="J1244" s="109" t="str">
        <f t="shared" si="83"/>
        <v/>
      </c>
      <c r="K1244" s="29"/>
      <c r="L1244" s="29"/>
      <c r="M1244" s="110" t="str">
        <f>_xlfn.XLOOKUP($P1244,団体コード!$F$2:$F$1789,団体コード!$A$2:$A$1789,"")</f>
        <v/>
      </c>
      <c r="N1244" s="111" t="str">
        <f>IF(COUNTIF(市町村一覧!$K$2:$K$404,$P1244),"a）基本講座・応用講座実施可能市町村",IF(COUNTIF(市町村一覧!$N$2:$N$370,$P1244),"b）応用講座実施可能市町村",""))</f>
        <v/>
      </c>
      <c r="P1244" s="95" t="str">
        <f t="shared" si="80"/>
        <v/>
      </c>
    </row>
    <row r="1245" spans="3:16" x14ac:dyDescent="0.4">
      <c r="C1245" s="108">
        <v>1239</v>
      </c>
      <c r="D1245" s="30"/>
      <c r="E1245" s="29"/>
      <c r="F1245" s="29"/>
      <c r="G1245" s="29"/>
      <c r="H1245" s="109" t="str">
        <f t="shared" si="81"/>
        <v/>
      </c>
      <c r="I1245" s="109" t="str">
        <f t="shared" si="82"/>
        <v/>
      </c>
      <c r="J1245" s="109" t="str">
        <f t="shared" si="83"/>
        <v/>
      </c>
      <c r="K1245" s="29"/>
      <c r="L1245" s="29"/>
      <c r="M1245" s="110" t="str">
        <f>_xlfn.XLOOKUP($P1245,団体コード!$F$2:$F$1789,団体コード!$A$2:$A$1789,"")</f>
        <v/>
      </c>
      <c r="N1245" s="111" t="str">
        <f>IF(COUNTIF(市町村一覧!$K$2:$K$404,$P1245),"a）基本講座・応用講座実施可能市町村",IF(COUNTIF(市町村一覧!$N$2:$N$370,$P1245),"b）応用講座実施可能市町村",""))</f>
        <v/>
      </c>
      <c r="P1245" s="95" t="str">
        <f t="shared" si="80"/>
        <v/>
      </c>
    </row>
    <row r="1246" spans="3:16" x14ac:dyDescent="0.4">
      <c r="C1246" s="108">
        <v>1240</v>
      </c>
      <c r="D1246" s="30"/>
      <c r="E1246" s="29"/>
      <c r="F1246" s="29"/>
      <c r="G1246" s="29"/>
      <c r="H1246" s="109" t="str">
        <f t="shared" si="81"/>
        <v/>
      </c>
      <c r="I1246" s="109" t="str">
        <f t="shared" si="82"/>
        <v/>
      </c>
      <c r="J1246" s="109" t="str">
        <f t="shared" si="83"/>
        <v/>
      </c>
      <c r="K1246" s="29"/>
      <c r="L1246" s="29"/>
      <c r="M1246" s="110" t="str">
        <f>_xlfn.XLOOKUP($P1246,団体コード!$F$2:$F$1789,団体コード!$A$2:$A$1789,"")</f>
        <v/>
      </c>
      <c r="N1246" s="111" t="str">
        <f>IF(COUNTIF(市町村一覧!$K$2:$K$404,$P1246),"a）基本講座・応用講座実施可能市町村",IF(COUNTIF(市町村一覧!$N$2:$N$370,$P1246),"b）応用講座実施可能市町村",""))</f>
        <v/>
      </c>
      <c r="P1246" s="95" t="str">
        <f t="shared" si="80"/>
        <v/>
      </c>
    </row>
    <row r="1247" spans="3:16" x14ac:dyDescent="0.4">
      <c r="C1247" s="108">
        <v>1241</v>
      </c>
      <c r="D1247" s="30"/>
      <c r="E1247" s="29"/>
      <c r="F1247" s="29"/>
      <c r="G1247" s="29"/>
      <c r="H1247" s="109" t="str">
        <f t="shared" si="81"/>
        <v/>
      </c>
      <c r="I1247" s="109" t="str">
        <f t="shared" si="82"/>
        <v/>
      </c>
      <c r="J1247" s="109" t="str">
        <f t="shared" si="83"/>
        <v/>
      </c>
      <c r="K1247" s="29"/>
      <c r="L1247" s="29"/>
      <c r="M1247" s="110" t="str">
        <f>_xlfn.XLOOKUP($P1247,団体コード!$F$2:$F$1789,団体コード!$A$2:$A$1789,"")</f>
        <v/>
      </c>
      <c r="N1247" s="111" t="str">
        <f>IF(COUNTIF(市町村一覧!$K$2:$K$404,$P1247),"a）基本講座・応用講座実施可能市町村",IF(COUNTIF(市町村一覧!$N$2:$N$370,$P1247),"b）応用講座実施可能市町村",""))</f>
        <v/>
      </c>
      <c r="P1247" s="95" t="str">
        <f t="shared" si="80"/>
        <v/>
      </c>
    </row>
    <row r="1248" spans="3:16" x14ac:dyDescent="0.4">
      <c r="C1248" s="108">
        <v>1242</v>
      </c>
      <c r="D1248" s="30"/>
      <c r="E1248" s="29"/>
      <c r="F1248" s="29"/>
      <c r="G1248" s="29"/>
      <c r="H1248" s="109" t="str">
        <f t="shared" si="81"/>
        <v/>
      </c>
      <c r="I1248" s="109" t="str">
        <f t="shared" si="82"/>
        <v/>
      </c>
      <c r="J1248" s="109" t="str">
        <f t="shared" si="83"/>
        <v/>
      </c>
      <c r="K1248" s="29"/>
      <c r="L1248" s="29"/>
      <c r="M1248" s="110" t="str">
        <f>_xlfn.XLOOKUP($P1248,団体コード!$F$2:$F$1789,団体コード!$A$2:$A$1789,"")</f>
        <v/>
      </c>
      <c r="N1248" s="111" t="str">
        <f>IF(COUNTIF(市町村一覧!$K$2:$K$404,$P1248),"a）基本講座・応用講座実施可能市町村",IF(COUNTIF(市町村一覧!$N$2:$N$370,$P1248),"b）応用講座実施可能市町村",""))</f>
        <v/>
      </c>
      <c r="P1248" s="95" t="str">
        <f t="shared" si="80"/>
        <v/>
      </c>
    </row>
    <row r="1249" spans="3:16" x14ac:dyDescent="0.4">
      <c r="C1249" s="108">
        <v>1243</v>
      </c>
      <c r="D1249" s="30"/>
      <c r="E1249" s="29"/>
      <c r="F1249" s="29"/>
      <c r="G1249" s="29"/>
      <c r="H1249" s="109" t="str">
        <f t="shared" si="81"/>
        <v/>
      </c>
      <c r="I1249" s="109" t="str">
        <f t="shared" si="82"/>
        <v/>
      </c>
      <c r="J1249" s="109" t="str">
        <f t="shared" si="83"/>
        <v/>
      </c>
      <c r="K1249" s="29"/>
      <c r="L1249" s="29"/>
      <c r="M1249" s="110" t="str">
        <f>_xlfn.XLOOKUP($P1249,団体コード!$F$2:$F$1789,団体コード!$A$2:$A$1789,"")</f>
        <v/>
      </c>
      <c r="N1249" s="111" t="str">
        <f>IF(COUNTIF(市町村一覧!$K$2:$K$404,$P1249),"a）基本講座・応用講座実施可能市町村",IF(COUNTIF(市町村一覧!$N$2:$N$370,$P1249),"b）応用講座実施可能市町村",""))</f>
        <v/>
      </c>
      <c r="P1249" s="95" t="str">
        <f t="shared" si="80"/>
        <v/>
      </c>
    </row>
    <row r="1250" spans="3:16" x14ac:dyDescent="0.4">
      <c r="C1250" s="108">
        <v>1244</v>
      </c>
      <c r="D1250" s="30"/>
      <c r="E1250" s="29"/>
      <c r="F1250" s="29"/>
      <c r="G1250" s="29"/>
      <c r="H1250" s="109" t="str">
        <f t="shared" si="81"/>
        <v/>
      </c>
      <c r="I1250" s="109" t="str">
        <f t="shared" si="82"/>
        <v/>
      </c>
      <c r="J1250" s="109" t="str">
        <f t="shared" si="83"/>
        <v/>
      </c>
      <c r="K1250" s="29"/>
      <c r="L1250" s="29"/>
      <c r="M1250" s="110" t="str">
        <f>_xlfn.XLOOKUP($P1250,団体コード!$F$2:$F$1789,団体コード!$A$2:$A$1789,"")</f>
        <v/>
      </c>
      <c r="N1250" s="111" t="str">
        <f>IF(COUNTIF(市町村一覧!$K$2:$K$404,$P1250),"a）基本講座・応用講座実施可能市町村",IF(COUNTIF(市町村一覧!$N$2:$N$370,$P1250),"b）応用講座実施可能市町村",""))</f>
        <v/>
      </c>
      <c r="P1250" s="95" t="str">
        <f t="shared" si="80"/>
        <v/>
      </c>
    </row>
    <row r="1251" spans="3:16" x14ac:dyDescent="0.4">
      <c r="C1251" s="108">
        <v>1245</v>
      </c>
      <c r="D1251" s="30"/>
      <c r="E1251" s="29"/>
      <c r="F1251" s="29"/>
      <c r="G1251" s="29"/>
      <c r="H1251" s="109" t="str">
        <f t="shared" si="81"/>
        <v/>
      </c>
      <c r="I1251" s="109" t="str">
        <f t="shared" si="82"/>
        <v/>
      </c>
      <c r="J1251" s="109" t="str">
        <f t="shared" si="83"/>
        <v/>
      </c>
      <c r="K1251" s="29"/>
      <c r="L1251" s="29"/>
      <c r="M1251" s="110" t="str">
        <f>_xlfn.XLOOKUP($P1251,団体コード!$F$2:$F$1789,団体コード!$A$2:$A$1789,"")</f>
        <v/>
      </c>
      <c r="N1251" s="111" t="str">
        <f>IF(COUNTIF(市町村一覧!$K$2:$K$404,$P1251),"a）基本講座・応用講座実施可能市町村",IF(COUNTIF(市町村一覧!$N$2:$N$370,$P1251),"b）応用講座実施可能市町村",""))</f>
        <v/>
      </c>
      <c r="P1251" s="95" t="str">
        <f t="shared" si="80"/>
        <v/>
      </c>
    </row>
    <row r="1252" spans="3:16" x14ac:dyDescent="0.4">
      <c r="C1252" s="108">
        <v>1246</v>
      </c>
      <c r="D1252" s="30"/>
      <c r="E1252" s="29"/>
      <c r="F1252" s="29"/>
      <c r="G1252" s="29"/>
      <c r="H1252" s="109" t="str">
        <f t="shared" si="81"/>
        <v/>
      </c>
      <c r="I1252" s="109" t="str">
        <f t="shared" si="82"/>
        <v/>
      </c>
      <c r="J1252" s="109" t="str">
        <f t="shared" si="83"/>
        <v/>
      </c>
      <c r="K1252" s="29"/>
      <c r="L1252" s="29"/>
      <c r="M1252" s="110" t="str">
        <f>_xlfn.XLOOKUP($P1252,団体コード!$F$2:$F$1789,団体コード!$A$2:$A$1789,"")</f>
        <v/>
      </c>
      <c r="N1252" s="111" t="str">
        <f>IF(COUNTIF(市町村一覧!$K$2:$K$404,$P1252),"a）基本講座・応用講座実施可能市町村",IF(COUNTIF(市町村一覧!$N$2:$N$370,$P1252),"b）応用講座実施可能市町村",""))</f>
        <v/>
      </c>
      <c r="P1252" s="95" t="str">
        <f t="shared" si="80"/>
        <v/>
      </c>
    </row>
    <row r="1253" spans="3:16" x14ac:dyDescent="0.4">
      <c r="C1253" s="108">
        <v>1247</v>
      </c>
      <c r="D1253" s="30"/>
      <c r="E1253" s="29"/>
      <c r="F1253" s="29"/>
      <c r="G1253" s="29"/>
      <c r="H1253" s="109" t="str">
        <f t="shared" si="81"/>
        <v/>
      </c>
      <c r="I1253" s="109" t="str">
        <f t="shared" si="82"/>
        <v/>
      </c>
      <c r="J1253" s="109" t="str">
        <f t="shared" si="83"/>
        <v/>
      </c>
      <c r="K1253" s="29"/>
      <c r="L1253" s="29"/>
      <c r="M1253" s="110" t="str">
        <f>_xlfn.XLOOKUP($P1253,団体コード!$F$2:$F$1789,団体コード!$A$2:$A$1789,"")</f>
        <v/>
      </c>
      <c r="N1253" s="111" t="str">
        <f>IF(COUNTIF(市町村一覧!$K$2:$K$404,$P1253),"a）基本講座・応用講座実施可能市町村",IF(COUNTIF(市町村一覧!$N$2:$N$370,$P1253),"b）応用講座実施可能市町村",""))</f>
        <v/>
      </c>
      <c r="P1253" s="95" t="str">
        <f t="shared" si="80"/>
        <v/>
      </c>
    </row>
    <row r="1254" spans="3:16" x14ac:dyDescent="0.4">
      <c r="C1254" s="108">
        <v>1248</v>
      </c>
      <c r="D1254" s="30"/>
      <c r="E1254" s="29"/>
      <c r="F1254" s="29"/>
      <c r="G1254" s="29"/>
      <c r="H1254" s="109" t="str">
        <f t="shared" si="81"/>
        <v/>
      </c>
      <c r="I1254" s="109" t="str">
        <f t="shared" si="82"/>
        <v/>
      </c>
      <c r="J1254" s="109" t="str">
        <f t="shared" si="83"/>
        <v/>
      </c>
      <c r="K1254" s="29"/>
      <c r="L1254" s="29"/>
      <c r="M1254" s="110" t="str">
        <f>_xlfn.XLOOKUP($P1254,団体コード!$F$2:$F$1789,団体コード!$A$2:$A$1789,"")</f>
        <v/>
      </c>
      <c r="N1254" s="111" t="str">
        <f>IF(COUNTIF(市町村一覧!$K$2:$K$404,$P1254),"a）基本講座・応用講座実施可能市町村",IF(COUNTIF(市町村一覧!$N$2:$N$370,$P1254),"b）応用講座実施可能市町村",""))</f>
        <v/>
      </c>
      <c r="P1254" s="95" t="str">
        <f t="shared" si="80"/>
        <v/>
      </c>
    </row>
    <row r="1255" spans="3:16" x14ac:dyDescent="0.4">
      <c r="C1255" s="108">
        <v>1249</v>
      </c>
      <c r="D1255" s="30"/>
      <c r="E1255" s="29"/>
      <c r="F1255" s="29"/>
      <c r="G1255" s="29"/>
      <c r="H1255" s="109" t="str">
        <f t="shared" si="81"/>
        <v/>
      </c>
      <c r="I1255" s="109" t="str">
        <f t="shared" si="82"/>
        <v/>
      </c>
      <c r="J1255" s="109" t="str">
        <f t="shared" si="83"/>
        <v/>
      </c>
      <c r="K1255" s="29"/>
      <c r="L1255" s="29"/>
      <c r="M1255" s="110" t="str">
        <f>_xlfn.XLOOKUP($P1255,団体コード!$F$2:$F$1789,団体コード!$A$2:$A$1789,"")</f>
        <v/>
      </c>
      <c r="N1255" s="111" t="str">
        <f>IF(COUNTIF(市町村一覧!$K$2:$K$404,$P1255),"a）基本講座・応用講座実施可能市町村",IF(COUNTIF(市町村一覧!$N$2:$N$370,$P1255),"b）応用講座実施可能市町村",""))</f>
        <v/>
      </c>
      <c r="P1255" s="95" t="str">
        <f t="shared" si="80"/>
        <v/>
      </c>
    </row>
    <row r="1256" spans="3:16" x14ac:dyDescent="0.4">
      <c r="C1256" s="108">
        <v>1250</v>
      </c>
      <c r="D1256" s="30"/>
      <c r="E1256" s="29"/>
      <c r="F1256" s="29"/>
      <c r="G1256" s="29"/>
      <c r="H1256" s="109" t="str">
        <f t="shared" si="81"/>
        <v/>
      </c>
      <c r="I1256" s="109" t="str">
        <f t="shared" si="82"/>
        <v/>
      </c>
      <c r="J1256" s="109" t="str">
        <f t="shared" si="83"/>
        <v/>
      </c>
      <c r="K1256" s="29"/>
      <c r="L1256" s="29"/>
      <c r="M1256" s="110" t="str">
        <f>_xlfn.XLOOKUP($P1256,団体コード!$F$2:$F$1789,団体コード!$A$2:$A$1789,"")</f>
        <v/>
      </c>
      <c r="N1256" s="111" t="str">
        <f>IF(COUNTIF(市町村一覧!$K$2:$K$404,$P1256),"a）基本講座・応用講座実施可能市町村",IF(COUNTIF(市町村一覧!$N$2:$N$370,$P1256),"b）応用講座実施可能市町村",""))</f>
        <v/>
      </c>
      <c r="P1256" s="95" t="str">
        <f t="shared" si="80"/>
        <v/>
      </c>
    </row>
    <row r="1257" spans="3:16" x14ac:dyDescent="0.4">
      <c r="C1257" s="108">
        <v>1251</v>
      </c>
      <c r="D1257" s="30"/>
      <c r="E1257" s="29"/>
      <c r="F1257" s="29"/>
      <c r="G1257" s="29"/>
      <c r="H1257" s="109" t="str">
        <f t="shared" si="81"/>
        <v/>
      </c>
      <c r="I1257" s="109" t="str">
        <f t="shared" si="82"/>
        <v/>
      </c>
      <c r="J1257" s="109" t="str">
        <f t="shared" si="83"/>
        <v/>
      </c>
      <c r="K1257" s="29"/>
      <c r="L1257" s="29"/>
      <c r="M1257" s="110" t="str">
        <f>_xlfn.XLOOKUP($P1257,団体コード!$F$2:$F$1789,団体コード!$A$2:$A$1789,"")</f>
        <v/>
      </c>
      <c r="N1257" s="111" t="str">
        <f>IF(COUNTIF(市町村一覧!$K$2:$K$404,$P1257),"a）基本講座・応用講座実施可能市町村",IF(COUNTIF(市町村一覧!$N$2:$N$370,$P1257),"b）応用講座実施可能市町村",""))</f>
        <v/>
      </c>
      <c r="P1257" s="95" t="str">
        <f t="shared" si="80"/>
        <v/>
      </c>
    </row>
    <row r="1258" spans="3:16" x14ac:dyDescent="0.4">
      <c r="C1258" s="108">
        <v>1252</v>
      </c>
      <c r="D1258" s="30"/>
      <c r="E1258" s="29"/>
      <c r="F1258" s="29"/>
      <c r="G1258" s="29"/>
      <c r="H1258" s="109" t="str">
        <f t="shared" si="81"/>
        <v/>
      </c>
      <c r="I1258" s="109" t="str">
        <f t="shared" si="82"/>
        <v/>
      </c>
      <c r="J1258" s="109" t="str">
        <f t="shared" si="83"/>
        <v/>
      </c>
      <c r="K1258" s="29"/>
      <c r="L1258" s="29"/>
      <c r="M1258" s="110" t="str">
        <f>_xlfn.XLOOKUP($P1258,団体コード!$F$2:$F$1789,団体コード!$A$2:$A$1789,"")</f>
        <v/>
      </c>
      <c r="N1258" s="111" t="str">
        <f>IF(COUNTIF(市町村一覧!$K$2:$K$404,$P1258),"a）基本講座・応用講座実施可能市町村",IF(COUNTIF(市町村一覧!$N$2:$N$370,$P1258),"b）応用講座実施可能市町村",""))</f>
        <v/>
      </c>
      <c r="P1258" s="95" t="str">
        <f t="shared" si="80"/>
        <v/>
      </c>
    </row>
    <row r="1259" spans="3:16" x14ac:dyDescent="0.4">
      <c r="C1259" s="108">
        <v>1253</v>
      </c>
      <c r="D1259" s="30"/>
      <c r="E1259" s="29"/>
      <c r="F1259" s="29"/>
      <c r="G1259" s="29"/>
      <c r="H1259" s="109" t="str">
        <f t="shared" si="81"/>
        <v/>
      </c>
      <c r="I1259" s="109" t="str">
        <f t="shared" si="82"/>
        <v/>
      </c>
      <c r="J1259" s="109" t="str">
        <f t="shared" si="83"/>
        <v/>
      </c>
      <c r="K1259" s="29"/>
      <c r="L1259" s="29"/>
      <c r="M1259" s="110" t="str">
        <f>_xlfn.XLOOKUP($P1259,団体コード!$F$2:$F$1789,団体コード!$A$2:$A$1789,"")</f>
        <v/>
      </c>
      <c r="N1259" s="111" t="str">
        <f>IF(COUNTIF(市町村一覧!$K$2:$K$404,$P1259),"a）基本講座・応用講座実施可能市町村",IF(COUNTIF(市町村一覧!$N$2:$N$370,$P1259),"b）応用講座実施可能市町村",""))</f>
        <v/>
      </c>
      <c r="P1259" s="95" t="str">
        <f t="shared" si="80"/>
        <v/>
      </c>
    </row>
    <row r="1260" spans="3:16" x14ac:dyDescent="0.4">
      <c r="C1260" s="108">
        <v>1254</v>
      </c>
      <c r="D1260" s="30"/>
      <c r="E1260" s="29"/>
      <c r="F1260" s="29"/>
      <c r="G1260" s="29"/>
      <c r="H1260" s="109" t="str">
        <f t="shared" si="81"/>
        <v/>
      </c>
      <c r="I1260" s="109" t="str">
        <f t="shared" si="82"/>
        <v/>
      </c>
      <c r="J1260" s="109" t="str">
        <f t="shared" si="83"/>
        <v/>
      </c>
      <c r="K1260" s="29"/>
      <c r="L1260" s="29"/>
      <c r="M1260" s="110" t="str">
        <f>_xlfn.XLOOKUP($P1260,団体コード!$F$2:$F$1789,団体コード!$A$2:$A$1789,"")</f>
        <v/>
      </c>
      <c r="N1260" s="111" t="str">
        <f>IF(COUNTIF(市町村一覧!$K$2:$K$404,$P1260),"a）基本講座・応用講座実施可能市町村",IF(COUNTIF(市町村一覧!$N$2:$N$370,$P1260),"b）応用講座実施可能市町村",""))</f>
        <v/>
      </c>
      <c r="P1260" s="95" t="str">
        <f t="shared" si="80"/>
        <v/>
      </c>
    </row>
    <row r="1261" spans="3:16" x14ac:dyDescent="0.4">
      <c r="C1261" s="108">
        <v>1255</v>
      </c>
      <c r="D1261" s="30"/>
      <c r="E1261" s="29"/>
      <c r="F1261" s="29"/>
      <c r="G1261" s="29"/>
      <c r="H1261" s="109" t="str">
        <f t="shared" si="81"/>
        <v/>
      </c>
      <c r="I1261" s="109" t="str">
        <f t="shared" si="82"/>
        <v/>
      </c>
      <c r="J1261" s="109" t="str">
        <f t="shared" si="83"/>
        <v/>
      </c>
      <c r="K1261" s="29"/>
      <c r="L1261" s="29"/>
      <c r="M1261" s="110" t="str">
        <f>_xlfn.XLOOKUP($P1261,団体コード!$F$2:$F$1789,団体コード!$A$2:$A$1789,"")</f>
        <v/>
      </c>
      <c r="N1261" s="111" t="str">
        <f>IF(COUNTIF(市町村一覧!$K$2:$K$404,$P1261),"a）基本講座・応用講座実施可能市町村",IF(COUNTIF(市町村一覧!$N$2:$N$370,$P1261),"b）応用講座実施可能市町村",""))</f>
        <v/>
      </c>
      <c r="P1261" s="95" t="str">
        <f t="shared" si="80"/>
        <v/>
      </c>
    </row>
    <row r="1262" spans="3:16" x14ac:dyDescent="0.4">
      <c r="C1262" s="108">
        <v>1256</v>
      </c>
      <c r="D1262" s="30"/>
      <c r="E1262" s="29"/>
      <c r="F1262" s="29"/>
      <c r="G1262" s="29"/>
      <c r="H1262" s="109" t="str">
        <f t="shared" si="81"/>
        <v/>
      </c>
      <c r="I1262" s="109" t="str">
        <f t="shared" si="82"/>
        <v/>
      </c>
      <c r="J1262" s="109" t="str">
        <f t="shared" si="83"/>
        <v/>
      </c>
      <c r="K1262" s="29"/>
      <c r="L1262" s="29"/>
      <c r="M1262" s="110" t="str">
        <f>_xlfn.XLOOKUP($P1262,団体コード!$F$2:$F$1789,団体コード!$A$2:$A$1789,"")</f>
        <v/>
      </c>
      <c r="N1262" s="111" t="str">
        <f>IF(COUNTIF(市町村一覧!$K$2:$K$404,$P1262),"a）基本講座・応用講座実施可能市町村",IF(COUNTIF(市町村一覧!$N$2:$N$370,$P1262),"b）応用講座実施可能市町村",""))</f>
        <v/>
      </c>
      <c r="P1262" s="95" t="str">
        <f t="shared" si="80"/>
        <v/>
      </c>
    </row>
    <row r="1263" spans="3:16" x14ac:dyDescent="0.4">
      <c r="C1263" s="108">
        <v>1257</v>
      </c>
      <c r="D1263" s="30"/>
      <c r="E1263" s="29"/>
      <c r="F1263" s="29"/>
      <c r="G1263" s="29"/>
      <c r="H1263" s="109" t="str">
        <f t="shared" si="81"/>
        <v/>
      </c>
      <c r="I1263" s="109" t="str">
        <f t="shared" si="82"/>
        <v/>
      </c>
      <c r="J1263" s="109" t="str">
        <f t="shared" si="83"/>
        <v/>
      </c>
      <c r="K1263" s="29"/>
      <c r="L1263" s="29"/>
      <c r="M1263" s="110" t="str">
        <f>_xlfn.XLOOKUP($P1263,団体コード!$F$2:$F$1789,団体コード!$A$2:$A$1789,"")</f>
        <v/>
      </c>
      <c r="N1263" s="111" t="str">
        <f>IF(COUNTIF(市町村一覧!$K$2:$K$404,$P1263),"a）基本講座・応用講座実施可能市町村",IF(COUNTIF(市町村一覧!$N$2:$N$370,$P1263),"b）応用講座実施可能市町村",""))</f>
        <v/>
      </c>
      <c r="P1263" s="95" t="str">
        <f t="shared" si="80"/>
        <v/>
      </c>
    </row>
    <row r="1264" spans="3:16" x14ac:dyDescent="0.4">
      <c r="C1264" s="108">
        <v>1258</v>
      </c>
      <c r="D1264" s="30"/>
      <c r="E1264" s="29"/>
      <c r="F1264" s="29"/>
      <c r="G1264" s="29"/>
      <c r="H1264" s="109" t="str">
        <f t="shared" si="81"/>
        <v/>
      </c>
      <c r="I1264" s="109" t="str">
        <f t="shared" si="82"/>
        <v/>
      </c>
      <c r="J1264" s="109" t="str">
        <f t="shared" si="83"/>
        <v/>
      </c>
      <c r="K1264" s="29"/>
      <c r="L1264" s="29"/>
      <c r="M1264" s="110" t="str">
        <f>_xlfn.XLOOKUP($P1264,団体コード!$F$2:$F$1789,団体コード!$A$2:$A$1789,"")</f>
        <v/>
      </c>
      <c r="N1264" s="111" t="str">
        <f>IF(COUNTIF(市町村一覧!$K$2:$K$404,$P1264),"a）基本講座・応用講座実施可能市町村",IF(COUNTIF(市町村一覧!$N$2:$N$370,$P1264),"b）応用講座実施可能市町村",""))</f>
        <v/>
      </c>
      <c r="P1264" s="95" t="str">
        <f t="shared" si="80"/>
        <v/>
      </c>
    </row>
    <row r="1265" spans="3:16" x14ac:dyDescent="0.4">
      <c r="C1265" s="108">
        <v>1259</v>
      </c>
      <c r="D1265" s="30"/>
      <c r="E1265" s="29"/>
      <c r="F1265" s="29"/>
      <c r="G1265" s="29"/>
      <c r="H1265" s="109" t="str">
        <f t="shared" si="81"/>
        <v/>
      </c>
      <c r="I1265" s="109" t="str">
        <f t="shared" si="82"/>
        <v/>
      </c>
      <c r="J1265" s="109" t="str">
        <f t="shared" si="83"/>
        <v/>
      </c>
      <c r="K1265" s="29"/>
      <c r="L1265" s="29"/>
      <c r="M1265" s="110" t="str">
        <f>_xlfn.XLOOKUP($P1265,団体コード!$F$2:$F$1789,団体コード!$A$2:$A$1789,"")</f>
        <v/>
      </c>
      <c r="N1265" s="111" t="str">
        <f>IF(COUNTIF(市町村一覧!$K$2:$K$404,$P1265),"a）基本講座・応用講座実施可能市町村",IF(COUNTIF(市町村一覧!$N$2:$N$370,$P1265),"b）応用講座実施可能市町村",""))</f>
        <v/>
      </c>
      <c r="P1265" s="95" t="str">
        <f t="shared" si="80"/>
        <v/>
      </c>
    </row>
    <row r="1266" spans="3:16" x14ac:dyDescent="0.4">
      <c r="C1266" s="108">
        <v>1260</v>
      </c>
      <c r="D1266" s="30"/>
      <c r="E1266" s="29"/>
      <c r="F1266" s="29"/>
      <c r="G1266" s="29"/>
      <c r="H1266" s="109" t="str">
        <f t="shared" si="81"/>
        <v/>
      </c>
      <c r="I1266" s="109" t="str">
        <f t="shared" si="82"/>
        <v/>
      </c>
      <c r="J1266" s="109" t="str">
        <f t="shared" si="83"/>
        <v/>
      </c>
      <c r="K1266" s="29"/>
      <c r="L1266" s="29"/>
      <c r="M1266" s="110" t="str">
        <f>_xlfn.XLOOKUP($P1266,団体コード!$F$2:$F$1789,団体コード!$A$2:$A$1789,"")</f>
        <v/>
      </c>
      <c r="N1266" s="111" t="str">
        <f>IF(COUNTIF(市町村一覧!$K$2:$K$404,$P1266),"a）基本講座・応用講座実施可能市町村",IF(COUNTIF(市町村一覧!$N$2:$N$370,$P1266),"b）応用講座実施可能市町村",""))</f>
        <v/>
      </c>
      <c r="P1266" s="95" t="str">
        <f t="shared" si="80"/>
        <v/>
      </c>
    </row>
    <row r="1267" spans="3:16" x14ac:dyDescent="0.4">
      <c r="C1267" s="108">
        <v>1261</v>
      </c>
      <c r="D1267" s="30"/>
      <c r="E1267" s="29"/>
      <c r="F1267" s="29"/>
      <c r="G1267" s="29"/>
      <c r="H1267" s="109" t="str">
        <f t="shared" si="81"/>
        <v/>
      </c>
      <c r="I1267" s="109" t="str">
        <f t="shared" si="82"/>
        <v/>
      </c>
      <c r="J1267" s="109" t="str">
        <f t="shared" si="83"/>
        <v/>
      </c>
      <c r="K1267" s="29"/>
      <c r="L1267" s="29"/>
      <c r="M1267" s="110" t="str">
        <f>_xlfn.XLOOKUP($P1267,団体コード!$F$2:$F$1789,団体コード!$A$2:$A$1789,"")</f>
        <v/>
      </c>
      <c r="N1267" s="111" t="str">
        <f>IF(COUNTIF(市町村一覧!$K$2:$K$404,$P1267),"a）基本講座・応用講座実施可能市町村",IF(COUNTIF(市町村一覧!$N$2:$N$370,$P1267),"b）応用講座実施可能市町村",""))</f>
        <v/>
      </c>
      <c r="P1267" s="95" t="str">
        <f t="shared" si="80"/>
        <v/>
      </c>
    </row>
    <row r="1268" spans="3:16" x14ac:dyDescent="0.4">
      <c r="C1268" s="108">
        <v>1262</v>
      </c>
      <c r="D1268" s="30"/>
      <c r="E1268" s="29"/>
      <c r="F1268" s="29"/>
      <c r="G1268" s="29"/>
      <c r="H1268" s="109" t="str">
        <f t="shared" si="81"/>
        <v/>
      </c>
      <c r="I1268" s="109" t="str">
        <f t="shared" si="82"/>
        <v/>
      </c>
      <c r="J1268" s="109" t="str">
        <f t="shared" si="83"/>
        <v/>
      </c>
      <c r="K1268" s="29"/>
      <c r="L1268" s="29"/>
      <c r="M1268" s="110" t="str">
        <f>_xlfn.XLOOKUP($P1268,団体コード!$F$2:$F$1789,団体コード!$A$2:$A$1789,"")</f>
        <v/>
      </c>
      <c r="N1268" s="111" t="str">
        <f>IF(COUNTIF(市町村一覧!$K$2:$K$404,$P1268),"a）基本講座・応用講座実施可能市町村",IF(COUNTIF(市町村一覧!$N$2:$N$370,$P1268),"b）応用講座実施可能市町村",""))</f>
        <v/>
      </c>
      <c r="P1268" s="95" t="str">
        <f t="shared" si="80"/>
        <v/>
      </c>
    </row>
    <row r="1269" spans="3:16" x14ac:dyDescent="0.4">
      <c r="C1269" s="108">
        <v>1263</v>
      </c>
      <c r="D1269" s="30"/>
      <c r="E1269" s="29"/>
      <c r="F1269" s="29"/>
      <c r="G1269" s="29"/>
      <c r="H1269" s="109" t="str">
        <f t="shared" si="81"/>
        <v/>
      </c>
      <c r="I1269" s="109" t="str">
        <f t="shared" si="82"/>
        <v/>
      </c>
      <c r="J1269" s="109" t="str">
        <f t="shared" si="83"/>
        <v/>
      </c>
      <c r="K1269" s="29"/>
      <c r="L1269" s="29"/>
      <c r="M1269" s="110" t="str">
        <f>_xlfn.XLOOKUP($P1269,団体コード!$F$2:$F$1789,団体コード!$A$2:$A$1789,"")</f>
        <v/>
      </c>
      <c r="N1269" s="111" t="str">
        <f>IF(COUNTIF(市町村一覧!$K$2:$K$404,$P1269),"a）基本講座・応用講座実施可能市町村",IF(COUNTIF(市町村一覧!$N$2:$N$370,$P1269),"b）応用講座実施可能市町村",""))</f>
        <v/>
      </c>
      <c r="P1269" s="95" t="str">
        <f t="shared" si="80"/>
        <v/>
      </c>
    </row>
    <row r="1270" spans="3:16" x14ac:dyDescent="0.4">
      <c r="C1270" s="108">
        <v>1264</v>
      </c>
      <c r="D1270" s="30"/>
      <c r="E1270" s="29"/>
      <c r="F1270" s="29"/>
      <c r="G1270" s="29"/>
      <c r="H1270" s="109" t="str">
        <f t="shared" si="81"/>
        <v/>
      </c>
      <c r="I1270" s="109" t="str">
        <f t="shared" si="82"/>
        <v/>
      </c>
      <c r="J1270" s="109" t="str">
        <f t="shared" si="83"/>
        <v/>
      </c>
      <c r="K1270" s="29"/>
      <c r="L1270" s="29"/>
      <c r="M1270" s="110" t="str">
        <f>_xlfn.XLOOKUP($P1270,団体コード!$F$2:$F$1789,団体コード!$A$2:$A$1789,"")</f>
        <v/>
      </c>
      <c r="N1270" s="111" t="str">
        <f>IF(COUNTIF(市町村一覧!$K$2:$K$404,$P1270),"a）基本講座・応用講座実施可能市町村",IF(COUNTIF(市町村一覧!$N$2:$N$370,$P1270),"b）応用講座実施可能市町村",""))</f>
        <v/>
      </c>
      <c r="P1270" s="95" t="str">
        <f t="shared" si="80"/>
        <v/>
      </c>
    </row>
    <row r="1271" spans="3:16" x14ac:dyDescent="0.4">
      <c r="C1271" s="108">
        <v>1265</v>
      </c>
      <c r="D1271" s="30"/>
      <c r="E1271" s="29"/>
      <c r="F1271" s="29"/>
      <c r="G1271" s="29"/>
      <c r="H1271" s="109" t="str">
        <f t="shared" si="81"/>
        <v/>
      </c>
      <c r="I1271" s="109" t="str">
        <f t="shared" si="82"/>
        <v/>
      </c>
      <c r="J1271" s="109" t="str">
        <f t="shared" si="83"/>
        <v/>
      </c>
      <c r="K1271" s="29"/>
      <c r="L1271" s="29"/>
      <c r="M1271" s="110" t="str">
        <f>_xlfn.XLOOKUP($P1271,団体コード!$F$2:$F$1789,団体コード!$A$2:$A$1789,"")</f>
        <v/>
      </c>
      <c r="N1271" s="111" t="str">
        <f>IF(COUNTIF(市町村一覧!$K$2:$K$404,$P1271),"a）基本講座・応用講座実施可能市町村",IF(COUNTIF(市町村一覧!$N$2:$N$370,$P1271),"b）応用講座実施可能市町村",""))</f>
        <v/>
      </c>
      <c r="P1271" s="95" t="str">
        <f t="shared" si="80"/>
        <v/>
      </c>
    </row>
    <row r="1272" spans="3:16" x14ac:dyDescent="0.4">
      <c r="C1272" s="108">
        <v>1266</v>
      </c>
      <c r="D1272" s="30"/>
      <c r="E1272" s="29"/>
      <c r="F1272" s="29"/>
      <c r="G1272" s="29"/>
      <c r="H1272" s="109" t="str">
        <f t="shared" si="81"/>
        <v/>
      </c>
      <c r="I1272" s="109" t="str">
        <f t="shared" si="82"/>
        <v/>
      </c>
      <c r="J1272" s="109" t="str">
        <f t="shared" si="83"/>
        <v/>
      </c>
      <c r="K1272" s="29"/>
      <c r="L1272" s="29"/>
      <c r="M1272" s="110" t="str">
        <f>_xlfn.XLOOKUP($P1272,団体コード!$F$2:$F$1789,団体コード!$A$2:$A$1789,"")</f>
        <v/>
      </c>
      <c r="N1272" s="111" t="str">
        <f>IF(COUNTIF(市町村一覧!$K$2:$K$404,$P1272),"a）基本講座・応用講座実施可能市町村",IF(COUNTIF(市町村一覧!$N$2:$N$370,$P1272),"b）応用講座実施可能市町村",""))</f>
        <v/>
      </c>
      <c r="P1272" s="95" t="str">
        <f t="shared" si="80"/>
        <v/>
      </c>
    </row>
    <row r="1273" spans="3:16" x14ac:dyDescent="0.4">
      <c r="C1273" s="108">
        <v>1267</v>
      </c>
      <c r="D1273" s="30"/>
      <c r="E1273" s="29"/>
      <c r="F1273" s="29"/>
      <c r="G1273" s="29"/>
      <c r="H1273" s="109" t="str">
        <f t="shared" si="81"/>
        <v/>
      </c>
      <c r="I1273" s="109" t="str">
        <f t="shared" si="82"/>
        <v/>
      </c>
      <c r="J1273" s="109" t="str">
        <f t="shared" si="83"/>
        <v/>
      </c>
      <c r="K1273" s="29"/>
      <c r="L1273" s="29"/>
      <c r="M1273" s="110" t="str">
        <f>_xlfn.XLOOKUP($P1273,団体コード!$F$2:$F$1789,団体コード!$A$2:$A$1789,"")</f>
        <v/>
      </c>
      <c r="N1273" s="111" t="str">
        <f>IF(COUNTIF(市町村一覧!$K$2:$K$404,$P1273),"a）基本講座・応用講座実施可能市町村",IF(COUNTIF(市町村一覧!$N$2:$N$370,$P1273),"b）応用講座実施可能市町村",""))</f>
        <v/>
      </c>
      <c r="P1273" s="95" t="str">
        <f t="shared" si="80"/>
        <v/>
      </c>
    </row>
    <row r="1274" spans="3:16" x14ac:dyDescent="0.4">
      <c r="C1274" s="108">
        <v>1268</v>
      </c>
      <c r="D1274" s="30"/>
      <c r="E1274" s="29"/>
      <c r="F1274" s="29"/>
      <c r="G1274" s="29"/>
      <c r="H1274" s="109" t="str">
        <f t="shared" si="81"/>
        <v/>
      </c>
      <c r="I1274" s="109" t="str">
        <f t="shared" si="82"/>
        <v/>
      </c>
      <c r="J1274" s="109" t="str">
        <f t="shared" si="83"/>
        <v/>
      </c>
      <c r="K1274" s="29"/>
      <c r="L1274" s="29"/>
      <c r="M1274" s="110" t="str">
        <f>_xlfn.XLOOKUP($P1274,団体コード!$F$2:$F$1789,団体コード!$A$2:$A$1789,"")</f>
        <v/>
      </c>
      <c r="N1274" s="111" t="str">
        <f>IF(COUNTIF(市町村一覧!$K$2:$K$404,$P1274),"a）基本講座・応用講座実施可能市町村",IF(COUNTIF(市町村一覧!$N$2:$N$370,$P1274),"b）応用講座実施可能市町村",""))</f>
        <v/>
      </c>
      <c r="P1274" s="95" t="str">
        <f t="shared" si="80"/>
        <v/>
      </c>
    </row>
    <row r="1275" spans="3:16" x14ac:dyDescent="0.4">
      <c r="C1275" s="108">
        <v>1269</v>
      </c>
      <c r="D1275" s="30"/>
      <c r="E1275" s="29"/>
      <c r="F1275" s="29"/>
      <c r="G1275" s="29"/>
      <c r="H1275" s="109" t="str">
        <f t="shared" si="81"/>
        <v/>
      </c>
      <c r="I1275" s="109" t="str">
        <f t="shared" si="82"/>
        <v/>
      </c>
      <c r="J1275" s="109" t="str">
        <f t="shared" si="83"/>
        <v/>
      </c>
      <c r="K1275" s="29"/>
      <c r="L1275" s="29"/>
      <c r="M1275" s="110" t="str">
        <f>_xlfn.XLOOKUP($P1275,団体コード!$F$2:$F$1789,団体コード!$A$2:$A$1789,"")</f>
        <v/>
      </c>
      <c r="N1275" s="111" t="str">
        <f>IF(COUNTIF(市町村一覧!$K$2:$K$404,$P1275),"a）基本講座・応用講座実施可能市町村",IF(COUNTIF(市町村一覧!$N$2:$N$370,$P1275),"b）応用講座実施可能市町村",""))</f>
        <v/>
      </c>
      <c r="P1275" s="95" t="str">
        <f t="shared" si="80"/>
        <v/>
      </c>
    </row>
    <row r="1276" spans="3:16" x14ac:dyDescent="0.4">
      <c r="C1276" s="108">
        <v>1270</v>
      </c>
      <c r="D1276" s="30"/>
      <c r="E1276" s="29"/>
      <c r="F1276" s="29"/>
      <c r="G1276" s="29"/>
      <c r="H1276" s="109" t="str">
        <f t="shared" si="81"/>
        <v/>
      </c>
      <c r="I1276" s="109" t="str">
        <f t="shared" si="82"/>
        <v/>
      </c>
      <c r="J1276" s="109" t="str">
        <f t="shared" si="83"/>
        <v/>
      </c>
      <c r="K1276" s="29"/>
      <c r="L1276" s="29"/>
      <c r="M1276" s="110" t="str">
        <f>_xlfn.XLOOKUP($P1276,団体コード!$F$2:$F$1789,団体コード!$A$2:$A$1789,"")</f>
        <v/>
      </c>
      <c r="N1276" s="111" t="str">
        <f>IF(COUNTIF(市町村一覧!$K$2:$K$404,$P1276),"a）基本講座・応用講座実施可能市町村",IF(COUNTIF(市町村一覧!$N$2:$N$370,$P1276),"b）応用講座実施可能市町村",""))</f>
        <v/>
      </c>
      <c r="P1276" s="95" t="str">
        <f t="shared" si="80"/>
        <v/>
      </c>
    </row>
    <row r="1277" spans="3:16" x14ac:dyDescent="0.4">
      <c r="C1277" s="108">
        <v>1271</v>
      </c>
      <c r="D1277" s="30"/>
      <c r="E1277" s="29"/>
      <c r="F1277" s="29"/>
      <c r="G1277" s="29"/>
      <c r="H1277" s="109" t="str">
        <f t="shared" si="81"/>
        <v/>
      </c>
      <c r="I1277" s="109" t="str">
        <f t="shared" si="82"/>
        <v/>
      </c>
      <c r="J1277" s="109" t="str">
        <f t="shared" si="83"/>
        <v/>
      </c>
      <c r="K1277" s="29"/>
      <c r="L1277" s="29"/>
      <c r="M1277" s="110" t="str">
        <f>_xlfn.XLOOKUP($P1277,団体コード!$F$2:$F$1789,団体コード!$A$2:$A$1789,"")</f>
        <v/>
      </c>
      <c r="N1277" s="111" t="str">
        <f>IF(COUNTIF(市町村一覧!$K$2:$K$404,$P1277),"a）基本講座・応用講座実施可能市町村",IF(COUNTIF(市町村一覧!$N$2:$N$370,$P1277),"b）応用講座実施可能市町村",""))</f>
        <v/>
      </c>
      <c r="P1277" s="95" t="str">
        <f t="shared" si="80"/>
        <v/>
      </c>
    </row>
    <row r="1278" spans="3:16" x14ac:dyDescent="0.4">
      <c r="C1278" s="108">
        <v>1272</v>
      </c>
      <c r="D1278" s="30"/>
      <c r="E1278" s="29"/>
      <c r="F1278" s="29"/>
      <c r="G1278" s="29"/>
      <c r="H1278" s="109" t="str">
        <f t="shared" si="81"/>
        <v/>
      </c>
      <c r="I1278" s="109" t="str">
        <f t="shared" si="82"/>
        <v/>
      </c>
      <c r="J1278" s="109" t="str">
        <f t="shared" si="83"/>
        <v/>
      </c>
      <c r="K1278" s="29"/>
      <c r="L1278" s="29"/>
      <c r="M1278" s="110" t="str">
        <f>_xlfn.XLOOKUP($P1278,団体コード!$F$2:$F$1789,団体コード!$A$2:$A$1789,"")</f>
        <v/>
      </c>
      <c r="N1278" s="111" t="str">
        <f>IF(COUNTIF(市町村一覧!$K$2:$K$404,$P1278),"a）基本講座・応用講座実施可能市町村",IF(COUNTIF(市町村一覧!$N$2:$N$370,$P1278),"b）応用講座実施可能市町村",""))</f>
        <v/>
      </c>
      <c r="P1278" s="95" t="str">
        <f t="shared" si="80"/>
        <v/>
      </c>
    </row>
    <row r="1279" spans="3:16" x14ac:dyDescent="0.4">
      <c r="C1279" s="108">
        <v>1273</v>
      </c>
      <c r="D1279" s="30"/>
      <c r="E1279" s="29"/>
      <c r="F1279" s="29"/>
      <c r="G1279" s="29"/>
      <c r="H1279" s="109" t="str">
        <f t="shared" si="81"/>
        <v/>
      </c>
      <c r="I1279" s="109" t="str">
        <f t="shared" si="82"/>
        <v/>
      </c>
      <c r="J1279" s="109" t="str">
        <f t="shared" si="83"/>
        <v/>
      </c>
      <c r="K1279" s="29"/>
      <c r="L1279" s="29"/>
      <c r="M1279" s="110" t="str">
        <f>_xlfn.XLOOKUP($P1279,団体コード!$F$2:$F$1789,団体コード!$A$2:$A$1789,"")</f>
        <v/>
      </c>
      <c r="N1279" s="111" t="str">
        <f>IF(COUNTIF(市町村一覧!$K$2:$K$404,$P1279),"a）基本講座・応用講座実施可能市町村",IF(COUNTIF(市町村一覧!$N$2:$N$370,$P1279),"b）応用講座実施可能市町村",""))</f>
        <v/>
      </c>
      <c r="P1279" s="95" t="str">
        <f t="shared" si="80"/>
        <v/>
      </c>
    </row>
    <row r="1280" spans="3:16" x14ac:dyDescent="0.4">
      <c r="C1280" s="108">
        <v>1274</v>
      </c>
      <c r="D1280" s="30"/>
      <c r="E1280" s="29"/>
      <c r="F1280" s="29"/>
      <c r="G1280" s="29"/>
      <c r="H1280" s="109" t="str">
        <f t="shared" si="81"/>
        <v/>
      </c>
      <c r="I1280" s="109" t="str">
        <f t="shared" si="82"/>
        <v/>
      </c>
      <c r="J1280" s="109" t="str">
        <f t="shared" si="83"/>
        <v/>
      </c>
      <c r="K1280" s="29"/>
      <c r="L1280" s="29"/>
      <c r="M1280" s="110" t="str">
        <f>_xlfn.XLOOKUP($P1280,団体コード!$F$2:$F$1789,団体コード!$A$2:$A$1789,"")</f>
        <v/>
      </c>
      <c r="N1280" s="111" t="str">
        <f>IF(COUNTIF(市町村一覧!$K$2:$K$404,$P1280),"a）基本講座・応用講座実施可能市町村",IF(COUNTIF(市町村一覧!$N$2:$N$370,$P1280),"b）応用講座実施可能市町村",""))</f>
        <v/>
      </c>
      <c r="P1280" s="95" t="str">
        <f t="shared" si="80"/>
        <v/>
      </c>
    </row>
    <row r="1281" spans="3:16" x14ac:dyDescent="0.4">
      <c r="C1281" s="108">
        <v>1275</v>
      </c>
      <c r="D1281" s="30"/>
      <c r="E1281" s="29"/>
      <c r="F1281" s="29"/>
      <c r="G1281" s="29"/>
      <c r="H1281" s="109" t="str">
        <f t="shared" si="81"/>
        <v/>
      </c>
      <c r="I1281" s="109" t="str">
        <f t="shared" si="82"/>
        <v/>
      </c>
      <c r="J1281" s="109" t="str">
        <f t="shared" si="83"/>
        <v/>
      </c>
      <c r="K1281" s="29"/>
      <c r="L1281" s="29"/>
      <c r="M1281" s="110" t="str">
        <f>_xlfn.XLOOKUP($P1281,団体コード!$F$2:$F$1789,団体コード!$A$2:$A$1789,"")</f>
        <v/>
      </c>
      <c r="N1281" s="111" t="str">
        <f>IF(COUNTIF(市町村一覧!$K$2:$K$404,$P1281),"a）基本講座・応用講座実施可能市町村",IF(COUNTIF(市町村一覧!$N$2:$N$370,$P1281),"b）応用講座実施可能市町村",""))</f>
        <v/>
      </c>
      <c r="P1281" s="95" t="str">
        <f t="shared" si="80"/>
        <v/>
      </c>
    </row>
    <row r="1282" spans="3:16" x14ac:dyDescent="0.4">
      <c r="C1282" s="108">
        <v>1276</v>
      </c>
      <c r="D1282" s="30"/>
      <c r="E1282" s="29"/>
      <c r="F1282" s="29"/>
      <c r="G1282" s="29"/>
      <c r="H1282" s="109" t="str">
        <f t="shared" si="81"/>
        <v/>
      </c>
      <c r="I1282" s="109" t="str">
        <f t="shared" si="82"/>
        <v/>
      </c>
      <c r="J1282" s="109" t="str">
        <f t="shared" si="83"/>
        <v/>
      </c>
      <c r="K1282" s="29"/>
      <c r="L1282" s="29"/>
      <c r="M1282" s="110" t="str">
        <f>_xlfn.XLOOKUP($P1282,団体コード!$F$2:$F$1789,団体コード!$A$2:$A$1789,"")</f>
        <v/>
      </c>
      <c r="N1282" s="111" t="str">
        <f>IF(COUNTIF(市町村一覧!$K$2:$K$404,$P1282),"a）基本講座・応用講座実施可能市町村",IF(COUNTIF(市町村一覧!$N$2:$N$370,$P1282),"b）応用講座実施可能市町村",""))</f>
        <v/>
      </c>
      <c r="P1282" s="95" t="str">
        <f t="shared" si="80"/>
        <v/>
      </c>
    </row>
    <row r="1283" spans="3:16" x14ac:dyDescent="0.4">
      <c r="C1283" s="108">
        <v>1277</v>
      </c>
      <c r="D1283" s="30"/>
      <c r="E1283" s="29"/>
      <c r="F1283" s="29"/>
      <c r="G1283" s="29"/>
      <c r="H1283" s="109" t="str">
        <f t="shared" si="81"/>
        <v/>
      </c>
      <c r="I1283" s="109" t="str">
        <f t="shared" si="82"/>
        <v/>
      </c>
      <c r="J1283" s="109" t="str">
        <f t="shared" si="83"/>
        <v/>
      </c>
      <c r="K1283" s="29"/>
      <c r="L1283" s="29"/>
      <c r="M1283" s="110" t="str">
        <f>_xlfn.XLOOKUP($P1283,団体コード!$F$2:$F$1789,団体コード!$A$2:$A$1789,"")</f>
        <v/>
      </c>
      <c r="N1283" s="111" t="str">
        <f>IF(COUNTIF(市町村一覧!$K$2:$K$404,$P1283),"a）基本講座・応用講座実施可能市町村",IF(COUNTIF(市町村一覧!$N$2:$N$370,$P1283),"b）応用講座実施可能市町村",""))</f>
        <v/>
      </c>
      <c r="P1283" s="95" t="str">
        <f t="shared" si="80"/>
        <v/>
      </c>
    </row>
    <row r="1284" spans="3:16" x14ac:dyDescent="0.4">
      <c r="C1284" s="108">
        <v>1278</v>
      </c>
      <c r="D1284" s="30"/>
      <c r="E1284" s="29"/>
      <c r="F1284" s="29"/>
      <c r="G1284" s="29"/>
      <c r="H1284" s="109" t="str">
        <f t="shared" si="81"/>
        <v/>
      </c>
      <c r="I1284" s="109" t="str">
        <f t="shared" si="82"/>
        <v/>
      </c>
      <c r="J1284" s="109" t="str">
        <f t="shared" si="83"/>
        <v/>
      </c>
      <c r="K1284" s="29"/>
      <c r="L1284" s="29"/>
      <c r="M1284" s="110" t="str">
        <f>_xlfn.XLOOKUP($P1284,団体コード!$F$2:$F$1789,団体コード!$A$2:$A$1789,"")</f>
        <v/>
      </c>
      <c r="N1284" s="111" t="str">
        <f>IF(COUNTIF(市町村一覧!$K$2:$K$404,$P1284),"a）基本講座・応用講座実施可能市町村",IF(COUNTIF(市町村一覧!$N$2:$N$370,$P1284),"b）応用講座実施可能市町村",""))</f>
        <v/>
      </c>
      <c r="P1284" s="95" t="str">
        <f t="shared" si="80"/>
        <v/>
      </c>
    </row>
    <row r="1285" spans="3:16" x14ac:dyDescent="0.4">
      <c r="C1285" s="108">
        <v>1279</v>
      </c>
      <c r="D1285" s="30"/>
      <c r="E1285" s="29"/>
      <c r="F1285" s="29"/>
      <c r="G1285" s="29"/>
      <c r="H1285" s="109" t="str">
        <f t="shared" si="81"/>
        <v/>
      </c>
      <c r="I1285" s="109" t="str">
        <f t="shared" si="82"/>
        <v/>
      </c>
      <c r="J1285" s="109" t="str">
        <f t="shared" si="83"/>
        <v/>
      </c>
      <c r="K1285" s="29"/>
      <c r="L1285" s="29"/>
      <c r="M1285" s="110" t="str">
        <f>_xlfn.XLOOKUP($P1285,団体コード!$F$2:$F$1789,団体コード!$A$2:$A$1789,"")</f>
        <v/>
      </c>
      <c r="N1285" s="111" t="str">
        <f>IF(COUNTIF(市町村一覧!$K$2:$K$404,$P1285),"a）基本講座・応用講座実施可能市町村",IF(COUNTIF(市町村一覧!$N$2:$N$370,$P1285),"b）応用講座実施可能市町村",""))</f>
        <v/>
      </c>
      <c r="P1285" s="95" t="str">
        <f t="shared" si="80"/>
        <v/>
      </c>
    </row>
    <row r="1286" spans="3:16" x14ac:dyDescent="0.4">
      <c r="C1286" s="108">
        <v>1280</v>
      </c>
      <c r="D1286" s="30"/>
      <c r="E1286" s="29"/>
      <c r="F1286" s="29"/>
      <c r="G1286" s="29"/>
      <c r="H1286" s="109" t="str">
        <f t="shared" si="81"/>
        <v/>
      </c>
      <c r="I1286" s="109" t="str">
        <f t="shared" si="82"/>
        <v/>
      </c>
      <c r="J1286" s="109" t="str">
        <f t="shared" si="83"/>
        <v/>
      </c>
      <c r="K1286" s="29"/>
      <c r="L1286" s="29"/>
      <c r="M1286" s="110" t="str">
        <f>_xlfn.XLOOKUP($P1286,団体コード!$F$2:$F$1789,団体コード!$A$2:$A$1789,"")</f>
        <v/>
      </c>
      <c r="N1286" s="111" t="str">
        <f>IF(COUNTIF(市町村一覧!$K$2:$K$404,$P1286),"a）基本講座・応用講座実施可能市町村",IF(COUNTIF(市町村一覧!$N$2:$N$370,$P1286),"b）応用講座実施可能市町村",""))</f>
        <v/>
      </c>
      <c r="P1286" s="95" t="str">
        <f t="shared" si="80"/>
        <v/>
      </c>
    </row>
    <row r="1287" spans="3:16" x14ac:dyDescent="0.4">
      <c r="C1287" s="108">
        <v>1281</v>
      </c>
      <c r="D1287" s="30"/>
      <c r="E1287" s="29"/>
      <c r="F1287" s="29"/>
      <c r="G1287" s="29"/>
      <c r="H1287" s="109" t="str">
        <f t="shared" si="81"/>
        <v/>
      </c>
      <c r="I1287" s="109" t="str">
        <f t="shared" si="82"/>
        <v/>
      </c>
      <c r="J1287" s="109" t="str">
        <f t="shared" si="83"/>
        <v/>
      </c>
      <c r="K1287" s="29"/>
      <c r="L1287" s="29"/>
      <c r="M1287" s="110" t="str">
        <f>_xlfn.XLOOKUP($P1287,団体コード!$F$2:$F$1789,団体コード!$A$2:$A$1789,"")</f>
        <v/>
      </c>
      <c r="N1287" s="111" t="str">
        <f>IF(COUNTIF(市町村一覧!$K$2:$K$404,$P1287),"a）基本講座・応用講座実施可能市町村",IF(COUNTIF(市町村一覧!$N$2:$N$370,$P1287),"b）応用講座実施可能市町村",""))</f>
        <v/>
      </c>
      <c r="P1287" s="95" t="str">
        <f t="shared" ref="P1287:P1350" si="84">E1287&amp;F1287</f>
        <v/>
      </c>
    </row>
    <row r="1288" spans="3:16" x14ac:dyDescent="0.4">
      <c r="C1288" s="108">
        <v>1282</v>
      </c>
      <c r="D1288" s="30"/>
      <c r="E1288" s="29"/>
      <c r="F1288" s="29"/>
      <c r="G1288" s="29"/>
      <c r="H1288" s="109" t="str">
        <f t="shared" ref="H1288:H1351" si="85">IF(D1288&lt;&gt;"",D1288,"")</f>
        <v/>
      </c>
      <c r="I1288" s="109" t="str">
        <f t="shared" ref="I1288:I1351" si="86">IF(E1288&lt;&gt;"",E1288,"")</f>
        <v/>
      </c>
      <c r="J1288" s="109" t="str">
        <f t="shared" ref="J1288:J1351" si="87">IF(F1288&lt;&gt;"",F1288,"")</f>
        <v/>
      </c>
      <c r="K1288" s="29"/>
      <c r="L1288" s="29"/>
      <c r="M1288" s="110" t="str">
        <f>_xlfn.XLOOKUP($P1288,団体コード!$F$2:$F$1789,団体コード!$A$2:$A$1789,"")</f>
        <v/>
      </c>
      <c r="N1288" s="111" t="str">
        <f>IF(COUNTIF(市町村一覧!$K$2:$K$404,$P1288),"a）基本講座・応用講座実施可能市町村",IF(COUNTIF(市町村一覧!$N$2:$N$370,$P1288),"b）応用講座実施可能市町村",""))</f>
        <v/>
      </c>
      <c r="P1288" s="95" t="str">
        <f t="shared" si="84"/>
        <v/>
      </c>
    </row>
    <row r="1289" spans="3:16" x14ac:dyDescent="0.4">
      <c r="C1289" s="108">
        <v>1283</v>
      </c>
      <c r="D1289" s="30"/>
      <c r="E1289" s="29"/>
      <c r="F1289" s="29"/>
      <c r="G1289" s="29"/>
      <c r="H1289" s="109" t="str">
        <f t="shared" si="85"/>
        <v/>
      </c>
      <c r="I1289" s="109" t="str">
        <f t="shared" si="86"/>
        <v/>
      </c>
      <c r="J1289" s="109" t="str">
        <f t="shared" si="87"/>
        <v/>
      </c>
      <c r="K1289" s="29"/>
      <c r="L1289" s="29"/>
      <c r="M1289" s="110" t="str">
        <f>_xlfn.XLOOKUP($P1289,団体コード!$F$2:$F$1789,団体コード!$A$2:$A$1789,"")</f>
        <v/>
      </c>
      <c r="N1289" s="111" t="str">
        <f>IF(COUNTIF(市町村一覧!$K$2:$K$404,$P1289),"a）基本講座・応用講座実施可能市町村",IF(COUNTIF(市町村一覧!$N$2:$N$370,$P1289),"b）応用講座実施可能市町村",""))</f>
        <v/>
      </c>
      <c r="P1289" s="95" t="str">
        <f t="shared" si="84"/>
        <v/>
      </c>
    </row>
    <row r="1290" spans="3:16" x14ac:dyDescent="0.4">
      <c r="C1290" s="108">
        <v>1284</v>
      </c>
      <c r="D1290" s="30"/>
      <c r="E1290" s="29"/>
      <c r="F1290" s="29"/>
      <c r="G1290" s="29"/>
      <c r="H1290" s="109" t="str">
        <f t="shared" si="85"/>
        <v/>
      </c>
      <c r="I1290" s="109" t="str">
        <f t="shared" si="86"/>
        <v/>
      </c>
      <c r="J1290" s="109" t="str">
        <f t="shared" si="87"/>
        <v/>
      </c>
      <c r="K1290" s="29"/>
      <c r="L1290" s="29"/>
      <c r="M1290" s="110" t="str">
        <f>_xlfn.XLOOKUP($P1290,団体コード!$F$2:$F$1789,団体コード!$A$2:$A$1789,"")</f>
        <v/>
      </c>
      <c r="N1290" s="111" t="str">
        <f>IF(COUNTIF(市町村一覧!$K$2:$K$404,$P1290),"a）基本講座・応用講座実施可能市町村",IF(COUNTIF(市町村一覧!$N$2:$N$370,$P1290),"b）応用講座実施可能市町村",""))</f>
        <v/>
      </c>
      <c r="P1290" s="95" t="str">
        <f t="shared" si="84"/>
        <v/>
      </c>
    </row>
    <row r="1291" spans="3:16" x14ac:dyDescent="0.4">
      <c r="C1291" s="108">
        <v>1285</v>
      </c>
      <c r="D1291" s="30"/>
      <c r="E1291" s="29"/>
      <c r="F1291" s="29"/>
      <c r="G1291" s="29"/>
      <c r="H1291" s="109" t="str">
        <f t="shared" si="85"/>
        <v/>
      </c>
      <c r="I1291" s="109" t="str">
        <f t="shared" si="86"/>
        <v/>
      </c>
      <c r="J1291" s="109" t="str">
        <f t="shared" si="87"/>
        <v/>
      </c>
      <c r="K1291" s="29"/>
      <c r="L1291" s="29"/>
      <c r="M1291" s="110" t="str">
        <f>_xlfn.XLOOKUP($P1291,団体コード!$F$2:$F$1789,団体コード!$A$2:$A$1789,"")</f>
        <v/>
      </c>
      <c r="N1291" s="111" t="str">
        <f>IF(COUNTIF(市町村一覧!$K$2:$K$404,$P1291),"a）基本講座・応用講座実施可能市町村",IF(COUNTIF(市町村一覧!$N$2:$N$370,$P1291),"b）応用講座実施可能市町村",""))</f>
        <v/>
      </c>
      <c r="P1291" s="95" t="str">
        <f t="shared" si="84"/>
        <v/>
      </c>
    </row>
    <row r="1292" spans="3:16" x14ac:dyDescent="0.4">
      <c r="C1292" s="108">
        <v>1286</v>
      </c>
      <c r="D1292" s="30"/>
      <c r="E1292" s="29"/>
      <c r="F1292" s="29"/>
      <c r="G1292" s="29"/>
      <c r="H1292" s="109" t="str">
        <f t="shared" si="85"/>
        <v/>
      </c>
      <c r="I1292" s="109" t="str">
        <f t="shared" si="86"/>
        <v/>
      </c>
      <c r="J1292" s="109" t="str">
        <f t="shared" si="87"/>
        <v/>
      </c>
      <c r="K1292" s="29"/>
      <c r="L1292" s="29"/>
      <c r="M1292" s="110" t="str">
        <f>_xlfn.XLOOKUP($P1292,団体コード!$F$2:$F$1789,団体コード!$A$2:$A$1789,"")</f>
        <v/>
      </c>
      <c r="N1292" s="111" t="str">
        <f>IF(COUNTIF(市町村一覧!$K$2:$K$404,$P1292),"a）基本講座・応用講座実施可能市町村",IF(COUNTIF(市町村一覧!$N$2:$N$370,$P1292),"b）応用講座実施可能市町村",""))</f>
        <v/>
      </c>
      <c r="P1292" s="95" t="str">
        <f t="shared" si="84"/>
        <v/>
      </c>
    </row>
    <row r="1293" spans="3:16" x14ac:dyDescent="0.4">
      <c r="C1293" s="108">
        <v>1287</v>
      </c>
      <c r="D1293" s="30"/>
      <c r="E1293" s="29"/>
      <c r="F1293" s="29"/>
      <c r="G1293" s="29"/>
      <c r="H1293" s="109" t="str">
        <f t="shared" si="85"/>
        <v/>
      </c>
      <c r="I1293" s="109" t="str">
        <f t="shared" si="86"/>
        <v/>
      </c>
      <c r="J1293" s="109" t="str">
        <f t="shared" si="87"/>
        <v/>
      </c>
      <c r="K1293" s="29"/>
      <c r="L1293" s="29"/>
      <c r="M1293" s="110" t="str">
        <f>_xlfn.XLOOKUP($P1293,団体コード!$F$2:$F$1789,団体コード!$A$2:$A$1789,"")</f>
        <v/>
      </c>
      <c r="N1293" s="111" t="str">
        <f>IF(COUNTIF(市町村一覧!$K$2:$K$404,$P1293),"a）基本講座・応用講座実施可能市町村",IF(COUNTIF(市町村一覧!$N$2:$N$370,$P1293),"b）応用講座実施可能市町村",""))</f>
        <v/>
      </c>
      <c r="P1293" s="95" t="str">
        <f t="shared" si="84"/>
        <v/>
      </c>
    </row>
    <row r="1294" spans="3:16" x14ac:dyDescent="0.4">
      <c r="C1294" s="108">
        <v>1288</v>
      </c>
      <c r="D1294" s="30"/>
      <c r="E1294" s="29"/>
      <c r="F1294" s="29"/>
      <c r="G1294" s="29"/>
      <c r="H1294" s="109" t="str">
        <f t="shared" si="85"/>
        <v/>
      </c>
      <c r="I1294" s="109" t="str">
        <f t="shared" si="86"/>
        <v/>
      </c>
      <c r="J1294" s="109" t="str">
        <f t="shared" si="87"/>
        <v/>
      </c>
      <c r="K1294" s="29"/>
      <c r="L1294" s="29"/>
      <c r="M1294" s="110" t="str">
        <f>_xlfn.XLOOKUP($P1294,団体コード!$F$2:$F$1789,団体コード!$A$2:$A$1789,"")</f>
        <v/>
      </c>
      <c r="N1294" s="111" t="str">
        <f>IF(COUNTIF(市町村一覧!$K$2:$K$404,$P1294),"a）基本講座・応用講座実施可能市町村",IF(COUNTIF(市町村一覧!$N$2:$N$370,$P1294),"b）応用講座実施可能市町村",""))</f>
        <v/>
      </c>
      <c r="P1294" s="95" t="str">
        <f t="shared" si="84"/>
        <v/>
      </c>
    </row>
    <row r="1295" spans="3:16" x14ac:dyDescent="0.4">
      <c r="C1295" s="108">
        <v>1289</v>
      </c>
      <c r="D1295" s="30"/>
      <c r="E1295" s="29"/>
      <c r="F1295" s="29"/>
      <c r="G1295" s="29"/>
      <c r="H1295" s="109" t="str">
        <f t="shared" si="85"/>
        <v/>
      </c>
      <c r="I1295" s="109" t="str">
        <f t="shared" si="86"/>
        <v/>
      </c>
      <c r="J1295" s="109" t="str">
        <f t="shared" si="87"/>
        <v/>
      </c>
      <c r="K1295" s="29"/>
      <c r="L1295" s="29"/>
      <c r="M1295" s="110" t="str">
        <f>_xlfn.XLOOKUP($P1295,団体コード!$F$2:$F$1789,団体コード!$A$2:$A$1789,"")</f>
        <v/>
      </c>
      <c r="N1295" s="111" t="str">
        <f>IF(COUNTIF(市町村一覧!$K$2:$K$404,$P1295),"a）基本講座・応用講座実施可能市町村",IF(COUNTIF(市町村一覧!$N$2:$N$370,$P1295),"b）応用講座実施可能市町村",""))</f>
        <v/>
      </c>
      <c r="P1295" s="95" t="str">
        <f t="shared" si="84"/>
        <v/>
      </c>
    </row>
    <row r="1296" spans="3:16" x14ac:dyDescent="0.4">
      <c r="C1296" s="108">
        <v>1290</v>
      </c>
      <c r="D1296" s="30"/>
      <c r="E1296" s="29"/>
      <c r="F1296" s="29"/>
      <c r="G1296" s="29"/>
      <c r="H1296" s="109" t="str">
        <f t="shared" si="85"/>
        <v/>
      </c>
      <c r="I1296" s="109" t="str">
        <f t="shared" si="86"/>
        <v/>
      </c>
      <c r="J1296" s="109" t="str">
        <f t="shared" si="87"/>
        <v/>
      </c>
      <c r="K1296" s="29"/>
      <c r="L1296" s="29"/>
      <c r="M1296" s="110" t="str">
        <f>_xlfn.XLOOKUP($P1296,団体コード!$F$2:$F$1789,団体コード!$A$2:$A$1789,"")</f>
        <v/>
      </c>
      <c r="N1296" s="111" t="str">
        <f>IF(COUNTIF(市町村一覧!$K$2:$K$404,$P1296),"a）基本講座・応用講座実施可能市町村",IF(COUNTIF(市町村一覧!$N$2:$N$370,$P1296),"b）応用講座実施可能市町村",""))</f>
        <v/>
      </c>
      <c r="P1296" s="95" t="str">
        <f t="shared" si="84"/>
        <v/>
      </c>
    </row>
    <row r="1297" spans="3:16" x14ac:dyDescent="0.4">
      <c r="C1297" s="108">
        <v>1291</v>
      </c>
      <c r="D1297" s="30"/>
      <c r="E1297" s="29"/>
      <c r="F1297" s="29"/>
      <c r="G1297" s="29"/>
      <c r="H1297" s="109" t="str">
        <f t="shared" si="85"/>
        <v/>
      </c>
      <c r="I1297" s="109" t="str">
        <f t="shared" si="86"/>
        <v/>
      </c>
      <c r="J1297" s="109" t="str">
        <f t="shared" si="87"/>
        <v/>
      </c>
      <c r="K1297" s="29"/>
      <c r="L1297" s="29"/>
      <c r="M1297" s="110" t="str">
        <f>_xlfn.XLOOKUP($P1297,団体コード!$F$2:$F$1789,団体コード!$A$2:$A$1789,"")</f>
        <v/>
      </c>
      <c r="N1297" s="111" t="str">
        <f>IF(COUNTIF(市町村一覧!$K$2:$K$404,$P1297),"a）基本講座・応用講座実施可能市町村",IF(COUNTIF(市町村一覧!$N$2:$N$370,$P1297),"b）応用講座実施可能市町村",""))</f>
        <v/>
      </c>
      <c r="P1297" s="95" t="str">
        <f t="shared" si="84"/>
        <v/>
      </c>
    </row>
    <row r="1298" spans="3:16" x14ac:dyDescent="0.4">
      <c r="C1298" s="108">
        <v>1292</v>
      </c>
      <c r="D1298" s="30"/>
      <c r="E1298" s="29"/>
      <c r="F1298" s="29"/>
      <c r="G1298" s="29"/>
      <c r="H1298" s="109" t="str">
        <f t="shared" si="85"/>
        <v/>
      </c>
      <c r="I1298" s="109" t="str">
        <f t="shared" si="86"/>
        <v/>
      </c>
      <c r="J1298" s="109" t="str">
        <f t="shared" si="87"/>
        <v/>
      </c>
      <c r="K1298" s="29"/>
      <c r="L1298" s="29"/>
      <c r="M1298" s="110" t="str">
        <f>_xlfn.XLOOKUP($P1298,団体コード!$F$2:$F$1789,団体コード!$A$2:$A$1789,"")</f>
        <v/>
      </c>
      <c r="N1298" s="111" t="str">
        <f>IF(COUNTIF(市町村一覧!$K$2:$K$404,$P1298),"a）基本講座・応用講座実施可能市町村",IF(COUNTIF(市町村一覧!$N$2:$N$370,$P1298),"b）応用講座実施可能市町村",""))</f>
        <v/>
      </c>
      <c r="P1298" s="95" t="str">
        <f t="shared" si="84"/>
        <v/>
      </c>
    </row>
    <row r="1299" spans="3:16" x14ac:dyDescent="0.4">
      <c r="C1299" s="108">
        <v>1293</v>
      </c>
      <c r="D1299" s="30"/>
      <c r="E1299" s="29"/>
      <c r="F1299" s="29"/>
      <c r="G1299" s="29"/>
      <c r="H1299" s="109" t="str">
        <f t="shared" si="85"/>
        <v/>
      </c>
      <c r="I1299" s="109" t="str">
        <f t="shared" si="86"/>
        <v/>
      </c>
      <c r="J1299" s="109" t="str">
        <f t="shared" si="87"/>
        <v/>
      </c>
      <c r="K1299" s="29"/>
      <c r="L1299" s="29"/>
      <c r="M1299" s="110" t="str">
        <f>_xlfn.XLOOKUP($P1299,団体コード!$F$2:$F$1789,団体コード!$A$2:$A$1789,"")</f>
        <v/>
      </c>
      <c r="N1299" s="111" t="str">
        <f>IF(COUNTIF(市町村一覧!$K$2:$K$404,$P1299),"a）基本講座・応用講座実施可能市町村",IF(COUNTIF(市町村一覧!$N$2:$N$370,$P1299),"b）応用講座実施可能市町村",""))</f>
        <v/>
      </c>
      <c r="P1299" s="95" t="str">
        <f t="shared" si="84"/>
        <v/>
      </c>
    </row>
    <row r="1300" spans="3:16" x14ac:dyDescent="0.4">
      <c r="C1300" s="108">
        <v>1294</v>
      </c>
      <c r="D1300" s="30"/>
      <c r="E1300" s="29"/>
      <c r="F1300" s="29"/>
      <c r="G1300" s="29"/>
      <c r="H1300" s="109" t="str">
        <f t="shared" si="85"/>
        <v/>
      </c>
      <c r="I1300" s="109" t="str">
        <f t="shared" si="86"/>
        <v/>
      </c>
      <c r="J1300" s="109" t="str">
        <f t="shared" si="87"/>
        <v/>
      </c>
      <c r="K1300" s="29"/>
      <c r="L1300" s="29"/>
      <c r="M1300" s="110" t="str">
        <f>_xlfn.XLOOKUP($P1300,団体コード!$F$2:$F$1789,団体コード!$A$2:$A$1789,"")</f>
        <v/>
      </c>
      <c r="N1300" s="111" t="str">
        <f>IF(COUNTIF(市町村一覧!$K$2:$K$404,$P1300),"a）基本講座・応用講座実施可能市町村",IF(COUNTIF(市町村一覧!$N$2:$N$370,$P1300),"b）応用講座実施可能市町村",""))</f>
        <v/>
      </c>
      <c r="P1300" s="95" t="str">
        <f t="shared" si="84"/>
        <v/>
      </c>
    </row>
    <row r="1301" spans="3:16" x14ac:dyDescent="0.4">
      <c r="C1301" s="108">
        <v>1295</v>
      </c>
      <c r="D1301" s="30"/>
      <c r="E1301" s="29"/>
      <c r="F1301" s="29"/>
      <c r="G1301" s="29"/>
      <c r="H1301" s="109" t="str">
        <f t="shared" si="85"/>
        <v/>
      </c>
      <c r="I1301" s="109" t="str">
        <f t="shared" si="86"/>
        <v/>
      </c>
      <c r="J1301" s="109" t="str">
        <f t="shared" si="87"/>
        <v/>
      </c>
      <c r="K1301" s="29"/>
      <c r="L1301" s="29"/>
      <c r="M1301" s="110" t="str">
        <f>_xlfn.XLOOKUP($P1301,団体コード!$F$2:$F$1789,団体コード!$A$2:$A$1789,"")</f>
        <v/>
      </c>
      <c r="N1301" s="111" t="str">
        <f>IF(COUNTIF(市町村一覧!$K$2:$K$404,$P1301),"a）基本講座・応用講座実施可能市町村",IF(COUNTIF(市町村一覧!$N$2:$N$370,$P1301),"b）応用講座実施可能市町村",""))</f>
        <v/>
      </c>
      <c r="P1301" s="95" t="str">
        <f t="shared" si="84"/>
        <v/>
      </c>
    </row>
    <row r="1302" spans="3:16" x14ac:dyDescent="0.4">
      <c r="C1302" s="108">
        <v>1296</v>
      </c>
      <c r="D1302" s="30"/>
      <c r="E1302" s="29"/>
      <c r="F1302" s="29"/>
      <c r="G1302" s="29"/>
      <c r="H1302" s="109" t="str">
        <f t="shared" si="85"/>
        <v/>
      </c>
      <c r="I1302" s="109" t="str">
        <f t="shared" si="86"/>
        <v/>
      </c>
      <c r="J1302" s="109" t="str">
        <f t="shared" si="87"/>
        <v/>
      </c>
      <c r="K1302" s="29"/>
      <c r="L1302" s="29"/>
      <c r="M1302" s="110" t="str">
        <f>_xlfn.XLOOKUP($P1302,団体コード!$F$2:$F$1789,団体コード!$A$2:$A$1789,"")</f>
        <v/>
      </c>
      <c r="N1302" s="111" t="str">
        <f>IF(COUNTIF(市町村一覧!$K$2:$K$404,$P1302),"a）基本講座・応用講座実施可能市町村",IF(COUNTIF(市町村一覧!$N$2:$N$370,$P1302),"b）応用講座実施可能市町村",""))</f>
        <v/>
      </c>
      <c r="P1302" s="95" t="str">
        <f t="shared" si="84"/>
        <v/>
      </c>
    </row>
    <row r="1303" spans="3:16" x14ac:dyDescent="0.4">
      <c r="C1303" s="108">
        <v>1297</v>
      </c>
      <c r="D1303" s="30"/>
      <c r="E1303" s="29"/>
      <c r="F1303" s="29"/>
      <c r="G1303" s="29"/>
      <c r="H1303" s="109" t="str">
        <f t="shared" si="85"/>
        <v/>
      </c>
      <c r="I1303" s="109" t="str">
        <f t="shared" si="86"/>
        <v/>
      </c>
      <c r="J1303" s="109" t="str">
        <f t="shared" si="87"/>
        <v/>
      </c>
      <c r="K1303" s="29"/>
      <c r="L1303" s="29"/>
      <c r="M1303" s="110" t="str">
        <f>_xlfn.XLOOKUP($P1303,団体コード!$F$2:$F$1789,団体コード!$A$2:$A$1789,"")</f>
        <v/>
      </c>
      <c r="N1303" s="111" t="str">
        <f>IF(COUNTIF(市町村一覧!$K$2:$K$404,$P1303),"a）基本講座・応用講座実施可能市町村",IF(COUNTIF(市町村一覧!$N$2:$N$370,$P1303),"b）応用講座実施可能市町村",""))</f>
        <v/>
      </c>
      <c r="P1303" s="95" t="str">
        <f t="shared" si="84"/>
        <v/>
      </c>
    </row>
    <row r="1304" spans="3:16" x14ac:dyDescent="0.4">
      <c r="C1304" s="108">
        <v>1298</v>
      </c>
      <c r="D1304" s="30"/>
      <c r="E1304" s="29"/>
      <c r="F1304" s="29"/>
      <c r="G1304" s="29"/>
      <c r="H1304" s="109" t="str">
        <f t="shared" si="85"/>
        <v/>
      </c>
      <c r="I1304" s="109" t="str">
        <f t="shared" si="86"/>
        <v/>
      </c>
      <c r="J1304" s="109" t="str">
        <f t="shared" si="87"/>
        <v/>
      </c>
      <c r="K1304" s="29"/>
      <c r="L1304" s="29"/>
      <c r="M1304" s="110" t="str">
        <f>_xlfn.XLOOKUP($P1304,団体コード!$F$2:$F$1789,団体コード!$A$2:$A$1789,"")</f>
        <v/>
      </c>
      <c r="N1304" s="111" t="str">
        <f>IF(COUNTIF(市町村一覧!$K$2:$K$404,$P1304),"a）基本講座・応用講座実施可能市町村",IF(COUNTIF(市町村一覧!$N$2:$N$370,$P1304),"b）応用講座実施可能市町村",""))</f>
        <v/>
      </c>
      <c r="P1304" s="95" t="str">
        <f t="shared" si="84"/>
        <v/>
      </c>
    </row>
    <row r="1305" spans="3:16" x14ac:dyDescent="0.4">
      <c r="C1305" s="108">
        <v>1299</v>
      </c>
      <c r="D1305" s="30"/>
      <c r="E1305" s="29"/>
      <c r="F1305" s="29"/>
      <c r="G1305" s="29"/>
      <c r="H1305" s="109" t="str">
        <f t="shared" si="85"/>
        <v/>
      </c>
      <c r="I1305" s="109" t="str">
        <f t="shared" si="86"/>
        <v/>
      </c>
      <c r="J1305" s="109" t="str">
        <f t="shared" si="87"/>
        <v/>
      </c>
      <c r="K1305" s="29"/>
      <c r="L1305" s="29"/>
      <c r="M1305" s="110" t="str">
        <f>_xlfn.XLOOKUP($P1305,団体コード!$F$2:$F$1789,団体コード!$A$2:$A$1789,"")</f>
        <v/>
      </c>
      <c r="N1305" s="111" t="str">
        <f>IF(COUNTIF(市町村一覧!$K$2:$K$404,$P1305),"a）基本講座・応用講座実施可能市町村",IF(COUNTIF(市町村一覧!$N$2:$N$370,$P1305),"b）応用講座実施可能市町村",""))</f>
        <v/>
      </c>
      <c r="P1305" s="95" t="str">
        <f t="shared" si="84"/>
        <v/>
      </c>
    </row>
    <row r="1306" spans="3:16" x14ac:dyDescent="0.4">
      <c r="C1306" s="108">
        <v>1300</v>
      </c>
      <c r="D1306" s="30"/>
      <c r="E1306" s="29"/>
      <c r="F1306" s="29"/>
      <c r="G1306" s="29"/>
      <c r="H1306" s="109" t="str">
        <f t="shared" si="85"/>
        <v/>
      </c>
      <c r="I1306" s="109" t="str">
        <f t="shared" si="86"/>
        <v/>
      </c>
      <c r="J1306" s="109" t="str">
        <f t="shared" si="87"/>
        <v/>
      </c>
      <c r="K1306" s="29"/>
      <c r="L1306" s="29"/>
      <c r="M1306" s="110" t="str">
        <f>_xlfn.XLOOKUP($P1306,団体コード!$F$2:$F$1789,団体コード!$A$2:$A$1789,"")</f>
        <v/>
      </c>
      <c r="N1306" s="111" t="str">
        <f>IF(COUNTIF(市町村一覧!$K$2:$K$404,$P1306),"a）基本講座・応用講座実施可能市町村",IF(COUNTIF(市町村一覧!$N$2:$N$370,$P1306),"b）応用講座実施可能市町村",""))</f>
        <v/>
      </c>
      <c r="P1306" s="95" t="str">
        <f t="shared" si="84"/>
        <v/>
      </c>
    </row>
    <row r="1307" spans="3:16" x14ac:dyDescent="0.4">
      <c r="C1307" s="108">
        <v>1301</v>
      </c>
      <c r="D1307" s="30"/>
      <c r="E1307" s="29"/>
      <c r="F1307" s="29"/>
      <c r="G1307" s="29"/>
      <c r="H1307" s="109" t="str">
        <f t="shared" si="85"/>
        <v/>
      </c>
      <c r="I1307" s="109" t="str">
        <f t="shared" si="86"/>
        <v/>
      </c>
      <c r="J1307" s="109" t="str">
        <f t="shared" si="87"/>
        <v/>
      </c>
      <c r="K1307" s="29"/>
      <c r="L1307" s="29"/>
      <c r="M1307" s="110" t="str">
        <f>_xlfn.XLOOKUP($P1307,団体コード!$F$2:$F$1789,団体コード!$A$2:$A$1789,"")</f>
        <v/>
      </c>
      <c r="N1307" s="111" t="str">
        <f>IF(COUNTIF(市町村一覧!$K$2:$K$404,$P1307),"a）基本講座・応用講座実施可能市町村",IF(COUNTIF(市町村一覧!$N$2:$N$370,$P1307),"b）応用講座実施可能市町村",""))</f>
        <v/>
      </c>
      <c r="P1307" s="95" t="str">
        <f t="shared" si="84"/>
        <v/>
      </c>
    </row>
    <row r="1308" spans="3:16" x14ac:dyDescent="0.4">
      <c r="C1308" s="108">
        <v>1302</v>
      </c>
      <c r="D1308" s="30"/>
      <c r="E1308" s="29"/>
      <c r="F1308" s="29"/>
      <c r="G1308" s="29"/>
      <c r="H1308" s="109" t="str">
        <f t="shared" si="85"/>
        <v/>
      </c>
      <c r="I1308" s="109" t="str">
        <f t="shared" si="86"/>
        <v/>
      </c>
      <c r="J1308" s="109" t="str">
        <f t="shared" si="87"/>
        <v/>
      </c>
      <c r="K1308" s="29"/>
      <c r="L1308" s="29"/>
      <c r="M1308" s="110" t="str">
        <f>_xlfn.XLOOKUP($P1308,団体コード!$F$2:$F$1789,団体コード!$A$2:$A$1789,"")</f>
        <v/>
      </c>
      <c r="N1308" s="111" t="str">
        <f>IF(COUNTIF(市町村一覧!$K$2:$K$404,$P1308),"a）基本講座・応用講座実施可能市町村",IF(COUNTIF(市町村一覧!$N$2:$N$370,$P1308),"b）応用講座実施可能市町村",""))</f>
        <v/>
      </c>
      <c r="P1308" s="95" t="str">
        <f t="shared" si="84"/>
        <v/>
      </c>
    </row>
    <row r="1309" spans="3:16" x14ac:dyDescent="0.4">
      <c r="C1309" s="108">
        <v>1303</v>
      </c>
      <c r="D1309" s="30"/>
      <c r="E1309" s="29"/>
      <c r="F1309" s="29"/>
      <c r="G1309" s="29"/>
      <c r="H1309" s="109" t="str">
        <f t="shared" si="85"/>
        <v/>
      </c>
      <c r="I1309" s="109" t="str">
        <f t="shared" si="86"/>
        <v/>
      </c>
      <c r="J1309" s="109" t="str">
        <f t="shared" si="87"/>
        <v/>
      </c>
      <c r="K1309" s="29"/>
      <c r="L1309" s="29"/>
      <c r="M1309" s="110" t="str">
        <f>_xlfn.XLOOKUP($P1309,団体コード!$F$2:$F$1789,団体コード!$A$2:$A$1789,"")</f>
        <v/>
      </c>
      <c r="N1309" s="111" t="str">
        <f>IF(COUNTIF(市町村一覧!$K$2:$K$404,$P1309),"a）基本講座・応用講座実施可能市町村",IF(COUNTIF(市町村一覧!$N$2:$N$370,$P1309),"b）応用講座実施可能市町村",""))</f>
        <v/>
      </c>
      <c r="P1309" s="95" t="str">
        <f t="shared" si="84"/>
        <v/>
      </c>
    </row>
    <row r="1310" spans="3:16" x14ac:dyDescent="0.4">
      <c r="C1310" s="108">
        <v>1304</v>
      </c>
      <c r="D1310" s="30"/>
      <c r="E1310" s="29"/>
      <c r="F1310" s="29"/>
      <c r="G1310" s="29"/>
      <c r="H1310" s="109" t="str">
        <f t="shared" si="85"/>
        <v/>
      </c>
      <c r="I1310" s="109" t="str">
        <f t="shared" si="86"/>
        <v/>
      </c>
      <c r="J1310" s="109" t="str">
        <f t="shared" si="87"/>
        <v/>
      </c>
      <c r="K1310" s="29"/>
      <c r="L1310" s="29"/>
      <c r="M1310" s="110" t="str">
        <f>_xlfn.XLOOKUP($P1310,団体コード!$F$2:$F$1789,団体コード!$A$2:$A$1789,"")</f>
        <v/>
      </c>
      <c r="N1310" s="111" t="str">
        <f>IF(COUNTIF(市町村一覧!$K$2:$K$404,$P1310),"a）基本講座・応用講座実施可能市町村",IF(COUNTIF(市町村一覧!$N$2:$N$370,$P1310),"b）応用講座実施可能市町村",""))</f>
        <v/>
      </c>
      <c r="P1310" s="95" t="str">
        <f t="shared" si="84"/>
        <v/>
      </c>
    </row>
    <row r="1311" spans="3:16" x14ac:dyDescent="0.4">
      <c r="C1311" s="108">
        <v>1305</v>
      </c>
      <c r="D1311" s="30"/>
      <c r="E1311" s="29"/>
      <c r="F1311" s="29"/>
      <c r="G1311" s="29"/>
      <c r="H1311" s="109" t="str">
        <f t="shared" si="85"/>
        <v/>
      </c>
      <c r="I1311" s="109" t="str">
        <f t="shared" si="86"/>
        <v/>
      </c>
      <c r="J1311" s="109" t="str">
        <f t="shared" si="87"/>
        <v/>
      </c>
      <c r="K1311" s="29"/>
      <c r="L1311" s="29"/>
      <c r="M1311" s="110" t="str">
        <f>_xlfn.XLOOKUP($P1311,団体コード!$F$2:$F$1789,団体コード!$A$2:$A$1789,"")</f>
        <v/>
      </c>
      <c r="N1311" s="111" t="str">
        <f>IF(COUNTIF(市町村一覧!$K$2:$K$404,$P1311),"a）基本講座・応用講座実施可能市町村",IF(COUNTIF(市町村一覧!$N$2:$N$370,$P1311),"b）応用講座実施可能市町村",""))</f>
        <v/>
      </c>
      <c r="P1311" s="95" t="str">
        <f t="shared" si="84"/>
        <v/>
      </c>
    </row>
    <row r="1312" spans="3:16" x14ac:dyDescent="0.4">
      <c r="C1312" s="108">
        <v>1306</v>
      </c>
      <c r="D1312" s="30"/>
      <c r="E1312" s="29"/>
      <c r="F1312" s="29"/>
      <c r="G1312" s="29"/>
      <c r="H1312" s="109" t="str">
        <f t="shared" si="85"/>
        <v/>
      </c>
      <c r="I1312" s="109" t="str">
        <f t="shared" si="86"/>
        <v/>
      </c>
      <c r="J1312" s="109" t="str">
        <f t="shared" si="87"/>
        <v/>
      </c>
      <c r="K1312" s="29"/>
      <c r="L1312" s="29"/>
      <c r="M1312" s="110" t="str">
        <f>_xlfn.XLOOKUP($P1312,団体コード!$F$2:$F$1789,団体コード!$A$2:$A$1789,"")</f>
        <v/>
      </c>
      <c r="N1312" s="111" t="str">
        <f>IF(COUNTIF(市町村一覧!$K$2:$K$404,$P1312),"a）基本講座・応用講座実施可能市町村",IF(COUNTIF(市町村一覧!$N$2:$N$370,$P1312),"b）応用講座実施可能市町村",""))</f>
        <v/>
      </c>
      <c r="P1312" s="95" t="str">
        <f t="shared" si="84"/>
        <v/>
      </c>
    </row>
    <row r="1313" spans="3:16" x14ac:dyDescent="0.4">
      <c r="C1313" s="108">
        <v>1307</v>
      </c>
      <c r="D1313" s="30"/>
      <c r="E1313" s="29"/>
      <c r="F1313" s="29"/>
      <c r="G1313" s="29"/>
      <c r="H1313" s="109" t="str">
        <f t="shared" si="85"/>
        <v/>
      </c>
      <c r="I1313" s="109" t="str">
        <f t="shared" si="86"/>
        <v/>
      </c>
      <c r="J1313" s="109" t="str">
        <f t="shared" si="87"/>
        <v/>
      </c>
      <c r="K1313" s="29"/>
      <c r="L1313" s="29"/>
      <c r="M1313" s="110" t="str">
        <f>_xlfn.XLOOKUP($P1313,団体コード!$F$2:$F$1789,団体コード!$A$2:$A$1789,"")</f>
        <v/>
      </c>
      <c r="N1313" s="111" t="str">
        <f>IF(COUNTIF(市町村一覧!$K$2:$K$404,$P1313),"a）基本講座・応用講座実施可能市町村",IF(COUNTIF(市町村一覧!$N$2:$N$370,$P1313),"b）応用講座実施可能市町村",""))</f>
        <v/>
      </c>
      <c r="P1313" s="95" t="str">
        <f t="shared" si="84"/>
        <v/>
      </c>
    </row>
    <row r="1314" spans="3:16" x14ac:dyDescent="0.4">
      <c r="C1314" s="108">
        <v>1308</v>
      </c>
      <c r="D1314" s="30"/>
      <c r="E1314" s="29"/>
      <c r="F1314" s="29"/>
      <c r="G1314" s="29"/>
      <c r="H1314" s="109" t="str">
        <f t="shared" si="85"/>
        <v/>
      </c>
      <c r="I1314" s="109" t="str">
        <f t="shared" si="86"/>
        <v/>
      </c>
      <c r="J1314" s="109" t="str">
        <f t="shared" si="87"/>
        <v/>
      </c>
      <c r="K1314" s="29"/>
      <c r="L1314" s="29"/>
      <c r="M1314" s="110" t="str">
        <f>_xlfn.XLOOKUP($P1314,団体コード!$F$2:$F$1789,団体コード!$A$2:$A$1789,"")</f>
        <v/>
      </c>
      <c r="N1314" s="111" t="str">
        <f>IF(COUNTIF(市町村一覧!$K$2:$K$404,$P1314),"a）基本講座・応用講座実施可能市町村",IF(COUNTIF(市町村一覧!$N$2:$N$370,$P1314),"b）応用講座実施可能市町村",""))</f>
        <v/>
      </c>
      <c r="P1314" s="95" t="str">
        <f t="shared" si="84"/>
        <v/>
      </c>
    </row>
    <row r="1315" spans="3:16" x14ac:dyDescent="0.4">
      <c r="C1315" s="108">
        <v>1309</v>
      </c>
      <c r="D1315" s="30"/>
      <c r="E1315" s="29"/>
      <c r="F1315" s="29"/>
      <c r="G1315" s="29"/>
      <c r="H1315" s="109" t="str">
        <f t="shared" si="85"/>
        <v/>
      </c>
      <c r="I1315" s="109" t="str">
        <f t="shared" si="86"/>
        <v/>
      </c>
      <c r="J1315" s="109" t="str">
        <f t="shared" si="87"/>
        <v/>
      </c>
      <c r="K1315" s="29"/>
      <c r="L1315" s="29"/>
      <c r="M1315" s="110" t="str">
        <f>_xlfn.XLOOKUP($P1315,団体コード!$F$2:$F$1789,団体コード!$A$2:$A$1789,"")</f>
        <v/>
      </c>
      <c r="N1315" s="111" t="str">
        <f>IF(COUNTIF(市町村一覧!$K$2:$K$404,$P1315),"a）基本講座・応用講座実施可能市町村",IF(COUNTIF(市町村一覧!$N$2:$N$370,$P1315),"b）応用講座実施可能市町村",""))</f>
        <v/>
      </c>
      <c r="P1315" s="95" t="str">
        <f t="shared" si="84"/>
        <v/>
      </c>
    </row>
    <row r="1316" spans="3:16" x14ac:dyDescent="0.4">
      <c r="C1316" s="108">
        <v>1310</v>
      </c>
      <c r="D1316" s="30"/>
      <c r="E1316" s="29"/>
      <c r="F1316" s="29"/>
      <c r="G1316" s="29"/>
      <c r="H1316" s="109" t="str">
        <f t="shared" si="85"/>
        <v/>
      </c>
      <c r="I1316" s="109" t="str">
        <f t="shared" si="86"/>
        <v/>
      </c>
      <c r="J1316" s="109" t="str">
        <f t="shared" si="87"/>
        <v/>
      </c>
      <c r="K1316" s="29"/>
      <c r="L1316" s="29"/>
      <c r="M1316" s="110" t="str">
        <f>_xlfn.XLOOKUP($P1316,団体コード!$F$2:$F$1789,団体コード!$A$2:$A$1789,"")</f>
        <v/>
      </c>
      <c r="N1316" s="111" t="str">
        <f>IF(COUNTIF(市町村一覧!$K$2:$K$404,$P1316),"a）基本講座・応用講座実施可能市町村",IF(COUNTIF(市町村一覧!$N$2:$N$370,$P1316),"b）応用講座実施可能市町村",""))</f>
        <v/>
      </c>
      <c r="P1316" s="95" t="str">
        <f t="shared" si="84"/>
        <v/>
      </c>
    </row>
    <row r="1317" spans="3:16" x14ac:dyDescent="0.4">
      <c r="C1317" s="108">
        <v>1311</v>
      </c>
      <c r="D1317" s="30"/>
      <c r="E1317" s="29"/>
      <c r="F1317" s="29"/>
      <c r="G1317" s="29"/>
      <c r="H1317" s="109" t="str">
        <f t="shared" si="85"/>
        <v/>
      </c>
      <c r="I1317" s="109" t="str">
        <f t="shared" si="86"/>
        <v/>
      </c>
      <c r="J1317" s="109" t="str">
        <f t="shared" si="87"/>
        <v/>
      </c>
      <c r="K1317" s="29"/>
      <c r="L1317" s="29"/>
      <c r="M1317" s="110" t="str">
        <f>_xlfn.XLOOKUP($P1317,団体コード!$F$2:$F$1789,団体コード!$A$2:$A$1789,"")</f>
        <v/>
      </c>
      <c r="N1317" s="111" t="str">
        <f>IF(COUNTIF(市町村一覧!$K$2:$K$404,$P1317),"a）基本講座・応用講座実施可能市町村",IF(COUNTIF(市町村一覧!$N$2:$N$370,$P1317),"b）応用講座実施可能市町村",""))</f>
        <v/>
      </c>
      <c r="P1317" s="95" t="str">
        <f t="shared" si="84"/>
        <v/>
      </c>
    </row>
    <row r="1318" spans="3:16" x14ac:dyDescent="0.4">
      <c r="C1318" s="108">
        <v>1312</v>
      </c>
      <c r="D1318" s="30"/>
      <c r="E1318" s="29"/>
      <c r="F1318" s="29"/>
      <c r="G1318" s="29"/>
      <c r="H1318" s="109" t="str">
        <f t="shared" si="85"/>
        <v/>
      </c>
      <c r="I1318" s="109" t="str">
        <f t="shared" si="86"/>
        <v/>
      </c>
      <c r="J1318" s="109" t="str">
        <f t="shared" si="87"/>
        <v/>
      </c>
      <c r="K1318" s="29"/>
      <c r="L1318" s="29"/>
      <c r="M1318" s="110" t="str">
        <f>_xlfn.XLOOKUP($P1318,団体コード!$F$2:$F$1789,団体コード!$A$2:$A$1789,"")</f>
        <v/>
      </c>
      <c r="N1318" s="111" t="str">
        <f>IF(COUNTIF(市町村一覧!$K$2:$K$404,$P1318),"a）基本講座・応用講座実施可能市町村",IF(COUNTIF(市町村一覧!$N$2:$N$370,$P1318),"b）応用講座実施可能市町村",""))</f>
        <v/>
      </c>
      <c r="P1318" s="95" t="str">
        <f t="shared" si="84"/>
        <v/>
      </c>
    </row>
    <row r="1319" spans="3:16" x14ac:dyDescent="0.4">
      <c r="C1319" s="108">
        <v>1313</v>
      </c>
      <c r="D1319" s="30"/>
      <c r="E1319" s="29"/>
      <c r="F1319" s="29"/>
      <c r="G1319" s="29"/>
      <c r="H1319" s="109" t="str">
        <f t="shared" si="85"/>
        <v/>
      </c>
      <c r="I1319" s="109" t="str">
        <f t="shared" si="86"/>
        <v/>
      </c>
      <c r="J1319" s="109" t="str">
        <f t="shared" si="87"/>
        <v/>
      </c>
      <c r="K1319" s="29"/>
      <c r="L1319" s="29"/>
      <c r="M1319" s="110" t="str">
        <f>_xlfn.XLOOKUP($P1319,団体コード!$F$2:$F$1789,団体コード!$A$2:$A$1789,"")</f>
        <v/>
      </c>
      <c r="N1319" s="111" t="str">
        <f>IF(COUNTIF(市町村一覧!$K$2:$K$404,$P1319),"a）基本講座・応用講座実施可能市町村",IF(COUNTIF(市町村一覧!$N$2:$N$370,$P1319),"b）応用講座実施可能市町村",""))</f>
        <v/>
      </c>
      <c r="P1319" s="95" t="str">
        <f t="shared" si="84"/>
        <v/>
      </c>
    </row>
    <row r="1320" spans="3:16" x14ac:dyDescent="0.4">
      <c r="C1320" s="108">
        <v>1314</v>
      </c>
      <c r="D1320" s="30"/>
      <c r="E1320" s="29"/>
      <c r="F1320" s="29"/>
      <c r="G1320" s="29"/>
      <c r="H1320" s="109" t="str">
        <f t="shared" si="85"/>
        <v/>
      </c>
      <c r="I1320" s="109" t="str">
        <f t="shared" si="86"/>
        <v/>
      </c>
      <c r="J1320" s="109" t="str">
        <f t="shared" si="87"/>
        <v/>
      </c>
      <c r="K1320" s="29"/>
      <c r="L1320" s="29"/>
      <c r="M1320" s="110" t="str">
        <f>_xlfn.XLOOKUP($P1320,団体コード!$F$2:$F$1789,団体コード!$A$2:$A$1789,"")</f>
        <v/>
      </c>
      <c r="N1320" s="111" t="str">
        <f>IF(COUNTIF(市町村一覧!$K$2:$K$404,$P1320),"a）基本講座・応用講座実施可能市町村",IF(COUNTIF(市町村一覧!$N$2:$N$370,$P1320),"b）応用講座実施可能市町村",""))</f>
        <v/>
      </c>
      <c r="P1320" s="95" t="str">
        <f t="shared" si="84"/>
        <v/>
      </c>
    </row>
    <row r="1321" spans="3:16" x14ac:dyDescent="0.4">
      <c r="C1321" s="108">
        <v>1315</v>
      </c>
      <c r="D1321" s="30"/>
      <c r="E1321" s="29"/>
      <c r="F1321" s="29"/>
      <c r="G1321" s="29"/>
      <c r="H1321" s="109" t="str">
        <f t="shared" si="85"/>
        <v/>
      </c>
      <c r="I1321" s="109" t="str">
        <f t="shared" si="86"/>
        <v/>
      </c>
      <c r="J1321" s="109" t="str">
        <f t="shared" si="87"/>
        <v/>
      </c>
      <c r="K1321" s="29"/>
      <c r="L1321" s="29"/>
      <c r="M1321" s="110" t="str">
        <f>_xlfn.XLOOKUP($P1321,団体コード!$F$2:$F$1789,団体コード!$A$2:$A$1789,"")</f>
        <v/>
      </c>
      <c r="N1321" s="111" t="str">
        <f>IF(COUNTIF(市町村一覧!$K$2:$K$404,$P1321),"a）基本講座・応用講座実施可能市町村",IF(COUNTIF(市町村一覧!$N$2:$N$370,$P1321),"b）応用講座実施可能市町村",""))</f>
        <v/>
      </c>
      <c r="P1321" s="95" t="str">
        <f t="shared" si="84"/>
        <v/>
      </c>
    </row>
    <row r="1322" spans="3:16" x14ac:dyDescent="0.4">
      <c r="C1322" s="108">
        <v>1316</v>
      </c>
      <c r="D1322" s="30"/>
      <c r="E1322" s="29"/>
      <c r="F1322" s="29"/>
      <c r="G1322" s="29"/>
      <c r="H1322" s="109" t="str">
        <f t="shared" si="85"/>
        <v/>
      </c>
      <c r="I1322" s="109" t="str">
        <f t="shared" si="86"/>
        <v/>
      </c>
      <c r="J1322" s="109" t="str">
        <f t="shared" si="87"/>
        <v/>
      </c>
      <c r="K1322" s="29"/>
      <c r="L1322" s="29"/>
      <c r="M1322" s="110" t="str">
        <f>_xlfn.XLOOKUP($P1322,団体コード!$F$2:$F$1789,団体コード!$A$2:$A$1789,"")</f>
        <v/>
      </c>
      <c r="N1322" s="111" t="str">
        <f>IF(COUNTIF(市町村一覧!$K$2:$K$404,$P1322),"a）基本講座・応用講座実施可能市町村",IF(COUNTIF(市町村一覧!$N$2:$N$370,$P1322),"b）応用講座実施可能市町村",""))</f>
        <v/>
      </c>
      <c r="P1322" s="95" t="str">
        <f t="shared" si="84"/>
        <v/>
      </c>
    </row>
    <row r="1323" spans="3:16" x14ac:dyDescent="0.4">
      <c r="C1323" s="108">
        <v>1317</v>
      </c>
      <c r="D1323" s="30"/>
      <c r="E1323" s="29"/>
      <c r="F1323" s="29"/>
      <c r="G1323" s="29"/>
      <c r="H1323" s="109" t="str">
        <f t="shared" si="85"/>
        <v/>
      </c>
      <c r="I1323" s="109" t="str">
        <f t="shared" si="86"/>
        <v/>
      </c>
      <c r="J1323" s="109" t="str">
        <f t="shared" si="87"/>
        <v/>
      </c>
      <c r="K1323" s="29"/>
      <c r="L1323" s="29"/>
      <c r="M1323" s="110" t="str">
        <f>_xlfn.XLOOKUP($P1323,団体コード!$F$2:$F$1789,団体コード!$A$2:$A$1789,"")</f>
        <v/>
      </c>
      <c r="N1323" s="111" t="str">
        <f>IF(COUNTIF(市町村一覧!$K$2:$K$404,$P1323),"a）基本講座・応用講座実施可能市町村",IF(COUNTIF(市町村一覧!$N$2:$N$370,$P1323),"b）応用講座実施可能市町村",""))</f>
        <v/>
      </c>
      <c r="P1323" s="95" t="str">
        <f t="shared" si="84"/>
        <v/>
      </c>
    </row>
    <row r="1324" spans="3:16" x14ac:dyDescent="0.4">
      <c r="C1324" s="108">
        <v>1318</v>
      </c>
      <c r="D1324" s="30"/>
      <c r="E1324" s="29"/>
      <c r="F1324" s="29"/>
      <c r="G1324" s="29"/>
      <c r="H1324" s="109" t="str">
        <f t="shared" si="85"/>
        <v/>
      </c>
      <c r="I1324" s="109" t="str">
        <f t="shared" si="86"/>
        <v/>
      </c>
      <c r="J1324" s="109" t="str">
        <f t="shared" si="87"/>
        <v/>
      </c>
      <c r="K1324" s="29"/>
      <c r="L1324" s="29"/>
      <c r="M1324" s="110" t="str">
        <f>_xlfn.XLOOKUP($P1324,団体コード!$F$2:$F$1789,団体コード!$A$2:$A$1789,"")</f>
        <v/>
      </c>
      <c r="N1324" s="111" t="str">
        <f>IF(COUNTIF(市町村一覧!$K$2:$K$404,$P1324),"a）基本講座・応用講座実施可能市町村",IF(COUNTIF(市町村一覧!$N$2:$N$370,$P1324),"b）応用講座実施可能市町村",""))</f>
        <v/>
      </c>
      <c r="P1324" s="95" t="str">
        <f t="shared" si="84"/>
        <v/>
      </c>
    </row>
    <row r="1325" spans="3:16" x14ac:dyDescent="0.4">
      <c r="C1325" s="108">
        <v>1319</v>
      </c>
      <c r="D1325" s="30"/>
      <c r="E1325" s="29"/>
      <c r="F1325" s="29"/>
      <c r="G1325" s="29"/>
      <c r="H1325" s="109" t="str">
        <f t="shared" si="85"/>
        <v/>
      </c>
      <c r="I1325" s="109" t="str">
        <f t="shared" si="86"/>
        <v/>
      </c>
      <c r="J1325" s="109" t="str">
        <f t="shared" si="87"/>
        <v/>
      </c>
      <c r="K1325" s="29"/>
      <c r="L1325" s="29"/>
      <c r="M1325" s="110" t="str">
        <f>_xlfn.XLOOKUP($P1325,団体コード!$F$2:$F$1789,団体コード!$A$2:$A$1789,"")</f>
        <v/>
      </c>
      <c r="N1325" s="111" t="str">
        <f>IF(COUNTIF(市町村一覧!$K$2:$K$404,$P1325),"a）基本講座・応用講座実施可能市町村",IF(COUNTIF(市町村一覧!$N$2:$N$370,$P1325),"b）応用講座実施可能市町村",""))</f>
        <v/>
      </c>
      <c r="P1325" s="95" t="str">
        <f t="shared" si="84"/>
        <v/>
      </c>
    </row>
    <row r="1326" spans="3:16" x14ac:dyDescent="0.4">
      <c r="C1326" s="108">
        <v>1320</v>
      </c>
      <c r="D1326" s="30"/>
      <c r="E1326" s="29"/>
      <c r="F1326" s="29"/>
      <c r="G1326" s="29"/>
      <c r="H1326" s="109" t="str">
        <f t="shared" si="85"/>
        <v/>
      </c>
      <c r="I1326" s="109" t="str">
        <f t="shared" si="86"/>
        <v/>
      </c>
      <c r="J1326" s="109" t="str">
        <f t="shared" si="87"/>
        <v/>
      </c>
      <c r="K1326" s="29"/>
      <c r="L1326" s="29"/>
      <c r="M1326" s="110" t="str">
        <f>_xlfn.XLOOKUP($P1326,団体コード!$F$2:$F$1789,団体コード!$A$2:$A$1789,"")</f>
        <v/>
      </c>
      <c r="N1326" s="111" t="str">
        <f>IF(COUNTIF(市町村一覧!$K$2:$K$404,$P1326),"a）基本講座・応用講座実施可能市町村",IF(COUNTIF(市町村一覧!$N$2:$N$370,$P1326),"b）応用講座実施可能市町村",""))</f>
        <v/>
      </c>
      <c r="P1326" s="95" t="str">
        <f t="shared" si="84"/>
        <v/>
      </c>
    </row>
    <row r="1327" spans="3:16" x14ac:dyDescent="0.4">
      <c r="C1327" s="108">
        <v>1321</v>
      </c>
      <c r="D1327" s="30"/>
      <c r="E1327" s="29"/>
      <c r="F1327" s="29"/>
      <c r="G1327" s="29"/>
      <c r="H1327" s="109" t="str">
        <f t="shared" si="85"/>
        <v/>
      </c>
      <c r="I1327" s="109" t="str">
        <f t="shared" si="86"/>
        <v/>
      </c>
      <c r="J1327" s="109" t="str">
        <f t="shared" si="87"/>
        <v/>
      </c>
      <c r="K1327" s="29"/>
      <c r="L1327" s="29"/>
      <c r="M1327" s="110" t="str">
        <f>_xlfn.XLOOKUP($P1327,団体コード!$F$2:$F$1789,団体コード!$A$2:$A$1789,"")</f>
        <v/>
      </c>
      <c r="N1327" s="111" t="str">
        <f>IF(COUNTIF(市町村一覧!$K$2:$K$404,$P1327),"a）基本講座・応用講座実施可能市町村",IF(COUNTIF(市町村一覧!$N$2:$N$370,$P1327),"b）応用講座実施可能市町村",""))</f>
        <v/>
      </c>
      <c r="P1327" s="95" t="str">
        <f t="shared" si="84"/>
        <v/>
      </c>
    </row>
    <row r="1328" spans="3:16" x14ac:dyDescent="0.4">
      <c r="C1328" s="108">
        <v>1322</v>
      </c>
      <c r="D1328" s="30"/>
      <c r="E1328" s="29"/>
      <c r="F1328" s="29"/>
      <c r="G1328" s="29"/>
      <c r="H1328" s="109" t="str">
        <f t="shared" si="85"/>
        <v/>
      </c>
      <c r="I1328" s="109" t="str">
        <f t="shared" si="86"/>
        <v/>
      </c>
      <c r="J1328" s="109" t="str">
        <f t="shared" si="87"/>
        <v/>
      </c>
      <c r="K1328" s="29"/>
      <c r="L1328" s="29"/>
      <c r="M1328" s="110" t="str">
        <f>_xlfn.XLOOKUP($P1328,団体コード!$F$2:$F$1789,団体コード!$A$2:$A$1789,"")</f>
        <v/>
      </c>
      <c r="N1328" s="111" t="str">
        <f>IF(COUNTIF(市町村一覧!$K$2:$K$404,$P1328),"a）基本講座・応用講座実施可能市町村",IF(COUNTIF(市町村一覧!$N$2:$N$370,$P1328),"b）応用講座実施可能市町村",""))</f>
        <v/>
      </c>
      <c r="P1328" s="95" t="str">
        <f t="shared" si="84"/>
        <v/>
      </c>
    </row>
    <row r="1329" spans="3:16" x14ac:dyDescent="0.4">
      <c r="C1329" s="108">
        <v>1323</v>
      </c>
      <c r="D1329" s="30"/>
      <c r="E1329" s="29"/>
      <c r="F1329" s="29"/>
      <c r="G1329" s="29"/>
      <c r="H1329" s="109" t="str">
        <f t="shared" si="85"/>
        <v/>
      </c>
      <c r="I1329" s="109" t="str">
        <f t="shared" si="86"/>
        <v/>
      </c>
      <c r="J1329" s="109" t="str">
        <f t="shared" si="87"/>
        <v/>
      </c>
      <c r="K1329" s="29"/>
      <c r="L1329" s="29"/>
      <c r="M1329" s="110" t="str">
        <f>_xlfn.XLOOKUP($P1329,団体コード!$F$2:$F$1789,団体コード!$A$2:$A$1789,"")</f>
        <v/>
      </c>
      <c r="N1329" s="111" t="str">
        <f>IF(COUNTIF(市町村一覧!$K$2:$K$404,$P1329),"a）基本講座・応用講座実施可能市町村",IF(COUNTIF(市町村一覧!$N$2:$N$370,$P1329),"b）応用講座実施可能市町村",""))</f>
        <v/>
      </c>
      <c r="P1329" s="95" t="str">
        <f t="shared" si="84"/>
        <v/>
      </c>
    </row>
    <row r="1330" spans="3:16" x14ac:dyDescent="0.4">
      <c r="C1330" s="108">
        <v>1324</v>
      </c>
      <c r="D1330" s="30"/>
      <c r="E1330" s="29"/>
      <c r="F1330" s="29"/>
      <c r="G1330" s="29"/>
      <c r="H1330" s="109" t="str">
        <f t="shared" si="85"/>
        <v/>
      </c>
      <c r="I1330" s="109" t="str">
        <f t="shared" si="86"/>
        <v/>
      </c>
      <c r="J1330" s="109" t="str">
        <f t="shared" si="87"/>
        <v/>
      </c>
      <c r="K1330" s="29"/>
      <c r="L1330" s="29"/>
      <c r="M1330" s="110" t="str">
        <f>_xlfn.XLOOKUP($P1330,団体コード!$F$2:$F$1789,団体コード!$A$2:$A$1789,"")</f>
        <v/>
      </c>
      <c r="N1330" s="111" t="str">
        <f>IF(COUNTIF(市町村一覧!$K$2:$K$404,$P1330),"a）基本講座・応用講座実施可能市町村",IF(COUNTIF(市町村一覧!$N$2:$N$370,$P1330),"b）応用講座実施可能市町村",""))</f>
        <v/>
      </c>
      <c r="P1330" s="95" t="str">
        <f t="shared" si="84"/>
        <v/>
      </c>
    </row>
    <row r="1331" spans="3:16" x14ac:dyDescent="0.4">
      <c r="C1331" s="108">
        <v>1325</v>
      </c>
      <c r="D1331" s="30"/>
      <c r="E1331" s="29"/>
      <c r="F1331" s="29"/>
      <c r="G1331" s="29"/>
      <c r="H1331" s="109" t="str">
        <f t="shared" si="85"/>
        <v/>
      </c>
      <c r="I1331" s="109" t="str">
        <f t="shared" si="86"/>
        <v/>
      </c>
      <c r="J1331" s="109" t="str">
        <f t="shared" si="87"/>
        <v/>
      </c>
      <c r="K1331" s="29"/>
      <c r="L1331" s="29"/>
      <c r="M1331" s="110" t="str">
        <f>_xlfn.XLOOKUP($P1331,団体コード!$F$2:$F$1789,団体コード!$A$2:$A$1789,"")</f>
        <v/>
      </c>
      <c r="N1331" s="111" t="str">
        <f>IF(COUNTIF(市町村一覧!$K$2:$K$404,$P1331),"a）基本講座・応用講座実施可能市町村",IF(COUNTIF(市町村一覧!$N$2:$N$370,$P1331),"b）応用講座実施可能市町村",""))</f>
        <v/>
      </c>
      <c r="P1331" s="95" t="str">
        <f t="shared" si="84"/>
        <v/>
      </c>
    </row>
    <row r="1332" spans="3:16" x14ac:dyDescent="0.4">
      <c r="C1332" s="108">
        <v>1326</v>
      </c>
      <c r="D1332" s="30"/>
      <c r="E1332" s="29"/>
      <c r="F1332" s="29"/>
      <c r="G1332" s="29"/>
      <c r="H1332" s="109" t="str">
        <f t="shared" si="85"/>
        <v/>
      </c>
      <c r="I1332" s="109" t="str">
        <f t="shared" si="86"/>
        <v/>
      </c>
      <c r="J1332" s="109" t="str">
        <f t="shared" si="87"/>
        <v/>
      </c>
      <c r="K1332" s="29"/>
      <c r="L1332" s="29"/>
      <c r="M1332" s="110" t="str">
        <f>_xlfn.XLOOKUP($P1332,団体コード!$F$2:$F$1789,団体コード!$A$2:$A$1789,"")</f>
        <v/>
      </c>
      <c r="N1332" s="111" t="str">
        <f>IF(COUNTIF(市町村一覧!$K$2:$K$404,$P1332),"a）基本講座・応用講座実施可能市町村",IF(COUNTIF(市町村一覧!$N$2:$N$370,$P1332),"b）応用講座実施可能市町村",""))</f>
        <v/>
      </c>
      <c r="P1332" s="95" t="str">
        <f t="shared" si="84"/>
        <v/>
      </c>
    </row>
    <row r="1333" spans="3:16" x14ac:dyDescent="0.4">
      <c r="C1333" s="108">
        <v>1327</v>
      </c>
      <c r="D1333" s="30"/>
      <c r="E1333" s="29"/>
      <c r="F1333" s="29"/>
      <c r="G1333" s="29"/>
      <c r="H1333" s="109" t="str">
        <f t="shared" si="85"/>
        <v/>
      </c>
      <c r="I1333" s="109" t="str">
        <f t="shared" si="86"/>
        <v/>
      </c>
      <c r="J1333" s="109" t="str">
        <f t="shared" si="87"/>
        <v/>
      </c>
      <c r="K1333" s="29"/>
      <c r="L1333" s="29"/>
      <c r="M1333" s="110" t="str">
        <f>_xlfn.XLOOKUP($P1333,団体コード!$F$2:$F$1789,団体コード!$A$2:$A$1789,"")</f>
        <v/>
      </c>
      <c r="N1333" s="111" t="str">
        <f>IF(COUNTIF(市町村一覧!$K$2:$K$404,$P1333),"a）基本講座・応用講座実施可能市町村",IF(COUNTIF(市町村一覧!$N$2:$N$370,$P1333),"b）応用講座実施可能市町村",""))</f>
        <v/>
      </c>
      <c r="P1333" s="95" t="str">
        <f t="shared" si="84"/>
        <v/>
      </c>
    </row>
    <row r="1334" spans="3:16" x14ac:dyDescent="0.4">
      <c r="C1334" s="108">
        <v>1328</v>
      </c>
      <c r="D1334" s="30"/>
      <c r="E1334" s="29"/>
      <c r="F1334" s="29"/>
      <c r="G1334" s="29"/>
      <c r="H1334" s="109" t="str">
        <f t="shared" si="85"/>
        <v/>
      </c>
      <c r="I1334" s="109" t="str">
        <f t="shared" si="86"/>
        <v/>
      </c>
      <c r="J1334" s="109" t="str">
        <f t="shared" si="87"/>
        <v/>
      </c>
      <c r="K1334" s="29"/>
      <c r="L1334" s="29"/>
      <c r="M1334" s="110" t="str">
        <f>_xlfn.XLOOKUP($P1334,団体コード!$F$2:$F$1789,団体コード!$A$2:$A$1789,"")</f>
        <v/>
      </c>
      <c r="N1334" s="111" t="str">
        <f>IF(COUNTIF(市町村一覧!$K$2:$K$404,$P1334),"a）基本講座・応用講座実施可能市町村",IF(COUNTIF(市町村一覧!$N$2:$N$370,$P1334),"b）応用講座実施可能市町村",""))</f>
        <v/>
      </c>
      <c r="P1334" s="95" t="str">
        <f t="shared" si="84"/>
        <v/>
      </c>
    </row>
    <row r="1335" spans="3:16" x14ac:dyDescent="0.4">
      <c r="C1335" s="108">
        <v>1329</v>
      </c>
      <c r="D1335" s="30"/>
      <c r="E1335" s="29"/>
      <c r="F1335" s="29"/>
      <c r="G1335" s="29"/>
      <c r="H1335" s="109" t="str">
        <f t="shared" si="85"/>
        <v/>
      </c>
      <c r="I1335" s="109" t="str">
        <f t="shared" si="86"/>
        <v/>
      </c>
      <c r="J1335" s="109" t="str">
        <f t="shared" si="87"/>
        <v/>
      </c>
      <c r="K1335" s="29"/>
      <c r="L1335" s="29"/>
      <c r="M1335" s="110" t="str">
        <f>_xlfn.XLOOKUP($P1335,団体コード!$F$2:$F$1789,団体コード!$A$2:$A$1789,"")</f>
        <v/>
      </c>
      <c r="N1335" s="111" t="str">
        <f>IF(COUNTIF(市町村一覧!$K$2:$K$404,$P1335),"a）基本講座・応用講座実施可能市町村",IF(COUNTIF(市町村一覧!$N$2:$N$370,$P1335),"b）応用講座実施可能市町村",""))</f>
        <v/>
      </c>
      <c r="P1335" s="95" t="str">
        <f t="shared" si="84"/>
        <v/>
      </c>
    </row>
    <row r="1336" spans="3:16" x14ac:dyDescent="0.4">
      <c r="C1336" s="108">
        <v>1330</v>
      </c>
      <c r="D1336" s="30"/>
      <c r="E1336" s="29"/>
      <c r="F1336" s="29"/>
      <c r="G1336" s="29"/>
      <c r="H1336" s="109" t="str">
        <f t="shared" si="85"/>
        <v/>
      </c>
      <c r="I1336" s="109" t="str">
        <f t="shared" si="86"/>
        <v/>
      </c>
      <c r="J1336" s="109" t="str">
        <f t="shared" si="87"/>
        <v/>
      </c>
      <c r="K1336" s="29"/>
      <c r="L1336" s="29"/>
      <c r="M1336" s="110" t="str">
        <f>_xlfn.XLOOKUP($P1336,団体コード!$F$2:$F$1789,団体コード!$A$2:$A$1789,"")</f>
        <v/>
      </c>
      <c r="N1336" s="111" t="str">
        <f>IF(COUNTIF(市町村一覧!$K$2:$K$404,$P1336),"a）基本講座・応用講座実施可能市町村",IF(COUNTIF(市町村一覧!$N$2:$N$370,$P1336),"b）応用講座実施可能市町村",""))</f>
        <v/>
      </c>
      <c r="P1336" s="95" t="str">
        <f t="shared" si="84"/>
        <v/>
      </c>
    </row>
    <row r="1337" spans="3:16" x14ac:dyDescent="0.4">
      <c r="C1337" s="108">
        <v>1331</v>
      </c>
      <c r="D1337" s="30"/>
      <c r="E1337" s="29"/>
      <c r="F1337" s="29"/>
      <c r="G1337" s="29"/>
      <c r="H1337" s="109" t="str">
        <f t="shared" si="85"/>
        <v/>
      </c>
      <c r="I1337" s="109" t="str">
        <f t="shared" si="86"/>
        <v/>
      </c>
      <c r="J1337" s="109" t="str">
        <f t="shared" si="87"/>
        <v/>
      </c>
      <c r="K1337" s="29"/>
      <c r="L1337" s="29"/>
      <c r="M1337" s="110" t="str">
        <f>_xlfn.XLOOKUP($P1337,団体コード!$F$2:$F$1789,団体コード!$A$2:$A$1789,"")</f>
        <v/>
      </c>
      <c r="N1337" s="111" t="str">
        <f>IF(COUNTIF(市町村一覧!$K$2:$K$404,$P1337),"a）基本講座・応用講座実施可能市町村",IF(COUNTIF(市町村一覧!$N$2:$N$370,$P1337),"b）応用講座実施可能市町村",""))</f>
        <v/>
      </c>
      <c r="P1337" s="95" t="str">
        <f t="shared" si="84"/>
        <v/>
      </c>
    </row>
    <row r="1338" spans="3:16" x14ac:dyDescent="0.4">
      <c r="C1338" s="108">
        <v>1332</v>
      </c>
      <c r="D1338" s="30"/>
      <c r="E1338" s="29"/>
      <c r="F1338" s="29"/>
      <c r="G1338" s="29"/>
      <c r="H1338" s="109" t="str">
        <f t="shared" si="85"/>
        <v/>
      </c>
      <c r="I1338" s="109" t="str">
        <f t="shared" si="86"/>
        <v/>
      </c>
      <c r="J1338" s="109" t="str">
        <f t="shared" si="87"/>
        <v/>
      </c>
      <c r="K1338" s="29"/>
      <c r="L1338" s="29"/>
      <c r="M1338" s="110" t="str">
        <f>_xlfn.XLOOKUP($P1338,団体コード!$F$2:$F$1789,団体コード!$A$2:$A$1789,"")</f>
        <v/>
      </c>
      <c r="N1338" s="111" t="str">
        <f>IF(COUNTIF(市町村一覧!$K$2:$K$404,$P1338),"a）基本講座・応用講座実施可能市町村",IF(COUNTIF(市町村一覧!$N$2:$N$370,$P1338),"b）応用講座実施可能市町村",""))</f>
        <v/>
      </c>
      <c r="P1338" s="95" t="str">
        <f t="shared" si="84"/>
        <v/>
      </c>
    </row>
    <row r="1339" spans="3:16" x14ac:dyDescent="0.4">
      <c r="C1339" s="108">
        <v>1333</v>
      </c>
      <c r="D1339" s="30"/>
      <c r="E1339" s="29"/>
      <c r="F1339" s="29"/>
      <c r="G1339" s="29"/>
      <c r="H1339" s="109" t="str">
        <f t="shared" si="85"/>
        <v/>
      </c>
      <c r="I1339" s="109" t="str">
        <f t="shared" si="86"/>
        <v/>
      </c>
      <c r="J1339" s="109" t="str">
        <f t="shared" si="87"/>
        <v/>
      </c>
      <c r="K1339" s="29"/>
      <c r="L1339" s="29"/>
      <c r="M1339" s="110" t="str">
        <f>_xlfn.XLOOKUP($P1339,団体コード!$F$2:$F$1789,団体コード!$A$2:$A$1789,"")</f>
        <v/>
      </c>
      <c r="N1339" s="111" t="str">
        <f>IF(COUNTIF(市町村一覧!$K$2:$K$404,$P1339),"a）基本講座・応用講座実施可能市町村",IF(COUNTIF(市町村一覧!$N$2:$N$370,$P1339),"b）応用講座実施可能市町村",""))</f>
        <v/>
      </c>
      <c r="P1339" s="95" t="str">
        <f t="shared" si="84"/>
        <v/>
      </c>
    </row>
    <row r="1340" spans="3:16" x14ac:dyDescent="0.4">
      <c r="C1340" s="108">
        <v>1334</v>
      </c>
      <c r="D1340" s="30"/>
      <c r="E1340" s="29"/>
      <c r="F1340" s="29"/>
      <c r="G1340" s="29"/>
      <c r="H1340" s="109" t="str">
        <f t="shared" si="85"/>
        <v/>
      </c>
      <c r="I1340" s="109" t="str">
        <f t="shared" si="86"/>
        <v/>
      </c>
      <c r="J1340" s="109" t="str">
        <f t="shared" si="87"/>
        <v/>
      </c>
      <c r="K1340" s="29"/>
      <c r="L1340" s="29"/>
      <c r="M1340" s="110" t="str">
        <f>_xlfn.XLOOKUP($P1340,団体コード!$F$2:$F$1789,団体コード!$A$2:$A$1789,"")</f>
        <v/>
      </c>
      <c r="N1340" s="111" t="str">
        <f>IF(COUNTIF(市町村一覧!$K$2:$K$404,$P1340),"a）基本講座・応用講座実施可能市町村",IF(COUNTIF(市町村一覧!$N$2:$N$370,$P1340),"b）応用講座実施可能市町村",""))</f>
        <v/>
      </c>
      <c r="P1340" s="95" t="str">
        <f t="shared" si="84"/>
        <v/>
      </c>
    </row>
    <row r="1341" spans="3:16" x14ac:dyDescent="0.4">
      <c r="C1341" s="108">
        <v>1335</v>
      </c>
      <c r="D1341" s="30"/>
      <c r="E1341" s="29"/>
      <c r="F1341" s="29"/>
      <c r="G1341" s="29"/>
      <c r="H1341" s="109" t="str">
        <f t="shared" si="85"/>
        <v/>
      </c>
      <c r="I1341" s="109" t="str">
        <f t="shared" si="86"/>
        <v/>
      </c>
      <c r="J1341" s="109" t="str">
        <f t="shared" si="87"/>
        <v/>
      </c>
      <c r="K1341" s="29"/>
      <c r="L1341" s="29"/>
      <c r="M1341" s="110" t="str">
        <f>_xlfn.XLOOKUP($P1341,団体コード!$F$2:$F$1789,団体コード!$A$2:$A$1789,"")</f>
        <v/>
      </c>
      <c r="N1341" s="111" t="str">
        <f>IF(COUNTIF(市町村一覧!$K$2:$K$404,$P1341),"a）基本講座・応用講座実施可能市町村",IF(COUNTIF(市町村一覧!$N$2:$N$370,$P1341),"b）応用講座実施可能市町村",""))</f>
        <v/>
      </c>
      <c r="P1341" s="95" t="str">
        <f t="shared" si="84"/>
        <v/>
      </c>
    </row>
    <row r="1342" spans="3:16" x14ac:dyDescent="0.4">
      <c r="C1342" s="108">
        <v>1336</v>
      </c>
      <c r="D1342" s="30"/>
      <c r="E1342" s="29"/>
      <c r="F1342" s="29"/>
      <c r="G1342" s="29"/>
      <c r="H1342" s="109" t="str">
        <f t="shared" si="85"/>
        <v/>
      </c>
      <c r="I1342" s="109" t="str">
        <f t="shared" si="86"/>
        <v/>
      </c>
      <c r="J1342" s="109" t="str">
        <f t="shared" si="87"/>
        <v/>
      </c>
      <c r="K1342" s="29"/>
      <c r="L1342" s="29"/>
      <c r="M1342" s="110" t="str">
        <f>_xlfn.XLOOKUP($P1342,団体コード!$F$2:$F$1789,団体コード!$A$2:$A$1789,"")</f>
        <v/>
      </c>
      <c r="N1342" s="111" t="str">
        <f>IF(COUNTIF(市町村一覧!$K$2:$K$404,$P1342),"a）基本講座・応用講座実施可能市町村",IF(COUNTIF(市町村一覧!$N$2:$N$370,$P1342),"b）応用講座実施可能市町村",""))</f>
        <v/>
      </c>
      <c r="P1342" s="95" t="str">
        <f t="shared" si="84"/>
        <v/>
      </c>
    </row>
    <row r="1343" spans="3:16" x14ac:dyDescent="0.4">
      <c r="C1343" s="108">
        <v>1337</v>
      </c>
      <c r="D1343" s="30"/>
      <c r="E1343" s="29"/>
      <c r="F1343" s="29"/>
      <c r="G1343" s="29"/>
      <c r="H1343" s="109" t="str">
        <f t="shared" si="85"/>
        <v/>
      </c>
      <c r="I1343" s="109" t="str">
        <f t="shared" si="86"/>
        <v/>
      </c>
      <c r="J1343" s="109" t="str">
        <f t="shared" si="87"/>
        <v/>
      </c>
      <c r="K1343" s="29"/>
      <c r="L1343" s="29"/>
      <c r="M1343" s="110" t="str">
        <f>_xlfn.XLOOKUP($P1343,団体コード!$F$2:$F$1789,団体コード!$A$2:$A$1789,"")</f>
        <v/>
      </c>
      <c r="N1343" s="111" t="str">
        <f>IF(COUNTIF(市町村一覧!$K$2:$K$404,$P1343),"a）基本講座・応用講座実施可能市町村",IF(COUNTIF(市町村一覧!$N$2:$N$370,$P1343),"b）応用講座実施可能市町村",""))</f>
        <v/>
      </c>
      <c r="P1343" s="95" t="str">
        <f t="shared" si="84"/>
        <v/>
      </c>
    </row>
    <row r="1344" spans="3:16" x14ac:dyDescent="0.4">
      <c r="C1344" s="108">
        <v>1338</v>
      </c>
      <c r="D1344" s="30"/>
      <c r="E1344" s="29"/>
      <c r="F1344" s="29"/>
      <c r="G1344" s="29"/>
      <c r="H1344" s="109" t="str">
        <f t="shared" si="85"/>
        <v/>
      </c>
      <c r="I1344" s="109" t="str">
        <f t="shared" si="86"/>
        <v/>
      </c>
      <c r="J1344" s="109" t="str">
        <f t="shared" si="87"/>
        <v/>
      </c>
      <c r="K1344" s="29"/>
      <c r="L1344" s="29"/>
      <c r="M1344" s="110" t="str">
        <f>_xlfn.XLOOKUP($P1344,団体コード!$F$2:$F$1789,団体コード!$A$2:$A$1789,"")</f>
        <v/>
      </c>
      <c r="N1344" s="111" t="str">
        <f>IF(COUNTIF(市町村一覧!$K$2:$K$404,$P1344),"a）基本講座・応用講座実施可能市町村",IF(COUNTIF(市町村一覧!$N$2:$N$370,$P1344),"b）応用講座実施可能市町村",""))</f>
        <v/>
      </c>
      <c r="P1344" s="95" t="str">
        <f t="shared" si="84"/>
        <v/>
      </c>
    </row>
    <row r="1345" spans="3:16" x14ac:dyDescent="0.4">
      <c r="C1345" s="108">
        <v>1339</v>
      </c>
      <c r="D1345" s="30"/>
      <c r="E1345" s="29"/>
      <c r="F1345" s="29"/>
      <c r="G1345" s="29"/>
      <c r="H1345" s="109" t="str">
        <f t="shared" si="85"/>
        <v/>
      </c>
      <c r="I1345" s="109" t="str">
        <f t="shared" si="86"/>
        <v/>
      </c>
      <c r="J1345" s="109" t="str">
        <f t="shared" si="87"/>
        <v/>
      </c>
      <c r="K1345" s="29"/>
      <c r="L1345" s="29"/>
      <c r="M1345" s="110" t="str">
        <f>_xlfn.XLOOKUP($P1345,団体コード!$F$2:$F$1789,団体コード!$A$2:$A$1789,"")</f>
        <v/>
      </c>
      <c r="N1345" s="111" t="str">
        <f>IF(COUNTIF(市町村一覧!$K$2:$K$404,$P1345),"a）基本講座・応用講座実施可能市町村",IF(COUNTIF(市町村一覧!$N$2:$N$370,$P1345),"b）応用講座実施可能市町村",""))</f>
        <v/>
      </c>
      <c r="P1345" s="95" t="str">
        <f t="shared" si="84"/>
        <v/>
      </c>
    </row>
    <row r="1346" spans="3:16" x14ac:dyDescent="0.4">
      <c r="C1346" s="108">
        <v>1340</v>
      </c>
      <c r="D1346" s="30"/>
      <c r="E1346" s="29"/>
      <c r="F1346" s="29"/>
      <c r="G1346" s="29"/>
      <c r="H1346" s="109" t="str">
        <f t="shared" si="85"/>
        <v/>
      </c>
      <c r="I1346" s="109" t="str">
        <f t="shared" si="86"/>
        <v/>
      </c>
      <c r="J1346" s="109" t="str">
        <f t="shared" si="87"/>
        <v/>
      </c>
      <c r="K1346" s="29"/>
      <c r="L1346" s="29"/>
      <c r="M1346" s="110" t="str">
        <f>_xlfn.XLOOKUP($P1346,団体コード!$F$2:$F$1789,団体コード!$A$2:$A$1789,"")</f>
        <v/>
      </c>
      <c r="N1346" s="111" t="str">
        <f>IF(COUNTIF(市町村一覧!$K$2:$K$404,$P1346),"a）基本講座・応用講座実施可能市町村",IF(COUNTIF(市町村一覧!$N$2:$N$370,$P1346),"b）応用講座実施可能市町村",""))</f>
        <v/>
      </c>
      <c r="P1346" s="95" t="str">
        <f t="shared" si="84"/>
        <v/>
      </c>
    </row>
    <row r="1347" spans="3:16" x14ac:dyDescent="0.4">
      <c r="C1347" s="108">
        <v>1341</v>
      </c>
      <c r="D1347" s="30"/>
      <c r="E1347" s="29"/>
      <c r="F1347" s="29"/>
      <c r="G1347" s="29"/>
      <c r="H1347" s="109" t="str">
        <f t="shared" si="85"/>
        <v/>
      </c>
      <c r="I1347" s="109" t="str">
        <f t="shared" si="86"/>
        <v/>
      </c>
      <c r="J1347" s="109" t="str">
        <f t="shared" si="87"/>
        <v/>
      </c>
      <c r="K1347" s="29"/>
      <c r="L1347" s="29"/>
      <c r="M1347" s="110" t="str">
        <f>_xlfn.XLOOKUP($P1347,団体コード!$F$2:$F$1789,団体コード!$A$2:$A$1789,"")</f>
        <v/>
      </c>
      <c r="N1347" s="111" t="str">
        <f>IF(COUNTIF(市町村一覧!$K$2:$K$404,$P1347),"a）基本講座・応用講座実施可能市町村",IF(COUNTIF(市町村一覧!$N$2:$N$370,$P1347),"b）応用講座実施可能市町村",""))</f>
        <v/>
      </c>
      <c r="P1347" s="95" t="str">
        <f t="shared" si="84"/>
        <v/>
      </c>
    </row>
    <row r="1348" spans="3:16" x14ac:dyDescent="0.4">
      <c r="C1348" s="108">
        <v>1342</v>
      </c>
      <c r="D1348" s="30"/>
      <c r="E1348" s="29"/>
      <c r="F1348" s="29"/>
      <c r="G1348" s="29"/>
      <c r="H1348" s="109" t="str">
        <f t="shared" si="85"/>
        <v/>
      </c>
      <c r="I1348" s="109" t="str">
        <f t="shared" si="86"/>
        <v/>
      </c>
      <c r="J1348" s="109" t="str">
        <f t="shared" si="87"/>
        <v/>
      </c>
      <c r="K1348" s="29"/>
      <c r="L1348" s="29"/>
      <c r="M1348" s="110" t="str">
        <f>_xlfn.XLOOKUP($P1348,団体コード!$F$2:$F$1789,団体コード!$A$2:$A$1789,"")</f>
        <v/>
      </c>
      <c r="N1348" s="111" t="str">
        <f>IF(COUNTIF(市町村一覧!$K$2:$K$404,$P1348),"a）基本講座・応用講座実施可能市町村",IF(COUNTIF(市町村一覧!$N$2:$N$370,$P1348),"b）応用講座実施可能市町村",""))</f>
        <v/>
      </c>
      <c r="P1348" s="95" t="str">
        <f t="shared" si="84"/>
        <v/>
      </c>
    </row>
    <row r="1349" spans="3:16" x14ac:dyDescent="0.4">
      <c r="C1349" s="108">
        <v>1343</v>
      </c>
      <c r="D1349" s="30"/>
      <c r="E1349" s="29"/>
      <c r="F1349" s="29"/>
      <c r="G1349" s="29"/>
      <c r="H1349" s="109" t="str">
        <f t="shared" si="85"/>
        <v/>
      </c>
      <c r="I1349" s="109" t="str">
        <f t="shared" si="86"/>
        <v/>
      </c>
      <c r="J1349" s="109" t="str">
        <f t="shared" si="87"/>
        <v/>
      </c>
      <c r="K1349" s="29"/>
      <c r="L1349" s="29"/>
      <c r="M1349" s="110" t="str">
        <f>_xlfn.XLOOKUP($P1349,団体コード!$F$2:$F$1789,団体コード!$A$2:$A$1789,"")</f>
        <v/>
      </c>
      <c r="N1349" s="111" t="str">
        <f>IF(COUNTIF(市町村一覧!$K$2:$K$404,$P1349),"a）基本講座・応用講座実施可能市町村",IF(COUNTIF(市町村一覧!$N$2:$N$370,$P1349),"b）応用講座実施可能市町村",""))</f>
        <v/>
      </c>
      <c r="P1349" s="95" t="str">
        <f t="shared" si="84"/>
        <v/>
      </c>
    </row>
    <row r="1350" spans="3:16" x14ac:dyDescent="0.4">
      <c r="C1350" s="108">
        <v>1344</v>
      </c>
      <c r="D1350" s="30"/>
      <c r="E1350" s="29"/>
      <c r="F1350" s="29"/>
      <c r="G1350" s="29"/>
      <c r="H1350" s="109" t="str">
        <f t="shared" si="85"/>
        <v/>
      </c>
      <c r="I1350" s="109" t="str">
        <f t="shared" si="86"/>
        <v/>
      </c>
      <c r="J1350" s="109" t="str">
        <f t="shared" si="87"/>
        <v/>
      </c>
      <c r="K1350" s="29"/>
      <c r="L1350" s="29"/>
      <c r="M1350" s="110" t="str">
        <f>_xlfn.XLOOKUP($P1350,団体コード!$F$2:$F$1789,団体コード!$A$2:$A$1789,"")</f>
        <v/>
      </c>
      <c r="N1350" s="111" t="str">
        <f>IF(COUNTIF(市町村一覧!$K$2:$K$404,$P1350),"a）基本講座・応用講座実施可能市町村",IF(COUNTIF(市町村一覧!$N$2:$N$370,$P1350),"b）応用講座実施可能市町村",""))</f>
        <v/>
      </c>
      <c r="P1350" s="95" t="str">
        <f t="shared" si="84"/>
        <v/>
      </c>
    </row>
    <row r="1351" spans="3:16" x14ac:dyDescent="0.4">
      <c r="C1351" s="108">
        <v>1345</v>
      </c>
      <c r="D1351" s="30"/>
      <c r="E1351" s="29"/>
      <c r="F1351" s="29"/>
      <c r="G1351" s="29"/>
      <c r="H1351" s="109" t="str">
        <f t="shared" si="85"/>
        <v/>
      </c>
      <c r="I1351" s="109" t="str">
        <f t="shared" si="86"/>
        <v/>
      </c>
      <c r="J1351" s="109" t="str">
        <f t="shared" si="87"/>
        <v/>
      </c>
      <c r="K1351" s="29"/>
      <c r="L1351" s="29"/>
      <c r="M1351" s="110" t="str">
        <f>_xlfn.XLOOKUP($P1351,団体コード!$F$2:$F$1789,団体コード!$A$2:$A$1789,"")</f>
        <v/>
      </c>
      <c r="N1351" s="111" t="str">
        <f>IF(COUNTIF(市町村一覧!$K$2:$K$404,$P1351),"a）基本講座・応用講座実施可能市町村",IF(COUNTIF(市町村一覧!$N$2:$N$370,$P1351),"b）応用講座実施可能市町村",""))</f>
        <v/>
      </c>
      <c r="P1351" s="95" t="str">
        <f t="shared" ref="P1351:P1414" si="88">E1351&amp;F1351</f>
        <v/>
      </c>
    </row>
    <row r="1352" spans="3:16" x14ac:dyDescent="0.4">
      <c r="C1352" s="108">
        <v>1346</v>
      </c>
      <c r="D1352" s="30"/>
      <c r="E1352" s="29"/>
      <c r="F1352" s="29"/>
      <c r="G1352" s="29"/>
      <c r="H1352" s="109" t="str">
        <f t="shared" ref="H1352:H1415" si="89">IF(D1352&lt;&gt;"",D1352,"")</f>
        <v/>
      </c>
      <c r="I1352" s="109" t="str">
        <f t="shared" ref="I1352:I1415" si="90">IF(E1352&lt;&gt;"",E1352,"")</f>
        <v/>
      </c>
      <c r="J1352" s="109" t="str">
        <f t="shared" ref="J1352:J1415" si="91">IF(F1352&lt;&gt;"",F1352,"")</f>
        <v/>
      </c>
      <c r="K1352" s="29"/>
      <c r="L1352" s="29"/>
      <c r="M1352" s="110" t="str">
        <f>_xlfn.XLOOKUP($P1352,団体コード!$F$2:$F$1789,団体コード!$A$2:$A$1789,"")</f>
        <v/>
      </c>
      <c r="N1352" s="111" t="str">
        <f>IF(COUNTIF(市町村一覧!$K$2:$K$404,$P1352),"a）基本講座・応用講座実施可能市町村",IF(COUNTIF(市町村一覧!$N$2:$N$370,$P1352),"b）応用講座実施可能市町村",""))</f>
        <v/>
      </c>
      <c r="P1352" s="95" t="str">
        <f t="shared" si="88"/>
        <v/>
      </c>
    </row>
    <row r="1353" spans="3:16" x14ac:dyDescent="0.4">
      <c r="C1353" s="108">
        <v>1347</v>
      </c>
      <c r="D1353" s="30"/>
      <c r="E1353" s="29"/>
      <c r="F1353" s="29"/>
      <c r="G1353" s="29"/>
      <c r="H1353" s="109" t="str">
        <f t="shared" si="89"/>
        <v/>
      </c>
      <c r="I1353" s="109" t="str">
        <f t="shared" si="90"/>
        <v/>
      </c>
      <c r="J1353" s="109" t="str">
        <f t="shared" si="91"/>
        <v/>
      </c>
      <c r="K1353" s="29"/>
      <c r="L1353" s="29"/>
      <c r="M1353" s="110" t="str">
        <f>_xlfn.XLOOKUP($P1353,団体コード!$F$2:$F$1789,団体コード!$A$2:$A$1789,"")</f>
        <v/>
      </c>
      <c r="N1353" s="111" t="str">
        <f>IF(COUNTIF(市町村一覧!$K$2:$K$404,$P1353),"a）基本講座・応用講座実施可能市町村",IF(COUNTIF(市町村一覧!$N$2:$N$370,$P1353),"b）応用講座実施可能市町村",""))</f>
        <v/>
      </c>
      <c r="P1353" s="95" t="str">
        <f t="shared" si="88"/>
        <v/>
      </c>
    </row>
    <row r="1354" spans="3:16" x14ac:dyDescent="0.4">
      <c r="C1354" s="108">
        <v>1348</v>
      </c>
      <c r="D1354" s="30"/>
      <c r="E1354" s="29"/>
      <c r="F1354" s="29"/>
      <c r="G1354" s="29"/>
      <c r="H1354" s="109" t="str">
        <f t="shared" si="89"/>
        <v/>
      </c>
      <c r="I1354" s="109" t="str">
        <f t="shared" si="90"/>
        <v/>
      </c>
      <c r="J1354" s="109" t="str">
        <f t="shared" si="91"/>
        <v/>
      </c>
      <c r="K1354" s="29"/>
      <c r="L1354" s="29"/>
      <c r="M1354" s="110" t="str">
        <f>_xlfn.XLOOKUP($P1354,団体コード!$F$2:$F$1789,団体コード!$A$2:$A$1789,"")</f>
        <v/>
      </c>
      <c r="N1354" s="111" t="str">
        <f>IF(COUNTIF(市町村一覧!$K$2:$K$404,$P1354),"a）基本講座・応用講座実施可能市町村",IF(COUNTIF(市町村一覧!$N$2:$N$370,$P1354),"b）応用講座実施可能市町村",""))</f>
        <v/>
      </c>
      <c r="P1354" s="95" t="str">
        <f t="shared" si="88"/>
        <v/>
      </c>
    </row>
    <row r="1355" spans="3:16" x14ac:dyDescent="0.4">
      <c r="C1355" s="108">
        <v>1349</v>
      </c>
      <c r="D1355" s="30"/>
      <c r="E1355" s="29"/>
      <c r="F1355" s="29"/>
      <c r="G1355" s="29"/>
      <c r="H1355" s="109" t="str">
        <f t="shared" si="89"/>
        <v/>
      </c>
      <c r="I1355" s="109" t="str">
        <f t="shared" si="90"/>
        <v/>
      </c>
      <c r="J1355" s="109" t="str">
        <f t="shared" si="91"/>
        <v/>
      </c>
      <c r="K1355" s="29"/>
      <c r="L1355" s="29"/>
      <c r="M1355" s="110" t="str">
        <f>_xlfn.XLOOKUP($P1355,団体コード!$F$2:$F$1789,団体コード!$A$2:$A$1789,"")</f>
        <v/>
      </c>
      <c r="N1355" s="111" t="str">
        <f>IF(COUNTIF(市町村一覧!$K$2:$K$404,$P1355),"a）基本講座・応用講座実施可能市町村",IF(COUNTIF(市町村一覧!$N$2:$N$370,$P1355),"b）応用講座実施可能市町村",""))</f>
        <v/>
      </c>
      <c r="P1355" s="95" t="str">
        <f t="shared" si="88"/>
        <v/>
      </c>
    </row>
    <row r="1356" spans="3:16" x14ac:dyDescent="0.4">
      <c r="C1356" s="108">
        <v>1350</v>
      </c>
      <c r="D1356" s="30"/>
      <c r="E1356" s="29"/>
      <c r="F1356" s="29"/>
      <c r="G1356" s="29"/>
      <c r="H1356" s="109" t="str">
        <f t="shared" si="89"/>
        <v/>
      </c>
      <c r="I1356" s="109" t="str">
        <f t="shared" si="90"/>
        <v/>
      </c>
      <c r="J1356" s="109" t="str">
        <f t="shared" si="91"/>
        <v/>
      </c>
      <c r="K1356" s="29"/>
      <c r="L1356" s="29"/>
      <c r="M1356" s="110" t="str">
        <f>_xlfn.XLOOKUP($P1356,団体コード!$F$2:$F$1789,団体コード!$A$2:$A$1789,"")</f>
        <v/>
      </c>
      <c r="N1356" s="111" t="str">
        <f>IF(COUNTIF(市町村一覧!$K$2:$K$404,$P1356),"a）基本講座・応用講座実施可能市町村",IF(COUNTIF(市町村一覧!$N$2:$N$370,$P1356),"b）応用講座実施可能市町村",""))</f>
        <v/>
      </c>
      <c r="P1356" s="95" t="str">
        <f t="shared" si="88"/>
        <v/>
      </c>
    </row>
    <row r="1357" spans="3:16" x14ac:dyDescent="0.4">
      <c r="C1357" s="108">
        <v>1351</v>
      </c>
      <c r="D1357" s="30"/>
      <c r="E1357" s="29"/>
      <c r="F1357" s="29"/>
      <c r="G1357" s="29"/>
      <c r="H1357" s="109" t="str">
        <f t="shared" si="89"/>
        <v/>
      </c>
      <c r="I1357" s="109" t="str">
        <f t="shared" si="90"/>
        <v/>
      </c>
      <c r="J1357" s="109" t="str">
        <f t="shared" si="91"/>
        <v/>
      </c>
      <c r="K1357" s="29"/>
      <c r="L1357" s="29"/>
      <c r="M1357" s="110" t="str">
        <f>_xlfn.XLOOKUP($P1357,団体コード!$F$2:$F$1789,団体コード!$A$2:$A$1789,"")</f>
        <v/>
      </c>
      <c r="N1357" s="111" t="str">
        <f>IF(COUNTIF(市町村一覧!$K$2:$K$404,$P1357),"a）基本講座・応用講座実施可能市町村",IF(COUNTIF(市町村一覧!$N$2:$N$370,$P1357),"b）応用講座実施可能市町村",""))</f>
        <v/>
      </c>
      <c r="P1357" s="95" t="str">
        <f t="shared" si="88"/>
        <v/>
      </c>
    </row>
    <row r="1358" spans="3:16" x14ac:dyDescent="0.4">
      <c r="C1358" s="108">
        <v>1352</v>
      </c>
      <c r="D1358" s="30"/>
      <c r="E1358" s="29"/>
      <c r="F1358" s="29"/>
      <c r="G1358" s="29"/>
      <c r="H1358" s="109" t="str">
        <f t="shared" si="89"/>
        <v/>
      </c>
      <c r="I1358" s="109" t="str">
        <f t="shared" si="90"/>
        <v/>
      </c>
      <c r="J1358" s="109" t="str">
        <f t="shared" si="91"/>
        <v/>
      </c>
      <c r="K1358" s="29"/>
      <c r="L1358" s="29"/>
      <c r="M1358" s="110" t="str">
        <f>_xlfn.XLOOKUP($P1358,団体コード!$F$2:$F$1789,団体コード!$A$2:$A$1789,"")</f>
        <v/>
      </c>
      <c r="N1358" s="111" t="str">
        <f>IF(COUNTIF(市町村一覧!$K$2:$K$404,$P1358),"a）基本講座・応用講座実施可能市町村",IF(COUNTIF(市町村一覧!$N$2:$N$370,$P1358),"b）応用講座実施可能市町村",""))</f>
        <v/>
      </c>
      <c r="P1358" s="95" t="str">
        <f t="shared" si="88"/>
        <v/>
      </c>
    </row>
    <row r="1359" spans="3:16" x14ac:dyDescent="0.4">
      <c r="C1359" s="108">
        <v>1353</v>
      </c>
      <c r="D1359" s="30"/>
      <c r="E1359" s="29"/>
      <c r="F1359" s="29"/>
      <c r="G1359" s="29"/>
      <c r="H1359" s="109" t="str">
        <f t="shared" si="89"/>
        <v/>
      </c>
      <c r="I1359" s="109" t="str">
        <f t="shared" si="90"/>
        <v/>
      </c>
      <c r="J1359" s="109" t="str">
        <f t="shared" si="91"/>
        <v/>
      </c>
      <c r="K1359" s="29"/>
      <c r="L1359" s="29"/>
      <c r="M1359" s="110" t="str">
        <f>_xlfn.XLOOKUP($P1359,団体コード!$F$2:$F$1789,団体コード!$A$2:$A$1789,"")</f>
        <v/>
      </c>
      <c r="N1359" s="111" t="str">
        <f>IF(COUNTIF(市町村一覧!$K$2:$K$404,$P1359),"a）基本講座・応用講座実施可能市町村",IF(COUNTIF(市町村一覧!$N$2:$N$370,$P1359),"b）応用講座実施可能市町村",""))</f>
        <v/>
      </c>
      <c r="P1359" s="95" t="str">
        <f t="shared" si="88"/>
        <v/>
      </c>
    </row>
    <row r="1360" spans="3:16" x14ac:dyDescent="0.4">
      <c r="C1360" s="108">
        <v>1354</v>
      </c>
      <c r="D1360" s="30"/>
      <c r="E1360" s="29"/>
      <c r="F1360" s="29"/>
      <c r="G1360" s="29"/>
      <c r="H1360" s="109" t="str">
        <f t="shared" si="89"/>
        <v/>
      </c>
      <c r="I1360" s="109" t="str">
        <f t="shared" si="90"/>
        <v/>
      </c>
      <c r="J1360" s="109" t="str">
        <f t="shared" si="91"/>
        <v/>
      </c>
      <c r="K1360" s="29"/>
      <c r="L1360" s="29"/>
      <c r="M1360" s="110" t="str">
        <f>_xlfn.XLOOKUP($P1360,団体コード!$F$2:$F$1789,団体コード!$A$2:$A$1789,"")</f>
        <v/>
      </c>
      <c r="N1360" s="111" t="str">
        <f>IF(COUNTIF(市町村一覧!$K$2:$K$404,$P1360),"a）基本講座・応用講座実施可能市町村",IF(COUNTIF(市町村一覧!$N$2:$N$370,$P1360),"b）応用講座実施可能市町村",""))</f>
        <v/>
      </c>
      <c r="P1360" s="95" t="str">
        <f t="shared" si="88"/>
        <v/>
      </c>
    </row>
    <row r="1361" spans="3:16" x14ac:dyDescent="0.4">
      <c r="C1361" s="108">
        <v>1355</v>
      </c>
      <c r="D1361" s="30"/>
      <c r="E1361" s="29"/>
      <c r="F1361" s="29"/>
      <c r="G1361" s="29"/>
      <c r="H1361" s="109" t="str">
        <f t="shared" si="89"/>
        <v/>
      </c>
      <c r="I1361" s="109" t="str">
        <f t="shared" si="90"/>
        <v/>
      </c>
      <c r="J1361" s="109" t="str">
        <f t="shared" si="91"/>
        <v/>
      </c>
      <c r="K1361" s="29"/>
      <c r="L1361" s="29"/>
      <c r="M1361" s="110" t="str">
        <f>_xlfn.XLOOKUP($P1361,団体コード!$F$2:$F$1789,団体コード!$A$2:$A$1789,"")</f>
        <v/>
      </c>
      <c r="N1361" s="111" t="str">
        <f>IF(COUNTIF(市町村一覧!$K$2:$K$404,$P1361),"a）基本講座・応用講座実施可能市町村",IF(COUNTIF(市町村一覧!$N$2:$N$370,$P1361),"b）応用講座実施可能市町村",""))</f>
        <v/>
      </c>
      <c r="P1361" s="95" t="str">
        <f t="shared" si="88"/>
        <v/>
      </c>
    </row>
    <row r="1362" spans="3:16" x14ac:dyDescent="0.4">
      <c r="C1362" s="108">
        <v>1356</v>
      </c>
      <c r="D1362" s="30"/>
      <c r="E1362" s="29"/>
      <c r="F1362" s="29"/>
      <c r="G1362" s="29"/>
      <c r="H1362" s="109" t="str">
        <f t="shared" si="89"/>
        <v/>
      </c>
      <c r="I1362" s="109" t="str">
        <f t="shared" si="90"/>
        <v/>
      </c>
      <c r="J1362" s="109" t="str">
        <f t="shared" si="91"/>
        <v/>
      </c>
      <c r="K1362" s="29"/>
      <c r="L1362" s="29"/>
      <c r="M1362" s="110" t="str">
        <f>_xlfn.XLOOKUP($P1362,団体コード!$F$2:$F$1789,団体コード!$A$2:$A$1789,"")</f>
        <v/>
      </c>
      <c r="N1362" s="111" t="str">
        <f>IF(COUNTIF(市町村一覧!$K$2:$K$404,$P1362),"a）基本講座・応用講座実施可能市町村",IF(COUNTIF(市町村一覧!$N$2:$N$370,$P1362),"b）応用講座実施可能市町村",""))</f>
        <v/>
      </c>
      <c r="P1362" s="95" t="str">
        <f t="shared" si="88"/>
        <v/>
      </c>
    </row>
    <row r="1363" spans="3:16" x14ac:dyDescent="0.4">
      <c r="C1363" s="108">
        <v>1357</v>
      </c>
      <c r="D1363" s="30"/>
      <c r="E1363" s="29"/>
      <c r="F1363" s="29"/>
      <c r="G1363" s="29"/>
      <c r="H1363" s="109" t="str">
        <f t="shared" si="89"/>
        <v/>
      </c>
      <c r="I1363" s="109" t="str">
        <f t="shared" si="90"/>
        <v/>
      </c>
      <c r="J1363" s="109" t="str">
        <f t="shared" si="91"/>
        <v/>
      </c>
      <c r="K1363" s="29"/>
      <c r="L1363" s="29"/>
      <c r="M1363" s="110" t="str">
        <f>_xlfn.XLOOKUP($P1363,団体コード!$F$2:$F$1789,団体コード!$A$2:$A$1789,"")</f>
        <v/>
      </c>
      <c r="N1363" s="111" t="str">
        <f>IF(COUNTIF(市町村一覧!$K$2:$K$404,$P1363),"a）基本講座・応用講座実施可能市町村",IF(COUNTIF(市町村一覧!$N$2:$N$370,$P1363),"b）応用講座実施可能市町村",""))</f>
        <v/>
      </c>
      <c r="P1363" s="95" t="str">
        <f t="shared" si="88"/>
        <v/>
      </c>
    </row>
    <row r="1364" spans="3:16" x14ac:dyDescent="0.4">
      <c r="C1364" s="108">
        <v>1358</v>
      </c>
      <c r="D1364" s="30"/>
      <c r="E1364" s="29"/>
      <c r="F1364" s="29"/>
      <c r="G1364" s="29"/>
      <c r="H1364" s="109" t="str">
        <f t="shared" si="89"/>
        <v/>
      </c>
      <c r="I1364" s="109" t="str">
        <f t="shared" si="90"/>
        <v/>
      </c>
      <c r="J1364" s="109" t="str">
        <f t="shared" si="91"/>
        <v/>
      </c>
      <c r="K1364" s="29"/>
      <c r="L1364" s="29"/>
      <c r="M1364" s="110" t="str">
        <f>_xlfn.XLOOKUP($P1364,団体コード!$F$2:$F$1789,団体コード!$A$2:$A$1789,"")</f>
        <v/>
      </c>
      <c r="N1364" s="111" t="str">
        <f>IF(COUNTIF(市町村一覧!$K$2:$K$404,$P1364),"a）基本講座・応用講座実施可能市町村",IF(COUNTIF(市町村一覧!$N$2:$N$370,$P1364),"b）応用講座実施可能市町村",""))</f>
        <v/>
      </c>
      <c r="P1364" s="95" t="str">
        <f t="shared" si="88"/>
        <v/>
      </c>
    </row>
    <row r="1365" spans="3:16" x14ac:dyDescent="0.4">
      <c r="C1365" s="108">
        <v>1359</v>
      </c>
      <c r="D1365" s="30"/>
      <c r="E1365" s="29"/>
      <c r="F1365" s="29"/>
      <c r="G1365" s="29"/>
      <c r="H1365" s="109" t="str">
        <f t="shared" si="89"/>
        <v/>
      </c>
      <c r="I1365" s="109" t="str">
        <f t="shared" si="90"/>
        <v/>
      </c>
      <c r="J1365" s="109" t="str">
        <f t="shared" si="91"/>
        <v/>
      </c>
      <c r="K1365" s="29"/>
      <c r="L1365" s="29"/>
      <c r="M1365" s="110" t="str">
        <f>_xlfn.XLOOKUP($P1365,団体コード!$F$2:$F$1789,団体コード!$A$2:$A$1789,"")</f>
        <v/>
      </c>
      <c r="N1365" s="111" t="str">
        <f>IF(COUNTIF(市町村一覧!$K$2:$K$404,$P1365),"a）基本講座・応用講座実施可能市町村",IF(COUNTIF(市町村一覧!$N$2:$N$370,$P1365),"b）応用講座実施可能市町村",""))</f>
        <v/>
      </c>
      <c r="P1365" s="95" t="str">
        <f t="shared" si="88"/>
        <v/>
      </c>
    </row>
    <row r="1366" spans="3:16" x14ac:dyDescent="0.4">
      <c r="C1366" s="108">
        <v>1360</v>
      </c>
      <c r="D1366" s="30"/>
      <c r="E1366" s="29"/>
      <c r="F1366" s="29"/>
      <c r="G1366" s="29"/>
      <c r="H1366" s="109" t="str">
        <f t="shared" si="89"/>
        <v/>
      </c>
      <c r="I1366" s="109" t="str">
        <f t="shared" si="90"/>
        <v/>
      </c>
      <c r="J1366" s="109" t="str">
        <f t="shared" si="91"/>
        <v/>
      </c>
      <c r="K1366" s="29"/>
      <c r="L1366" s="29"/>
      <c r="M1366" s="110" t="str">
        <f>_xlfn.XLOOKUP($P1366,団体コード!$F$2:$F$1789,団体コード!$A$2:$A$1789,"")</f>
        <v/>
      </c>
      <c r="N1366" s="111" t="str">
        <f>IF(COUNTIF(市町村一覧!$K$2:$K$404,$P1366),"a）基本講座・応用講座実施可能市町村",IF(COUNTIF(市町村一覧!$N$2:$N$370,$P1366),"b）応用講座実施可能市町村",""))</f>
        <v/>
      </c>
      <c r="P1366" s="95" t="str">
        <f t="shared" si="88"/>
        <v/>
      </c>
    </row>
    <row r="1367" spans="3:16" x14ac:dyDescent="0.4">
      <c r="C1367" s="108">
        <v>1361</v>
      </c>
      <c r="D1367" s="30"/>
      <c r="E1367" s="29"/>
      <c r="F1367" s="29"/>
      <c r="G1367" s="29"/>
      <c r="H1367" s="109" t="str">
        <f t="shared" si="89"/>
        <v/>
      </c>
      <c r="I1367" s="109" t="str">
        <f t="shared" si="90"/>
        <v/>
      </c>
      <c r="J1367" s="109" t="str">
        <f t="shared" si="91"/>
        <v/>
      </c>
      <c r="K1367" s="29"/>
      <c r="L1367" s="29"/>
      <c r="M1367" s="110" t="str">
        <f>_xlfn.XLOOKUP($P1367,団体コード!$F$2:$F$1789,団体コード!$A$2:$A$1789,"")</f>
        <v/>
      </c>
      <c r="N1367" s="111" t="str">
        <f>IF(COUNTIF(市町村一覧!$K$2:$K$404,$P1367),"a）基本講座・応用講座実施可能市町村",IF(COUNTIF(市町村一覧!$N$2:$N$370,$P1367),"b）応用講座実施可能市町村",""))</f>
        <v/>
      </c>
      <c r="P1367" s="95" t="str">
        <f t="shared" si="88"/>
        <v/>
      </c>
    </row>
    <row r="1368" spans="3:16" x14ac:dyDescent="0.4">
      <c r="C1368" s="108">
        <v>1362</v>
      </c>
      <c r="D1368" s="30"/>
      <c r="E1368" s="29"/>
      <c r="F1368" s="29"/>
      <c r="G1368" s="29"/>
      <c r="H1368" s="109" t="str">
        <f t="shared" si="89"/>
        <v/>
      </c>
      <c r="I1368" s="109" t="str">
        <f t="shared" si="90"/>
        <v/>
      </c>
      <c r="J1368" s="109" t="str">
        <f t="shared" si="91"/>
        <v/>
      </c>
      <c r="K1368" s="29"/>
      <c r="L1368" s="29"/>
      <c r="M1368" s="110" t="str">
        <f>_xlfn.XLOOKUP($P1368,団体コード!$F$2:$F$1789,団体コード!$A$2:$A$1789,"")</f>
        <v/>
      </c>
      <c r="N1368" s="111" t="str">
        <f>IF(COUNTIF(市町村一覧!$K$2:$K$404,$P1368),"a）基本講座・応用講座実施可能市町村",IF(COUNTIF(市町村一覧!$N$2:$N$370,$P1368),"b）応用講座実施可能市町村",""))</f>
        <v/>
      </c>
      <c r="P1368" s="95" t="str">
        <f t="shared" si="88"/>
        <v/>
      </c>
    </row>
    <row r="1369" spans="3:16" x14ac:dyDescent="0.4">
      <c r="C1369" s="108">
        <v>1363</v>
      </c>
      <c r="D1369" s="30"/>
      <c r="E1369" s="29"/>
      <c r="F1369" s="29"/>
      <c r="G1369" s="29"/>
      <c r="H1369" s="109" t="str">
        <f t="shared" si="89"/>
        <v/>
      </c>
      <c r="I1369" s="109" t="str">
        <f t="shared" si="90"/>
        <v/>
      </c>
      <c r="J1369" s="109" t="str">
        <f t="shared" si="91"/>
        <v/>
      </c>
      <c r="K1369" s="29"/>
      <c r="L1369" s="29"/>
      <c r="M1369" s="110" t="str">
        <f>_xlfn.XLOOKUP($P1369,団体コード!$F$2:$F$1789,団体コード!$A$2:$A$1789,"")</f>
        <v/>
      </c>
      <c r="N1369" s="111" t="str">
        <f>IF(COUNTIF(市町村一覧!$K$2:$K$404,$P1369),"a）基本講座・応用講座実施可能市町村",IF(COUNTIF(市町村一覧!$N$2:$N$370,$P1369),"b）応用講座実施可能市町村",""))</f>
        <v/>
      </c>
      <c r="P1369" s="95" t="str">
        <f t="shared" si="88"/>
        <v/>
      </c>
    </row>
    <row r="1370" spans="3:16" x14ac:dyDescent="0.4">
      <c r="C1370" s="108">
        <v>1364</v>
      </c>
      <c r="D1370" s="30"/>
      <c r="E1370" s="29"/>
      <c r="F1370" s="29"/>
      <c r="G1370" s="29"/>
      <c r="H1370" s="109" t="str">
        <f t="shared" si="89"/>
        <v/>
      </c>
      <c r="I1370" s="109" t="str">
        <f t="shared" si="90"/>
        <v/>
      </c>
      <c r="J1370" s="109" t="str">
        <f t="shared" si="91"/>
        <v/>
      </c>
      <c r="K1370" s="29"/>
      <c r="L1370" s="29"/>
      <c r="M1370" s="110" t="str">
        <f>_xlfn.XLOOKUP($P1370,団体コード!$F$2:$F$1789,団体コード!$A$2:$A$1789,"")</f>
        <v/>
      </c>
      <c r="N1370" s="111" t="str">
        <f>IF(COUNTIF(市町村一覧!$K$2:$K$404,$P1370),"a）基本講座・応用講座実施可能市町村",IF(COUNTIF(市町村一覧!$N$2:$N$370,$P1370),"b）応用講座実施可能市町村",""))</f>
        <v/>
      </c>
      <c r="P1370" s="95" t="str">
        <f t="shared" si="88"/>
        <v/>
      </c>
    </row>
    <row r="1371" spans="3:16" x14ac:dyDescent="0.4">
      <c r="C1371" s="108">
        <v>1365</v>
      </c>
      <c r="D1371" s="30"/>
      <c r="E1371" s="29"/>
      <c r="F1371" s="29"/>
      <c r="G1371" s="29"/>
      <c r="H1371" s="109" t="str">
        <f t="shared" si="89"/>
        <v/>
      </c>
      <c r="I1371" s="109" t="str">
        <f t="shared" si="90"/>
        <v/>
      </c>
      <c r="J1371" s="109" t="str">
        <f t="shared" si="91"/>
        <v/>
      </c>
      <c r="K1371" s="29"/>
      <c r="L1371" s="29"/>
      <c r="M1371" s="110" t="str">
        <f>_xlfn.XLOOKUP($P1371,団体コード!$F$2:$F$1789,団体コード!$A$2:$A$1789,"")</f>
        <v/>
      </c>
      <c r="N1371" s="111" t="str">
        <f>IF(COUNTIF(市町村一覧!$K$2:$K$404,$P1371),"a）基本講座・応用講座実施可能市町村",IF(COUNTIF(市町村一覧!$N$2:$N$370,$P1371),"b）応用講座実施可能市町村",""))</f>
        <v/>
      </c>
      <c r="P1371" s="95" t="str">
        <f t="shared" si="88"/>
        <v/>
      </c>
    </row>
    <row r="1372" spans="3:16" x14ac:dyDescent="0.4">
      <c r="C1372" s="108">
        <v>1366</v>
      </c>
      <c r="D1372" s="30"/>
      <c r="E1372" s="29"/>
      <c r="F1372" s="29"/>
      <c r="G1372" s="29"/>
      <c r="H1372" s="109" t="str">
        <f t="shared" si="89"/>
        <v/>
      </c>
      <c r="I1372" s="109" t="str">
        <f t="shared" si="90"/>
        <v/>
      </c>
      <c r="J1372" s="109" t="str">
        <f t="shared" si="91"/>
        <v/>
      </c>
      <c r="K1372" s="29"/>
      <c r="L1372" s="29"/>
      <c r="M1372" s="110" t="str">
        <f>_xlfn.XLOOKUP($P1372,団体コード!$F$2:$F$1789,団体コード!$A$2:$A$1789,"")</f>
        <v/>
      </c>
      <c r="N1372" s="111" t="str">
        <f>IF(COUNTIF(市町村一覧!$K$2:$K$404,$P1372),"a）基本講座・応用講座実施可能市町村",IF(COUNTIF(市町村一覧!$N$2:$N$370,$P1372),"b）応用講座実施可能市町村",""))</f>
        <v/>
      </c>
      <c r="P1372" s="95" t="str">
        <f t="shared" si="88"/>
        <v/>
      </c>
    </row>
    <row r="1373" spans="3:16" x14ac:dyDescent="0.4">
      <c r="C1373" s="108">
        <v>1367</v>
      </c>
      <c r="D1373" s="30"/>
      <c r="E1373" s="29"/>
      <c r="F1373" s="29"/>
      <c r="G1373" s="29"/>
      <c r="H1373" s="109" t="str">
        <f t="shared" si="89"/>
        <v/>
      </c>
      <c r="I1373" s="109" t="str">
        <f t="shared" si="90"/>
        <v/>
      </c>
      <c r="J1373" s="109" t="str">
        <f t="shared" si="91"/>
        <v/>
      </c>
      <c r="K1373" s="29"/>
      <c r="L1373" s="29"/>
      <c r="M1373" s="110" t="str">
        <f>_xlfn.XLOOKUP($P1373,団体コード!$F$2:$F$1789,団体コード!$A$2:$A$1789,"")</f>
        <v/>
      </c>
      <c r="N1373" s="111" t="str">
        <f>IF(COUNTIF(市町村一覧!$K$2:$K$404,$P1373),"a）基本講座・応用講座実施可能市町村",IF(COUNTIF(市町村一覧!$N$2:$N$370,$P1373),"b）応用講座実施可能市町村",""))</f>
        <v/>
      </c>
      <c r="P1373" s="95" t="str">
        <f t="shared" si="88"/>
        <v/>
      </c>
    </row>
    <row r="1374" spans="3:16" x14ac:dyDescent="0.4">
      <c r="C1374" s="108">
        <v>1368</v>
      </c>
      <c r="D1374" s="30"/>
      <c r="E1374" s="29"/>
      <c r="F1374" s="29"/>
      <c r="G1374" s="29"/>
      <c r="H1374" s="109" t="str">
        <f t="shared" si="89"/>
        <v/>
      </c>
      <c r="I1374" s="109" t="str">
        <f t="shared" si="90"/>
        <v/>
      </c>
      <c r="J1374" s="109" t="str">
        <f t="shared" si="91"/>
        <v/>
      </c>
      <c r="K1374" s="29"/>
      <c r="L1374" s="29"/>
      <c r="M1374" s="110" t="str">
        <f>_xlfn.XLOOKUP($P1374,団体コード!$F$2:$F$1789,団体コード!$A$2:$A$1789,"")</f>
        <v/>
      </c>
      <c r="N1374" s="111" t="str">
        <f>IF(COUNTIF(市町村一覧!$K$2:$K$404,$P1374),"a）基本講座・応用講座実施可能市町村",IF(COUNTIF(市町村一覧!$N$2:$N$370,$P1374),"b）応用講座実施可能市町村",""))</f>
        <v/>
      </c>
      <c r="P1374" s="95" t="str">
        <f t="shared" si="88"/>
        <v/>
      </c>
    </row>
    <row r="1375" spans="3:16" x14ac:dyDescent="0.4">
      <c r="C1375" s="108">
        <v>1369</v>
      </c>
      <c r="D1375" s="30"/>
      <c r="E1375" s="29"/>
      <c r="F1375" s="29"/>
      <c r="G1375" s="29"/>
      <c r="H1375" s="109" t="str">
        <f t="shared" si="89"/>
        <v/>
      </c>
      <c r="I1375" s="109" t="str">
        <f t="shared" si="90"/>
        <v/>
      </c>
      <c r="J1375" s="109" t="str">
        <f t="shared" si="91"/>
        <v/>
      </c>
      <c r="K1375" s="29"/>
      <c r="L1375" s="29"/>
      <c r="M1375" s="110" t="str">
        <f>_xlfn.XLOOKUP($P1375,団体コード!$F$2:$F$1789,団体コード!$A$2:$A$1789,"")</f>
        <v/>
      </c>
      <c r="N1375" s="111" t="str">
        <f>IF(COUNTIF(市町村一覧!$K$2:$K$404,$P1375),"a）基本講座・応用講座実施可能市町村",IF(COUNTIF(市町村一覧!$N$2:$N$370,$P1375),"b）応用講座実施可能市町村",""))</f>
        <v/>
      </c>
      <c r="P1375" s="95" t="str">
        <f t="shared" si="88"/>
        <v/>
      </c>
    </row>
    <row r="1376" spans="3:16" x14ac:dyDescent="0.4">
      <c r="C1376" s="108">
        <v>1370</v>
      </c>
      <c r="D1376" s="30"/>
      <c r="E1376" s="29"/>
      <c r="F1376" s="29"/>
      <c r="G1376" s="29"/>
      <c r="H1376" s="109" t="str">
        <f t="shared" si="89"/>
        <v/>
      </c>
      <c r="I1376" s="109" t="str">
        <f t="shared" si="90"/>
        <v/>
      </c>
      <c r="J1376" s="109" t="str">
        <f t="shared" si="91"/>
        <v/>
      </c>
      <c r="K1376" s="29"/>
      <c r="L1376" s="29"/>
      <c r="M1376" s="110" t="str">
        <f>_xlfn.XLOOKUP($P1376,団体コード!$F$2:$F$1789,団体コード!$A$2:$A$1789,"")</f>
        <v/>
      </c>
      <c r="N1376" s="111" t="str">
        <f>IF(COUNTIF(市町村一覧!$K$2:$K$404,$P1376),"a）基本講座・応用講座実施可能市町村",IF(COUNTIF(市町村一覧!$N$2:$N$370,$P1376),"b）応用講座実施可能市町村",""))</f>
        <v/>
      </c>
      <c r="P1376" s="95" t="str">
        <f t="shared" si="88"/>
        <v/>
      </c>
    </row>
    <row r="1377" spans="3:16" x14ac:dyDescent="0.4">
      <c r="C1377" s="108">
        <v>1371</v>
      </c>
      <c r="D1377" s="30"/>
      <c r="E1377" s="29"/>
      <c r="F1377" s="29"/>
      <c r="G1377" s="29"/>
      <c r="H1377" s="109" t="str">
        <f t="shared" si="89"/>
        <v/>
      </c>
      <c r="I1377" s="109" t="str">
        <f t="shared" si="90"/>
        <v/>
      </c>
      <c r="J1377" s="109" t="str">
        <f t="shared" si="91"/>
        <v/>
      </c>
      <c r="K1377" s="29"/>
      <c r="L1377" s="29"/>
      <c r="M1377" s="110" t="str">
        <f>_xlfn.XLOOKUP($P1377,団体コード!$F$2:$F$1789,団体コード!$A$2:$A$1789,"")</f>
        <v/>
      </c>
      <c r="N1377" s="111" t="str">
        <f>IF(COUNTIF(市町村一覧!$K$2:$K$404,$P1377),"a）基本講座・応用講座実施可能市町村",IF(COUNTIF(市町村一覧!$N$2:$N$370,$P1377),"b）応用講座実施可能市町村",""))</f>
        <v/>
      </c>
      <c r="P1377" s="95" t="str">
        <f t="shared" si="88"/>
        <v/>
      </c>
    </row>
    <row r="1378" spans="3:16" x14ac:dyDescent="0.4">
      <c r="C1378" s="108">
        <v>1372</v>
      </c>
      <c r="D1378" s="30"/>
      <c r="E1378" s="29"/>
      <c r="F1378" s="29"/>
      <c r="G1378" s="29"/>
      <c r="H1378" s="109" t="str">
        <f t="shared" si="89"/>
        <v/>
      </c>
      <c r="I1378" s="109" t="str">
        <f t="shared" si="90"/>
        <v/>
      </c>
      <c r="J1378" s="109" t="str">
        <f t="shared" si="91"/>
        <v/>
      </c>
      <c r="K1378" s="29"/>
      <c r="L1378" s="29"/>
      <c r="M1378" s="110" t="str">
        <f>_xlfn.XLOOKUP($P1378,団体コード!$F$2:$F$1789,団体コード!$A$2:$A$1789,"")</f>
        <v/>
      </c>
      <c r="N1378" s="111" t="str">
        <f>IF(COUNTIF(市町村一覧!$K$2:$K$404,$P1378),"a）基本講座・応用講座実施可能市町村",IF(COUNTIF(市町村一覧!$N$2:$N$370,$P1378),"b）応用講座実施可能市町村",""))</f>
        <v/>
      </c>
      <c r="P1378" s="95" t="str">
        <f t="shared" si="88"/>
        <v/>
      </c>
    </row>
    <row r="1379" spans="3:16" x14ac:dyDescent="0.4">
      <c r="C1379" s="108">
        <v>1373</v>
      </c>
      <c r="D1379" s="30"/>
      <c r="E1379" s="29"/>
      <c r="F1379" s="29"/>
      <c r="G1379" s="29"/>
      <c r="H1379" s="109" t="str">
        <f t="shared" si="89"/>
        <v/>
      </c>
      <c r="I1379" s="109" t="str">
        <f t="shared" si="90"/>
        <v/>
      </c>
      <c r="J1379" s="109" t="str">
        <f t="shared" si="91"/>
        <v/>
      </c>
      <c r="K1379" s="29"/>
      <c r="L1379" s="29"/>
      <c r="M1379" s="110" t="str">
        <f>_xlfn.XLOOKUP($P1379,団体コード!$F$2:$F$1789,団体コード!$A$2:$A$1789,"")</f>
        <v/>
      </c>
      <c r="N1379" s="111" t="str">
        <f>IF(COUNTIF(市町村一覧!$K$2:$K$404,$P1379),"a）基本講座・応用講座実施可能市町村",IF(COUNTIF(市町村一覧!$N$2:$N$370,$P1379),"b）応用講座実施可能市町村",""))</f>
        <v/>
      </c>
      <c r="P1379" s="95" t="str">
        <f t="shared" si="88"/>
        <v/>
      </c>
    </row>
    <row r="1380" spans="3:16" x14ac:dyDescent="0.4">
      <c r="C1380" s="108">
        <v>1374</v>
      </c>
      <c r="D1380" s="30"/>
      <c r="E1380" s="29"/>
      <c r="F1380" s="29"/>
      <c r="G1380" s="29"/>
      <c r="H1380" s="109" t="str">
        <f t="shared" si="89"/>
        <v/>
      </c>
      <c r="I1380" s="109" t="str">
        <f t="shared" si="90"/>
        <v/>
      </c>
      <c r="J1380" s="109" t="str">
        <f t="shared" si="91"/>
        <v/>
      </c>
      <c r="K1380" s="29"/>
      <c r="L1380" s="29"/>
      <c r="M1380" s="110" t="str">
        <f>_xlfn.XLOOKUP($P1380,団体コード!$F$2:$F$1789,団体コード!$A$2:$A$1789,"")</f>
        <v/>
      </c>
      <c r="N1380" s="111" t="str">
        <f>IF(COUNTIF(市町村一覧!$K$2:$K$404,$P1380),"a）基本講座・応用講座実施可能市町村",IF(COUNTIF(市町村一覧!$N$2:$N$370,$P1380),"b）応用講座実施可能市町村",""))</f>
        <v/>
      </c>
      <c r="P1380" s="95" t="str">
        <f t="shared" si="88"/>
        <v/>
      </c>
    </row>
    <row r="1381" spans="3:16" x14ac:dyDescent="0.4">
      <c r="C1381" s="108">
        <v>1375</v>
      </c>
      <c r="D1381" s="30"/>
      <c r="E1381" s="29"/>
      <c r="F1381" s="29"/>
      <c r="G1381" s="29"/>
      <c r="H1381" s="109" t="str">
        <f t="shared" si="89"/>
        <v/>
      </c>
      <c r="I1381" s="109" t="str">
        <f t="shared" si="90"/>
        <v/>
      </c>
      <c r="J1381" s="109" t="str">
        <f t="shared" si="91"/>
        <v/>
      </c>
      <c r="K1381" s="29"/>
      <c r="L1381" s="29"/>
      <c r="M1381" s="110" t="str">
        <f>_xlfn.XLOOKUP($P1381,団体コード!$F$2:$F$1789,団体コード!$A$2:$A$1789,"")</f>
        <v/>
      </c>
      <c r="N1381" s="111" t="str">
        <f>IF(COUNTIF(市町村一覧!$K$2:$K$404,$P1381),"a）基本講座・応用講座実施可能市町村",IF(COUNTIF(市町村一覧!$N$2:$N$370,$P1381),"b）応用講座実施可能市町村",""))</f>
        <v/>
      </c>
      <c r="P1381" s="95" t="str">
        <f t="shared" si="88"/>
        <v/>
      </c>
    </row>
    <row r="1382" spans="3:16" x14ac:dyDescent="0.4">
      <c r="C1382" s="108">
        <v>1376</v>
      </c>
      <c r="D1382" s="30"/>
      <c r="E1382" s="29"/>
      <c r="F1382" s="29"/>
      <c r="G1382" s="29"/>
      <c r="H1382" s="109" t="str">
        <f t="shared" si="89"/>
        <v/>
      </c>
      <c r="I1382" s="109" t="str">
        <f t="shared" si="90"/>
        <v/>
      </c>
      <c r="J1382" s="109" t="str">
        <f t="shared" si="91"/>
        <v/>
      </c>
      <c r="K1382" s="29"/>
      <c r="L1382" s="29"/>
      <c r="M1382" s="110" t="str">
        <f>_xlfn.XLOOKUP($P1382,団体コード!$F$2:$F$1789,団体コード!$A$2:$A$1789,"")</f>
        <v/>
      </c>
      <c r="N1382" s="111" t="str">
        <f>IF(COUNTIF(市町村一覧!$K$2:$K$404,$P1382),"a）基本講座・応用講座実施可能市町村",IF(COUNTIF(市町村一覧!$N$2:$N$370,$P1382),"b）応用講座実施可能市町村",""))</f>
        <v/>
      </c>
      <c r="P1382" s="95" t="str">
        <f t="shared" si="88"/>
        <v/>
      </c>
    </row>
    <row r="1383" spans="3:16" x14ac:dyDescent="0.4">
      <c r="C1383" s="108">
        <v>1377</v>
      </c>
      <c r="D1383" s="30"/>
      <c r="E1383" s="29"/>
      <c r="F1383" s="29"/>
      <c r="G1383" s="29"/>
      <c r="H1383" s="109" t="str">
        <f t="shared" si="89"/>
        <v/>
      </c>
      <c r="I1383" s="109" t="str">
        <f t="shared" si="90"/>
        <v/>
      </c>
      <c r="J1383" s="109" t="str">
        <f t="shared" si="91"/>
        <v/>
      </c>
      <c r="K1383" s="29"/>
      <c r="L1383" s="29"/>
      <c r="M1383" s="110" t="str">
        <f>_xlfn.XLOOKUP($P1383,団体コード!$F$2:$F$1789,団体コード!$A$2:$A$1789,"")</f>
        <v/>
      </c>
      <c r="N1383" s="111" t="str">
        <f>IF(COUNTIF(市町村一覧!$K$2:$K$404,$P1383),"a）基本講座・応用講座実施可能市町村",IF(COUNTIF(市町村一覧!$N$2:$N$370,$P1383),"b）応用講座実施可能市町村",""))</f>
        <v/>
      </c>
      <c r="P1383" s="95" t="str">
        <f t="shared" si="88"/>
        <v/>
      </c>
    </row>
    <row r="1384" spans="3:16" x14ac:dyDescent="0.4">
      <c r="C1384" s="108">
        <v>1378</v>
      </c>
      <c r="D1384" s="30"/>
      <c r="E1384" s="29"/>
      <c r="F1384" s="29"/>
      <c r="G1384" s="29"/>
      <c r="H1384" s="109" t="str">
        <f t="shared" si="89"/>
        <v/>
      </c>
      <c r="I1384" s="109" t="str">
        <f t="shared" si="90"/>
        <v/>
      </c>
      <c r="J1384" s="109" t="str">
        <f t="shared" si="91"/>
        <v/>
      </c>
      <c r="K1384" s="29"/>
      <c r="L1384" s="29"/>
      <c r="M1384" s="110" t="str">
        <f>_xlfn.XLOOKUP($P1384,団体コード!$F$2:$F$1789,団体コード!$A$2:$A$1789,"")</f>
        <v/>
      </c>
      <c r="N1384" s="111" t="str">
        <f>IF(COUNTIF(市町村一覧!$K$2:$K$404,$P1384),"a）基本講座・応用講座実施可能市町村",IF(COUNTIF(市町村一覧!$N$2:$N$370,$P1384),"b）応用講座実施可能市町村",""))</f>
        <v/>
      </c>
      <c r="P1384" s="95" t="str">
        <f t="shared" si="88"/>
        <v/>
      </c>
    </row>
    <row r="1385" spans="3:16" x14ac:dyDescent="0.4">
      <c r="C1385" s="108">
        <v>1379</v>
      </c>
      <c r="D1385" s="30"/>
      <c r="E1385" s="29"/>
      <c r="F1385" s="29"/>
      <c r="G1385" s="29"/>
      <c r="H1385" s="109" t="str">
        <f t="shared" si="89"/>
        <v/>
      </c>
      <c r="I1385" s="109" t="str">
        <f t="shared" si="90"/>
        <v/>
      </c>
      <c r="J1385" s="109" t="str">
        <f t="shared" si="91"/>
        <v/>
      </c>
      <c r="K1385" s="29"/>
      <c r="L1385" s="29"/>
      <c r="M1385" s="110" t="str">
        <f>_xlfn.XLOOKUP($P1385,団体コード!$F$2:$F$1789,団体コード!$A$2:$A$1789,"")</f>
        <v/>
      </c>
      <c r="N1385" s="111" t="str">
        <f>IF(COUNTIF(市町村一覧!$K$2:$K$404,$P1385),"a）基本講座・応用講座実施可能市町村",IF(COUNTIF(市町村一覧!$N$2:$N$370,$P1385),"b）応用講座実施可能市町村",""))</f>
        <v/>
      </c>
      <c r="P1385" s="95" t="str">
        <f t="shared" si="88"/>
        <v/>
      </c>
    </row>
    <row r="1386" spans="3:16" x14ac:dyDescent="0.4">
      <c r="C1386" s="108">
        <v>1380</v>
      </c>
      <c r="D1386" s="30"/>
      <c r="E1386" s="29"/>
      <c r="F1386" s="29"/>
      <c r="G1386" s="29"/>
      <c r="H1386" s="109" t="str">
        <f t="shared" si="89"/>
        <v/>
      </c>
      <c r="I1386" s="109" t="str">
        <f t="shared" si="90"/>
        <v/>
      </c>
      <c r="J1386" s="109" t="str">
        <f t="shared" si="91"/>
        <v/>
      </c>
      <c r="K1386" s="29"/>
      <c r="L1386" s="29"/>
      <c r="M1386" s="110" t="str">
        <f>_xlfn.XLOOKUP($P1386,団体コード!$F$2:$F$1789,団体コード!$A$2:$A$1789,"")</f>
        <v/>
      </c>
      <c r="N1386" s="111" t="str">
        <f>IF(COUNTIF(市町村一覧!$K$2:$K$404,$P1386),"a）基本講座・応用講座実施可能市町村",IF(COUNTIF(市町村一覧!$N$2:$N$370,$P1386),"b）応用講座実施可能市町村",""))</f>
        <v/>
      </c>
      <c r="P1386" s="95" t="str">
        <f t="shared" si="88"/>
        <v/>
      </c>
    </row>
    <row r="1387" spans="3:16" x14ac:dyDescent="0.4">
      <c r="C1387" s="108">
        <v>1381</v>
      </c>
      <c r="D1387" s="30"/>
      <c r="E1387" s="29"/>
      <c r="F1387" s="29"/>
      <c r="G1387" s="29"/>
      <c r="H1387" s="109" t="str">
        <f t="shared" si="89"/>
        <v/>
      </c>
      <c r="I1387" s="109" t="str">
        <f t="shared" si="90"/>
        <v/>
      </c>
      <c r="J1387" s="109" t="str">
        <f t="shared" si="91"/>
        <v/>
      </c>
      <c r="K1387" s="29"/>
      <c r="L1387" s="29"/>
      <c r="M1387" s="110" t="str">
        <f>_xlfn.XLOOKUP($P1387,団体コード!$F$2:$F$1789,団体コード!$A$2:$A$1789,"")</f>
        <v/>
      </c>
      <c r="N1387" s="111" t="str">
        <f>IF(COUNTIF(市町村一覧!$K$2:$K$404,$P1387),"a）基本講座・応用講座実施可能市町村",IF(COUNTIF(市町村一覧!$N$2:$N$370,$P1387),"b）応用講座実施可能市町村",""))</f>
        <v/>
      </c>
      <c r="P1387" s="95" t="str">
        <f t="shared" si="88"/>
        <v/>
      </c>
    </row>
    <row r="1388" spans="3:16" x14ac:dyDescent="0.4">
      <c r="C1388" s="108">
        <v>1382</v>
      </c>
      <c r="D1388" s="30"/>
      <c r="E1388" s="29"/>
      <c r="F1388" s="29"/>
      <c r="G1388" s="29"/>
      <c r="H1388" s="109" t="str">
        <f t="shared" si="89"/>
        <v/>
      </c>
      <c r="I1388" s="109" t="str">
        <f t="shared" si="90"/>
        <v/>
      </c>
      <c r="J1388" s="109" t="str">
        <f t="shared" si="91"/>
        <v/>
      </c>
      <c r="K1388" s="29"/>
      <c r="L1388" s="29"/>
      <c r="M1388" s="110" t="str">
        <f>_xlfn.XLOOKUP($P1388,団体コード!$F$2:$F$1789,団体コード!$A$2:$A$1789,"")</f>
        <v/>
      </c>
      <c r="N1388" s="111" t="str">
        <f>IF(COUNTIF(市町村一覧!$K$2:$K$404,$P1388),"a）基本講座・応用講座実施可能市町村",IF(COUNTIF(市町村一覧!$N$2:$N$370,$P1388),"b）応用講座実施可能市町村",""))</f>
        <v/>
      </c>
      <c r="P1388" s="95" t="str">
        <f t="shared" si="88"/>
        <v/>
      </c>
    </row>
    <row r="1389" spans="3:16" x14ac:dyDescent="0.4">
      <c r="C1389" s="108">
        <v>1383</v>
      </c>
      <c r="D1389" s="30"/>
      <c r="E1389" s="29"/>
      <c r="F1389" s="29"/>
      <c r="G1389" s="29"/>
      <c r="H1389" s="109" t="str">
        <f t="shared" si="89"/>
        <v/>
      </c>
      <c r="I1389" s="109" t="str">
        <f t="shared" si="90"/>
        <v/>
      </c>
      <c r="J1389" s="109" t="str">
        <f t="shared" si="91"/>
        <v/>
      </c>
      <c r="K1389" s="29"/>
      <c r="L1389" s="29"/>
      <c r="M1389" s="110" t="str">
        <f>_xlfn.XLOOKUP($P1389,団体コード!$F$2:$F$1789,団体コード!$A$2:$A$1789,"")</f>
        <v/>
      </c>
      <c r="N1389" s="111" t="str">
        <f>IF(COUNTIF(市町村一覧!$K$2:$K$404,$P1389),"a）基本講座・応用講座実施可能市町村",IF(COUNTIF(市町村一覧!$N$2:$N$370,$P1389),"b）応用講座実施可能市町村",""))</f>
        <v/>
      </c>
      <c r="P1389" s="95" t="str">
        <f t="shared" si="88"/>
        <v/>
      </c>
    </row>
    <row r="1390" spans="3:16" x14ac:dyDescent="0.4">
      <c r="C1390" s="108">
        <v>1384</v>
      </c>
      <c r="D1390" s="30"/>
      <c r="E1390" s="29"/>
      <c r="F1390" s="29"/>
      <c r="G1390" s="29"/>
      <c r="H1390" s="109" t="str">
        <f t="shared" si="89"/>
        <v/>
      </c>
      <c r="I1390" s="109" t="str">
        <f t="shared" si="90"/>
        <v/>
      </c>
      <c r="J1390" s="109" t="str">
        <f t="shared" si="91"/>
        <v/>
      </c>
      <c r="K1390" s="29"/>
      <c r="L1390" s="29"/>
      <c r="M1390" s="110" t="str">
        <f>_xlfn.XLOOKUP($P1390,団体コード!$F$2:$F$1789,団体コード!$A$2:$A$1789,"")</f>
        <v/>
      </c>
      <c r="N1390" s="111" t="str">
        <f>IF(COUNTIF(市町村一覧!$K$2:$K$404,$P1390),"a）基本講座・応用講座実施可能市町村",IF(COUNTIF(市町村一覧!$N$2:$N$370,$P1390),"b）応用講座実施可能市町村",""))</f>
        <v/>
      </c>
      <c r="P1390" s="95" t="str">
        <f t="shared" si="88"/>
        <v/>
      </c>
    </row>
    <row r="1391" spans="3:16" x14ac:dyDescent="0.4">
      <c r="C1391" s="108">
        <v>1385</v>
      </c>
      <c r="D1391" s="30"/>
      <c r="E1391" s="29"/>
      <c r="F1391" s="29"/>
      <c r="G1391" s="29"/>
      <c r="H1391" s="109" t="str">
        <f t="shared" si="89"/>
        <v/>
      </c>
      <c r="I1391" s="109" t="str">
        <f t="shared" si="90"/>
        <v/>
      </c>
      <c r="J1391" s="109" t="str">
        <f t="shared" si="91"/>
        <v/>
      </c>
      <c r="K1391" s="29"/>
      <c r="L1391" s="29"/>
      <c r="M1391" s="110" t="str">
        <f>_xlfn.XLOOKUP($P1391,団体コード!$F$2:$F$1789,団体コード!$A$2:$A$1789,"")</f>
        <v/>
      </c>
      <c r="N1391" s="111" t="str">
        <f>IF(COUNTIF(市町村一覧!$K$2:$K$404,$P1391),"a）基本講座・応用講座実施可能市町村",IF(COUNTIF(市町村一覧!$N$2:$N$370,$P1391),"b）応用講座実施可能市町村",""))</f>
        <v/>
      </c>
      <c r="P1391" s="95" t="str">
        <f t="shared" si="88"/>
        <v/>
      </c>
    </row>
    <row r="1392" spans="3:16" x14ac:dyDescent="0.4">
      <c r="C1392" s="108">
        <v>1386</v>
      </c>
      <c r="D1392" s="30"/>
      <c r="E1392" s="29"/>
      <c r="F1392" s="29"/>
      <c r="G1392" s="29"/>
      <c r="H1392" s="109" t="str">
        <f t="shared" si="89"/>
        <v/>
      </c>
      <c r="I1392" s="109" t="str">
        <f t="shared" si="90"/>
        <v/>
      </c>
      <c r="J1392" s="109" t="str">
        <f t="shared" si="91"/>
        <v/>
      </c>
      <c r="K1392" s="29"/>
      <c r="L1392" s="29"/>
      <c r="M1392" s="110" t="str">
        <f>_xlfn.XLOOKUP($P1392,団体コード!$F$2:$F$1789,団体コード!$A$2:$A$1789,"")</f>
        <v/>
      </c>
      <c r="N1392" s="111" t="str">
        <f>IF(COUNTIF(市町村一覧!$K$2:$K$404,$P1392),"a）基本講座・応用講座実施可能市町村",IF(COUNTIF(市町村一覧!$N$2:$N$370,$P1392),"b）応用講座実施可能市町村",""))</f>
        <v/>
      </c>
      <c r="P1392" s="95" t="str">
        <f t="shared" si="88"/>
        <v/>
      </c>
    </row>
    <row r="1393" spans="3:16" x14ac:dyDescent="0.4">
      <c r="C1393" s="108">
        <v>1387</v>
      </c>
      <c r="D1393" s="30"/>
      <c r="E1393" s="29"/>
      <c r="F1393" s="29"/>
      <c r="G1393" s="29"/>
      <c r="H1393" s="109" t="str">
        <f t="shared" si="89"/>
        <v/>
      </c>
      <c r="I1393" s="109" t="str">
        <f t="shared" si="90"/>
        <v/>
      </c>
      <c r="J1393" s="109" t="str">
        <f t="shared" si="91"/>
        <v/>
      </c>
      <c r="K1393" s="29"/>
      <c r="L1393" s="29"/>
      <c r="M1393" s="110" t="str">
        <f>_xlfn.XLOOKUP($P1393,団体コード!$F$2:$F$1789,団体コード!$A$2:$A$1789,"")</f>
        <v/>
      </c>
      <c r="N1393" s="111" t="str">
        <f>IF(COUNTIF(市町村一覧!$K$2:$K$404,$P1393),"a）基本講座・応用講座実施可能市町村",IF(COUNTIF(市町村一覧!$N$2:$N$370,$P1393),"b）応用講座実施可能市町村",""))</f>
        <v/>
      </c>
      <c r="P1393" s="95" t="str">
        <f t="shared" si="88"/>
        <v/>
      </c>
    </row>
    <row r="1394" spans="3:16" x14ac:dyDescent="0.4">
      <c r="C1394" s="108">
        <v>1388</v>
      </c>
      <c r="D1394" s="30"/>
      <c r="E1394" s="29"/>
      <c r="F1394" s="29"/>
      <c r="G1394" s="29"/>
      <c r="H1394" s="109" t="str">
        <f t="shared" si="89"/>
        <v/>
      </c>
      <c r="I1394" s="109" t="str">
        <f t="shared" si="90"/>
        <v/>
      </c>
      <c r="J1394" s="109" t="str">
        <f t="shared" si="91"/>
        <v/>
      </c>
      <c r="K1394" s="29"/>
      <c r="L1394" s="29"/>
      <c r="M1394" s="110" t="str">
        <f>_xlfn.XLOOKUP($P1394,団体コード!$F$2:$F$1789,団体コード!$A$2:$A$1789,"")</f>
        <v/>
      </c>
      <c r="N1394" s="111" t="str">
        <f>IF(COUNTIF(市町村一覧!$K$2:$K$404,$P1394),"a）基本講座・応用講座実施可能市町村",IF(COUNTIF(市町村一覧!$N$2:$N$370,$P1394),"b）応用講座実施可能市町村",""))</f>
        <v/>
      </c>
      <c r="P1394" s="95" t="str">
        <f t="shared" si="88"/>
        <v/>
      </c>
    </row>
    <row r="1395" spans="3:16" x14ac:dyDescent="0.4">
      <c r="C1395" s="108">
        <v>1389</v>
      </c>
      <c r="D1395" s="30"/>
      <c r="E1395" s="29"/>
      <c r="F1395" s="29"/>
      <c r="G1395" s="29"/>
      <c r="H1395" s="109" t="str">
        <f t="shared" si="89"/>
        <v/>
      </c>
      <c r="I1395" s="109" t="str">
        <f t="shared" si="90"/>
        <v/>
      </c>
      <c r="J1395" s="109" t="str">
        <f t="shared" si="91"/>
        <v/>
      </c>
      <c r="K1395" s="29"/>
      <c r="L1395" s="29"/>
      <c r="M1395" s="110" t="str">
        <f>_xlfn.XLOOKUP($P1395,団体コード!$F$2:$F$1789,団体コード!$A$2:$A$1789,"")</f>
        <v/>
      </c>
      <c r="N1395" s="111" t="str">
        <f>IF(COUNTIF(市町村一覧!$K$2:$K$404,$P1395),"a）基本講座・応用講座実施可能市町村",IF(COUNTIF(市町村一覧!$N$2:$N$370,$P1395),"b）応用講座実施可能市町村",""))</f>
        <v/>
      </c>
      <c r="P1395" s="95" t="str">
        <f t="shared" si="88"/>
        <v/>
      </c>
    </row>
    <row r="1396" spans="3:16" x14ac:dyDescent="0.4">
      <c r="C1396" s="108">
        <v>1390</v>
      </c>
      <c r="D1396" s="30"/>
      <c r="E1396" s="29"/>
      <c r="F1396" s="29"/>
      <c r="G1396" s="29"/>
      <c r="H1396" s="109" t="str">
        <f t="shared" si="89"/>
        <v/>
      </c>
      <c r="I1396" s="109" t="str">
        <f t="shared" si="90"/>
        <v/>
      </c>
      <c r="J1396" s="109" t="str">
        <f t="shared" si="91"/>
        <v/>
      </c>
      <c r="K1396" s="29"/>
      <c r="L1396" s="29"/>
      <c r="M1396" s="110" t="str">
        <f>_xlfn.XLOOKUP($P1396,団体コード!$F$2:$F$1789,団体コード!$A$2:$A$1789,"")</f>
        <v/>
      </c>
      <c r="N1396" s="111" t="str">
        <f>IF(COUNTIF(市町村一覧!$K$2:$K$404,$P1396),"a）基本講座・応用講座実施可能市町村",IF(COUNTIF(市町村一覧!$N$2:$N$370,$P1396),"b）応用講座実施可能市町村",""))</f>
        <v/>
      </c>
      <c r="P1396" s="95" t="str">
        <f t="shared" si="88"/>
        <v/>
      </c>
    </row>
    <row r="1397" spans="3:16" x14ac:dyDescent="0.4">
      <c r="C1397" s="108">
        <v>1391</v>
      </c>
      <c r="D1397" s="30"/>
      <c r="E1397" s="29"/>
      <c r="F1397" s="29"/>
      <c r="G1397" s="29"/>
      <c r="H1397" s="109" t="str">
        <f t="shared" si="89"/>
        <v/>
      </c>
      <c r="I1397" s="109" t="str">
        <f t="shared" si="90"/>
        <v/>
      </c>
      <c r="J1397" s="109" t="str">
        <f t="shared" si="91"/>
        <v/>
      </c>
      <c r="K1397" s="29"/>
      <c r="L1397" s="29"/>
      <c r="M1397" s="110" t="str">
        <f>_xlfn.XLOOKUP($P1397,団体コード!$F$2:$F$1789,団体コード!$A$2:$A$1789,"")</f>
        <v/>
      </c>
      <c r="N1397" s="111" t="str">
        <f>IF(COUNTIF(市町村一覧!$K$2:$K$404,$P1397),"a）基本講座・応用講座実施可能市町村",IF(COUNTIF(市町村一覧!$N$2:$N$370,$P1397),"b）応用講座実施可能市町村",""))</f>
        <v/>
      </c>
      <c r="P1397" s="95" t="str">
        <f t="shared" si="88"/>
        <v/>
      </c>
    </row>
    <row r="1398" spans="3:16" x14ac:dyDescent="0.4">
      <c r="C1398" s="108">
        <v>1392</v>
      </c>
      <c r="D1398" s="30"/>
      <c r="E1398" s="29"/>
      <c r="F1398" s="29"/>
      <c r="G1398" s="29"/>
      <c r="H1398" s="109" t="str">
        <f t="shared" si="89"/>
        <v/>
      </c>
      <c r="I1398" s="109" t="str">
        <f t="shared" si="90"/>
        <v/>
      </c>
      <c r="J1398" s="109" t="str">
        <f t="shared" si="91"/>
        <v/>
      </c>
      <c r="K1398" s="29"/>
      <c r="L1398" s="29"/>
      <c r="M1398" s="110" t="str">
        <f>_xlfn.XLOOKUP($P1398,団体コード!$F$2:$F$1789,団体コード!$A$2:$A$1789,"")</f>
        <v/>
      </c>
      <c r="N1398" s="111" t="str">
        <f>IF(COUNTIF(市町村一覧!$K$2:$K$404,$P1398),"a）基本講座・応用講座実施可能市町村",IF(COUNTIF(市町村一覧!$N$2:$N$370,$P1398),"b）応用講座実施可能市町村",""))</f>
        <v/>
      </c>
      <c r="P1398" s="95" t="str">
        <f t="shared" si="88"/>
        <v/>
      </c>
    </row>
    <row r="1399" spans="3:16" x14ac:dyDescent="0.4">
      <c r="C1399" s="108">
        <v>1393</v>
      </c>
      <c r="D1399" s="30"/>
      <c r="E1399" s="29"/>
      <c r="F1399" s="29"/>
      <c r="G1399" s="29"/>
      <c r="H1399" s="109" t="str">
        <f t="shared" si="89"/>
        <v/>
      </c>
      <c r="I1399" s="109" t="str">
        <f t="shared" si="90"/>
        <v/>
      </c>
      <c r="J1399" s="109" t="str">
        <f t="shared" si="91"/>
        <v/>
      </c>
      <c r="K1399" s="29"/>
      <c r="L1399" s="29"/>
      <c r="M1399" s="110" t="str">
        <f>_xlfn.XLOOKUP($P1399,団体コード!$F$2:$F$1789,団体コード!$A$2:$A$1789,"")</f>
        <v/>
      </c>
      <c r="N1399" s="111" t="str">
        <f>IF(COUNTIF(市町村一覧!$K$2:$K$404,$P1399),"a）基本講座・応用講座実施可能市町村",IF(COUNTIF(市町村一覧!$N$2:$N$370,$P1399),"b）応用講座実施可能市町村",""))</f>
        <v/>
      </c>
      <c r="P1399" s="95" t="str">
        <f t="shared" si="88"/>
        <v/>
      </c>
    </row>
    <row r="1400" spans="3:16" x14ac:dyDescent="0.4">
      <c r="C1400" s="108">
        <v>1394</v>
      </c>
      <c r="D1400" s="30"/>
      <c r="E1400" s="29"/>
      <c r="F1400" s="29"/>
      <c r="G1400" s="29"/>
      <c r="H1400" s="109" t="str">
        <f t="shared" si="89"/>
        <v/>
      </c>
      <c r="I1400" s="109" t="str">
        <f t="shared" si="90"/>
        <v/>
      </c>
      <c r="J1400" s="109" t="str">
        <f t="shared" si="91"/>
        <v/>
      </c>
      <c r="K1400" s="29"/>
      <c r="L1400" s="29"/>
      <c r="M1400" s="110" t="str">
        <f>_xlfn.XLOOKUP($P1400,団体コード!$F$2:$F$1789,団体コード!$A$2:$A$1789,"")</f>
        <v/>
      </c>
      <c r="N1400" s="111" t="str">
        <f>IF(COUNTIF(市町村一覧!$K$2:$K$404,$P1400),"a）基本講座・応用講座実施可能市町村",IF(COUNTIF(市町村一覧!$N$2:$N$370,$P1400),"b）応用講座実施可能市町村",""))</f>
        <v/>
      </c>
      <c r="P1400" s="95" t="str">
        <f t="shared" si="88"/>
        <v/>
      </c>
    </row>
    <row r="1401" spans="3:16" x14ac:dyDescent="0.4">
      <c r="C1401" s="108">
        <v>1395</v>
      </c>
      <c r="D1401" s="30"/>
      <c r="E1401" s="29"/>
      <c r="F1401" s="29"/>
      <c r="G1401" s="29"/>
      <c r="H1401" s="109" t="str">
        <f t="shared" si="89"/>
        <v/>
      </c>
      <c r="I1401" s="109" t="str">
        <f t="shared" si="90"/>
        <v/>
      </c>
      <c r="J1401" s="109" t="str">
        <f t="shared" si="91"/>
        <v/>
      </c>
      <c r="K1401" s="29"/>
      <c r="L1401" s="29"/>
      <c r="M1401" s="110" t="str">
        <f>_xlfn.XLOOKUP($P1401,団体コード!$F$2:$F$1789,団体コード!$A$2:$A$1789,"")</f>
        <v/>
      </c>
      <c r="N1401" s="111" t="str">
        <f>IF(COUNTIF(市町村一覧!$K$2:$K$404,$P1401),"a）基本講座・応用講座実施可能市町村",IF(COUNTIF(市町村一覧!$N$2:$N$370,$P1401),"b）応用講座実施可能市町村",""))</f>
        <v/>
      </c>
      <c r="P1401" s="95" t="str">
        <f t="shared" si="88"/>
        <v/>
      </c>
    </row>
    <row r="1402" spans="3:16" x14ac:dyDescent="0.4">
      <c r="C1402" s="108">
        <v>1396</v>
      </c>
      <c r="D1402" s="30"/>
      <c r="E1402" s="29"/>
      <c r="F1402" s="29"/>
      <c r="G1402" s="29"/>
      <c r="H1402" s="109" t="str">
        <f t="shared" si="89"/>
        <v/>
      </c>
      <c r="I1402" s="109" t="str">
        <f t="shared" si="90"/>
        <v/>
      </c>
      <c r="J1402" s="109" t="str">
        <f t="shared" si="91"/>
        <v/>
      </c>
      <c r="K1402" s="29"/>
      <c r="L1402" s="29"/>
      <c r="M1402" s="110" t="str">
        <f>_xlfn.XLOOKUP($P1402,団体コード!$F$2:$F$1789,団体コード!$A$2:$A$1789,"")</f>
        <v/>
      </c>
      <c r="N1402" s="111" t="str">
        <f>IF(COUNTIF(市町村一覧!$K$2:$K$404,$P1402),"a）基本講座・応用講座実施可能市町村",IF(COUNTIF(市町村一覧!$N$2:$N$370,$P1402),"b）応用講座実施可能市町村",""))</f>
        <v/>
      </c>
      <c r="P1402" s="95" t="str">
        <f t="shared" si="88"/>
        <v/>
      </c>
    </row>
    <row r="1403" spans="3:16" x14ac:dyDescent="0.4">
      <c r="C1403" s="108">
        <v>1397</v>
      </c>
      <c r="D1403" s="30"/>
      <c r="E1403" s="29"/>
      <c r="F1403" s="29"/>
      <c r="G1403" s="29"/>
      <c r="H1403" s="109" t="str">
        <f t="shared" si="89"/>
        <v/>
      </c>
      <c r="I1403" s="109" t="str">
        <f t="shared" si="90"/>
        <v/>
      </c>
      <c r="J1403" s="109" t="str">
        <f t="shared" si="91"/>
        <v/>
      </c>
      <c r="K1403" s="29"/>
      <c r="L1403" s="29"/>
      <c r="M1403" s="110" t="str">
        <f>_xlfn.XLOOKUP($P1403,団体コード!$F$2:$F$1789,団体コード!$A$2:$A$1789,"")</f>
        <v/>
      </c>
      <c r="N1403" s="111" t="str">
        <f>IF(COUNTIF(市町村一覧!$K$2:$K$404,$P1403),"a）基本講座・応用講座実施可能市町村",IF(COUNTIF(市町村一覧!$N$2:$N$370,$P1403),"b）応用講座実施可能市町村",""))</f>
        <v/>
      </c>
      <c r="P1403" s="95" t="str">
        <f t="shared" si="88"/>
        <v/>
      </c>
    </row>
    <row r="1404" spans="3:16" x14ac:dyDescent="0.4">
      <c r="C1404" s="108">
        <v>1398</v>
      </c>
      <c r="D1404" s="30"/>
      <c r="E1404" s="29"/>
      <c r="F1404" s="29"/>
      <c r="G1404" s="29"/>
      <c r="H1404" s="109" t="str">
        <f t="shared" si="89"/>
        <v/>
      </c>
      <c r="I1404" s="109" t="str">
        <f t="shared" si="90"/>
        <v/>
      </c>
      <c r="J1404" s="109" t="str">
        <f t="shared" si="91"/>
        <v/>
      </c>
      <c r="K1404" s="29"/>
      <c r="L1404" s="29"/>
      <c r="M1404" s="110" t="str">
        <f>_xlfn.XLOOKUP($P1404,団体コード!$F$2:$F$1789,団体コード!$A$2:$A$1789,"")</f>
        <v/>
      </c>
      <c r="N1404" s="111" t="str">
        <f>IF(COUNTIF(市町村一覧!$K$2:$K$404,$P1404),"a）基本講座・応用講座実施可能市町村",IF(COUNTIF(市町村一覧!$N$2:$N$370,$P1404),"b）応用講座実施可能市町村",""))</f>
        <v/>
      </c>
      <c r="P1404" s="95" t="str">
        <f t="shared" si="88"/>
        <v/>
      </c>
    </row>
    <row r="1405" spans="3:16" x14ac:dyDescent="0.4">
      <c r="C1405" s="108">
        <v>1399</v>
      </c>
      <c r="D1405" s="30"/>
      <c r="E1405" s="29"/>
      <c r="F1405" s="29"/>
      <c r="G1405" s="29"/>
      <c r="H1405" s="109" t="str">
        <f t="shared" si="89"/>
        <v/>
      </c>
      <c r="I1405" s="109" t="str">
        <f t="shared" si="90"/>
        <v/>
      </c>
      <c r="J1405" s="109" t="str">
        <f t="shared" si="91"/>
        <v/>
      </c>
      <c r="K1405" s="29"/>
      <c r="L1405" s="29"/>
      <c r="M1405" s="110" t="str">
        <f>_xlfn.XLOOKUP($P1405,団体コード!$F$2:$F$1789,団体コード!$A$2:$A$1789,"")</f>
        <v/>
      </c>
      <c r="N1405" s="111" t="str">
        <f>IF(COUNTIF(市町村一覧!$K$2:$K$404,$P1405),"a）基本講座・応用講座実施可能市町村",IF(COUNTIF(市町村一覧!$N$2:$N$370,$P1405),"b）応用講座実施可能市町村",""))</f>
        <v/>
      </c>
      <c r="P1405" s="95" t="str">
        <f t="shared" si="88"/>
        <v/>
      </c>
    </row>
    <row r="1406" spans="3:16" x14ac:dyDescent="0.4">
      <c r="C1406" s="108">
        <v>1400</v>
      </c>
      <c r="D1406" s="30"/>
      <c r="E1406" s="29"/>
      <c r="F1406" s="29"/>
      <c r="G1406" s="29"/>
      <c r="H1406" s="109" t="str">
        <f t="shared" si="89"/>
        <v/>
      </c>
      <c r="I1406" s="109" t="str">
        <f t="shared" si="90"/>
        <v/>
      </c>
      <c r="J1406" s="109" t="str">
        <f t="shared" si="91"/>
        <v/>
      </c>
      <c r="K1406" s="29"/>
      <c r="L1406" s="29"/>
      <c r="M1406" s="110" t="str">
        <f>_xlfn.XLOOKUP($P1406,団体コード!$F$2:$F$1789,団体コード!$A$2:$A$1789,"")</f>
        <v/>
      </c>
      <c r="N1406" s="111" t="str">
        <f>IF(COUNTIF(市町村一覧!$K$2:$K$404,$P1406),"a）基本講座・応用講座実施可能市町村",IF(COUNTIF(市町村一覧!$N$2:$N$370,$P1406),"b）応用講座実施可能市町村",""))</f>
        <v/>
      </c>
      <c r="P1406" s="95" t="str">
        <f t="shared" si="88"/>
        <v/>
      </c>
    </row>
    <row r="1407" spans="3:16" x14ac:dyDescent="0.4">
      <c r="C1407" s="108">
        <v>1401</v>
      </c>
      <c r="D1407" s="30"/>
      <c r="E1407" s="29"/>
      <c r="F1407" s="29"/>
      <c r="G1407" s="29"/>
      <c r="H1407" s="109" t="str">
        <f t="shared" si="89"/>
        <v/>
      </c>
      <c r="I1407" s="109" t="str">
        <f t="shared" si="90"/>
        <v/>
      </c>
      <c r="J1407" s="109" t="str">
        <f t="shared" si="91"/>
        <v/>
      </c>
      <c r="K1407" s="29"/>
      <c r="L1407" s="29"/>
      <c r="M1407" s="110" t="str">
        <f>_xlfn.XLOOKUP($P1407,団体コード!$F$2:$F$1789,団体コード!$A$2:$A$1789,"")</f>
        <v/>
      </c>
      <c r="N1407" s="111" t="str">
        <f>IF(COUNTIF(市町村一覧!$K$2:$K$404,$P1407),"a）基本講座・応用講座実施可能市町村",IF(COUNTIF(市町村一覧!$N$2:$N$370,$P1407),"b）応用講座実施可能市町村",""))</f>
        <v/>
      </c>
      <c r="P1407" s="95" t="str">
        <f t="shared" si="88"/>
        <v/>
      </c>
    </row>
    <row r="1408" spans="3:16" x14ac:dyDescent="0.4">
      <c r="C1408" s="108">
        <v>1402</v>
      </c>
      <c r="D1408" s="30"/>
      <c r="E1408" s="29"/>
      <c r="F1408" s="29"/>
      <c r="G1408" s="29"/>
      <c r="H1408" s="109" t="str">
        <f t="shared" si="89"/>
        <v/>
      </c>
      <c r="I1408" s="109" t="str">
        <f t="shared" si="90"/>
        <v/>
      </c>
      <c r="J1408" s="109" t="str">
        <f t="shared" si="91"/>
        <v/>
      </c>
      <c r="K1408" s="29"/>
      <c r="L1408" s="29"/>
      <c r="M1408" s="110" t="str">
        <f>_xlfn.XLOOKUP($P1408,団体コード!$F$2:$F$1789,団体コード!$A$2:$A$1789,"")</f>
        <v/>
      </c>
      <c r="N1408" s="111" t="str">
        <f>IF(COUNTIF(市町村一覧!$K$2:$K$404,$P1408),"a）基本講座・応用講座実施可能市町村",IF(COUNTIF(市町村一覧!$N$2:$N$370,$P1408),"b）応用講座実施可能市町村",""))</f>
        <v/>
      </c>
      <c r="P1408" s="95" t="str">
        <f t="shared" si="88"/>
        <v/>
      </c>
    </row>
    <row r="1409" spans="3:16" x14ac:dyDescent="0.4">
      <c r="C1409" s="108">
        <v>1403</v>
      </c>
      <c r="D1409" s="30"/>
      <c r="E1409" s="29"/>
      <c r="F1409" s="29"/>
      <c r="G1409" s="29"/>
      <c r="H1409" s="109" t="str">
        <f t="shared" si="89"/>
        <v/>
      </c>
      <c r="I1409" s="109" t="str">
        <f t="shared" si="90"/>
        <v/>
      </c>
      <c r="J1409" s="109" t="str">
        <f t="shared" si="91"/>
        <v/>
      </c>
      <c r="K1409" s="29"/>
      <c r="L1409" s="29"/>
      <c r="M1409" s="110" t="str">
        <f>_xlfn.XLOOKUP($P1409,団体コード!$F$2:$F$1789,団体コード!$A$2:$A$1789,"")</f>
        <v/>
      </c>
      <c r="N1409" s="111" t="str">
        <f>IF(COUNTIF(市町村一覧!$K$2:$K$404,$P1409),"a）基本講座・応用講座実施可能市町村",IF(COUNTIF(市町村一覧!$N$2:$N$370,$P1409),"b）応用講座実施可能市町村",""))</f>
        <v/>
      </c>
      <c r="P1409" s="95" t="str">
        <f t="shared" si="88"/>
        <v/>
      </c>
    </row>
    <row r="1410" spans="3:16" x14ac:dyDescent="0.4">
      <c r="C1410" s="108">
        <v>1404</v>
      </c>
      <c r="D1410" s="30"/>
      <c r="E1410" s="29"/>
      <c r="F1410" s="29"/>
      <c r="G1410" s="29"/>
      <c r="H1410" s="109" t="str">
        <f t="shared" si="89"/>
        <v/>
      </c>
      <c r="I1410" s="109" t="str">
        <f t="shared" si="90"/>
        <v/>
      </c>
      <c r="J1410" s="109" t="str">
        <f t="shared" si="91"/>
        <v/>
      </c>
      <c r="K1410" s="29"/>
      <c r="L1410" s="29"/>
      <c r="M1410" s="110" t="str">
        <f>_xlfn.XLOOKUP($P1410,団体コード!$F$2:$F$1789,団体コード!$A$2:$A$1789,"")</f>
        <v/>
      </c>
      <c r="N1410" s="111" t="str">
        <f>IF(COUNTIF(市町村一覧!$K$2:$K$404,$P1410),"a）基本講座・応用講座実施可能市町村",IF(COUNTIF(市町村一覧!$N$2:$N$370,$P1410),"b）応用講座実施可能市町村",""))</f>
        <v/>
      </c>
      <c r="P1410" s="95" t="str">
        <f t="shared" si="88"/>
        <v/>
      </c>
    </row>
    <row r="1411" spans="3:16" x14ac:dyDescent="0.4">
      <c r="C1411" s="108">
        <v>1405</v>
      </c>
      <c r="D1411" s="30"/>
      <c r="E1411" s="29"/>
      <c r="F1411" s="29"/>
      <c r="G1411" s="29"/>
      <c r="H1411" s="109" t="str">
        <f t="shared" si="89"/>
        <v/>
      </c>
      <c r="I1411" s="109" t="str">
        <f t="shared" si="90"/>
        <v/>
      </c>
      <c r="J1411" s="109" t="str">
        <f t="shared" si="91"/>
        <v/>
      </c>
      <c r="K1411" s="29"/>
      <c r="L1411" s="29"/>
      <c r="M1411" s="110" t="str">
        <f>_xlfn.XLOOKUP($P1411,団体コード!$F$2:$F$1789,団体コード!$A$2:$A$1789,"")</f>
        <v/>
      </c>
      <c r="N1411" s="111" t="str">
        <f>IF(COUNTIF(市町村一覧!$K$2:$K$404,$P1411),"a）基本講座・応用講座実施可能市町村",IF(COUNTIF(市町村一覧!$N$2:$N$370,$P1411),"b）応用講座実施可能市町村",""))</f>
        <v/>
      </c>
      <c r="P1411" s="95" t="str">
        <f t="shared" si="88"/>
        <v/>
      </c>
    </row>
    <row r="1412" spans="3:16" x14ac:dyDescent="0.4">
      <c r="C1412" s="108">
        <v>1406</v>
      </c>
      <c r="D1412" s="30"/>
      <c r="E1412" s="29"/>
      <c r="F1412" s="29"/>
      <c r="G1412" s="29"/>
      <c r="H1412" s="109" t="str">
        <f t="shared" si="89"/>
        <v/>
      </c>
      <c r="I1412" s="109" t="str">
        <f t="shared" si="90"/>
        <v/>
      </c>
      <c r="J1412" s="109" t="str">
        <f t="shared" si="91"/>
        <v/>
      </c>
      <c r="K1412" s="29"/>
      <c r="L1412" s="29"/>
      <c r="M1412" s="110" t="str">
        <f>_xlfn.XLOOKUP($P1412,団体コード!$F$2:$F$1789,団体コード!$A$2:$A$1789,"")</f>
        <v/>
      </c>
      <c r="N1412" s="111" t="str">
        <f>IF(COUNTIF(市町村一覧!$K$2:$K$404,$P1412),"a）基本講座・応用講座実施可能市町村",IF(COUNTIF(市町村一覧!$N$2:$N$370,$P1412),"b）応用講座実施可能市町村",""))</f>
        <v/>
      </c>
      <c r="P1412" s="95" t="str">
        <f t="shared" si="88"/>
        <v/>
      </c>
    </row>
    <row r="1413" spans="3:16" x14ac:dyDescent="0.4">
      <c r="C1413" s="108">
        <v>1407</v>
      </c>
      <c r="D1413" s="30"/>
      <c r="E1413" s="29"/>
      <c r="F1413" s="29"/>
      <c r="G1413" s="29"/>
      <c r="H1413" s="109" t="str">
        <f t="shared" si="89"/>
        <v/>
      </c>
      <c r="I1413" s="109" t="str">
        <f t="shared" si="90"/>
        <v/>
      </c>
      <c r="J1413" s="109" t="str">
        <f t="shared" si="91"/>
        <v/>
      </c>
      <c r="K1413" s="29"/>
      <c r="L1413" s="29"/>
      <c r="M1413" s="110" t="str">
        <f>_xlfn.XLOOKUP($P1413,団体コード!$F$2:$F$1789,団体コード!$A$2:$A$1789,"")</f>
        <v/>
      </c>
      <c r="N1413" s="111" t="str">
        <f>IF(COUNTIF(市町村一覧!$K$2:$K$404,$P1413),"a）基本講座・応用講座実施可能市町村",IF(COUNTIF(市町村一覧!$N$2:$N$370,$P1413),"b）応用講座実施可能市町村",""))</f>
        <v/>
      </c>
      <c r="P1413" s="95" t="str">
        <f t="shared" si="88"/>
        <v/>
      </c>
    </row>
    <row r="1414" spans="3:16" x14ac:dyDescent="0.4">
      <c r="C1414" s="108">
        <v>1408</v>
      </c>
      <c r="D1414" s="30"/>
      <c r="E1414" s="29"/>
      <c r="F1414" s="29"/>
      <c r="G1414" s="29"/>
      <c r="H1414" s="109" t="str">
        <f t="shared" si="89"/>
        <v/>
      </c>
      <c r="I1414" s="109" t="str">
        <f t="shared" si="90"/>
        <v/>
      </c>
      <c r="J1414" s="109" t="str">
        <f t="shared" si="91"/>
        <v/>
      </c>
      <c r="K1414" s="29"/>
      <c r="L1414" s="29"/>
      <c r="M1414" s="110" t="str">
        <f>_xlfn.XLOOKUP($P1414,団体コード!$F$2:$F$1789,団体コード!$A$2:$A$1789,"")</f>
        <v/>
      </c>
      <c r="N1414" s="111" t="str">
        <f>IF(COUNTIF(市町村一覧!$K$2:$K$404,$P1414),"a）基本講座・応用講座実施可能市町村",IF(COUNTIF(市町村一覧!$N$2:$N$370,$P1414),"b）応用講座実施可能市町村",""))</f>
        <v/>
      </c>
      <c r="P1414" s="95" t="str">
        <f t="shared" si="88"/>
        <v/>
      </c>
    </row>
    <row r="1415" spans="3:16" x14ac:dyDescent="0.4">
      <c r="C1415" s="108">
        <v>1409</v>
      </c>
      <c r="D1415" s="30"/>
      <c r="E1415" s="29"/>
      <c r="F1415" s="29"/>
      <c r="G1415" s="29"/>
      <c r="H1415" s="109" t="str">
        <f t="shared" si="89"/>
        <v/>
      </c>
      <c r="I1415" s="109" t="str">
        <f t="shared" si="90"/>
        <v/>
      </c>
      <c r="J1415" s="109" t="str">
        <f t="shared" si="91"/>
        <v/>
      </c>
      <c r="K1415" s="29"/>
      <c r="L1415" s="29"/>
      <c r="M1415" s="110" t="str">
        <f>_xlfn.XLOOKUP($P1415,団体コード!$F$2:$F$1789,団体コード!$A$2:$A$1789,"")</f>
        <v/>
      </c>
      <c r="N1415" s="111" t="str">
        <f>IF(COUNTIF(市町村一覧!$K$2:$K$404,$P1415),"a）基本講座・応用講座実施可能市町村",IF(COUNTIF(市町村一覧!$N$2:$N$370,$P1415),"b）応用講座実施可能市町村",""))</f>
        <v/>
      </c>
      <c r="P1415" s="95" t="str">
        <f t="shared" ref="P1415:P1478" si="92">E1415&amp;F1415</f>
        <v/>
      </c>
    </row>
    <row r="1416" spans="3:16" x14ac:dyDescent="0.4">
      <c r="C1416" s="108">
        <v>1410</v>
      </c>
      <c r="D1416" s="30"/>
      <c r="E1416" s="29"/>
      <c r="F1416" s="29"/>
      <c r="G1416" s="29"/>
      <c r="H1416" s="109" t="str">
        <f t="shared" ref="H1416:H1479" si="93">IF(D1416&lt;&gt;"",D1416,"")</f>
        <v/>
      </c>
      <c r="I1416" s="109" t="str">
        <f t="shared" ref="I1416:I1479" si="94">IF(E1416&lt;&gt;"",E1416,"")</f>
        <v/>
      </c>
      <c r="J1416" s="109" t="str">
        <f t="shared" ref="J1416:J1479" si="95">IF(F1416&lt;&gt;"",F1416,"")</f>
        <v/>
      </c>
      <c r="K1416" s="29"/>
      <c r="L1416" s="29"/>
      <c r="M1416" s="110" t="str">
        <f>_xlfn.XLOOKUP($P1416,団体コード!$F$2:$F$1789,団体コード!$A$2:$A$1789,"")</f>
        <v/>
      </c>
      <c r="N1416" s="111" t="str">
        <f>IF(COUNTIF(市町村一覧!$K$2:$K$404,$P1416),"a）基本講座・応用講座実施可能市町村",IF(COUNTIF(市町村一覧!$N$2:$N$370,$P1416),"b）応用講座実施可能市町村",""))</f>
        <v/>
      </c>
      <c r="P1416" s="95" t="str">
        <f t="shared" si="92"/>
        <v/>
      </c>
    </row>
    <row r="1417" spans="3:16" x14ac:dyDescent="0.4">
      <c r="C1417" s="108">
        <v>1411</v>
      </c>
      <c r="D1417" s="30"/>
      <c r="E1417" s="29"/>
      <c r="F1417" s="29"/>
      <c r="G1417" s="29"/>
      <c r="H1417" s="109" t="str">
        <f t="shared" si="93"/>
        <v/>
      </c>
      <c r="I1417" s="109" t="str">
        <f t="shared" si="94"/>
        <v/>
      </c>
      <c r="J1417" s="109" t="str">
        <f t="shared" si="95"/>
        <v/>
      </c>
      <c r="K1417" s="29"/>
      <c r="L1417" s="29"/>
      <c r="M1417" s="110" t="str">
        <f>_xlfn.XLOOKUP($P1417,団体コード!$F$2:$F$1789,団体コード!$A$2:$A$1789,"")</f>
        <v/>
      </c>
      <c r="N1417" s="111" t="str">
        <f>IF(COUNTIF(市町村一覧!$K$2:$K$404,$P1417),"a）基本講座・応用講座実施可能市町村",IF(COUNTIF(市町村一覧!$N$2:$N$370,$P1417),"b）応用講座実施可能市町村",""))</f>
        <v/>
      </c>
      <c r="P1417" s="95" t="str">
        <f t="shared" si="92"/>
        <v/>
      </c>
    </row>
    <row r="1418" spans="3:16" x14ac:dyDescent="0.4">
      <c r="C1418" s="108">
        <v>1412</v>
      </c>
      <c r="D1418" s="30"/>
      <c r="E1418" s="29"/>
      <c r="F1418" s="29"/>
      <c r="G1418" s="29"/>
      <c r="H1418" s="109" t="str">
        <f t="shared" si="93"/>
        <v/>
      </c>
      <c r="I1418" s="109" t="str">
        <f t="shared" si="94"/>
        <v/>
      </c>
      <c r="J1418" s="109" t="str">
        <f t="shared" si="95"/>
        <v/>
      </c>
      <c r="K1418" s="29"/>
      <c r="L1418" s="29"/>
      <c r="M1418" s="110" t="str">
        <f>_xlfn.XLOOKUP($P1418,団体コード!$F$2:$F$1789,団体コード!$A$2:$A$1789,"")</f>
        <v/>
      </c>
      <c r="N1418" s="111" t="str">
        <f>IF(COUNTIF(市町村一覧!$K$2:$K$404,$P1418),"a）基本講座・応用講座実施可能市町村",IF(COUNTIF(市町村一覧!$N$2:$N$370,$P1418),"b）応用講座実施可能市町村",""))</f>
        <v/>
      </c>
      <c r="P1418" s="95" t="str">
        <f t="shared" si="92"/>
        <v/>
      </c>
    </row>
    <row r="1419" spans="3:16" x14ac:dyDescent="0.4">
      <c r="C1419" s="108">
        <v>1413</v>
      </c>
      <c r="D1419" s="30"/>
      <c r="E1419" s="29"/>
      <c r="F1419" s="29"/>
      <c r="G1419" s="29"/>
      <c r="H1419" s="109" t="str">
        <f t="shared" si="93"/>
        <v/>
      </c>
      <c r="I1419" s="109" t="str">
        <f t="shared" si="94"/>
        <v/>
      </c>
      <c r="J1419" s="109" t="str">
        <f t="shared" si="95"/>
        <v/>
      </c>
      <c r="K1419" s="29"/>
      <c r="L1419" s="29"/>
      <c r="M1419" s="110" t="str">
        <f>_xlfn.XLOOKUP($P1419,団体コード!$F$2:$F$1789,団体コード!$A$2:$A$1789,"")</f>
        <v/>
      </c>
      <c r="N1419" s="111" t="str">
        <f>IF(COUNTIF(市町村一覧!$K$2:$K$404,$P1419),"a）基本講座・応用講座実施可能市町村",IF(COUNTIF(市町村一覧!$N$2:$N$370,$P1419),"b）応用講座実施可能市町村",""))</f>
        <v/>
      </c>
      <c r="P1419" s="95" t="str">
        <f t="shared" si="92"/>
        <v/>
      </c>
    </row>
    <row r="1420" spans="3:16" x14ac:dyDescent="0.4">
      <c r="C1420" s="108">
        <v>1414</v>
      </c>
      <c r="D1420" s="30"/>
      <c r="E1420" s="29"/>
      <c r="F1420" s="29"/>
      <c r="G1420" s="29"/>
      <c r="H1420" s="109" t="str">
        <f t="shared" si="93"/>
        <v/>
      </c>
      <c r="I1420" s="109" t="str">
        <f t="shared" si="94"/>
        <v/>
      </c>
      <c r="J1420" s="109" t="str">
        <f t="shared" si="95"/>
        <v/>
      </c>
      <c r="K1420" s="29"/>
      <c r="L1420" s="29"/>
      <c r="M1420" s="110" t="str">
        <f>_xlfn.XLOOKUP($P1420,団体コード!$F$2:$F$1789,団体コード!$A$2:$A$1789,"")</f>
        <v/>
      </c>
      <c r="N1420" s="111" t="str">
        <f>IF(COUNTIF(市町村一覧!$K$2:$K$404,$P1420),"a）基本講座・応用講座実施可能市町村",IF(COUNTIF(市町村一覧!$N$2:$N$370,$P1420),"b）応用講座実施可能市町村",""))</f>
        <v/>
      </c>
      <c r="P1420" s="95" t="str">
        <f t="shared" si="92"/>
        <v/>
      </c>
    </row>
    <row r="1421" spans="3:16" x14ac:dyDescent="0.4">
      <c r="C1421" s="108">
        <v>1415</v>
      </c>
      <c r="D1421" s="30"/>
      <c r="E1421" s="29"/>
      <c r="F1421" s="29"/>
      <c r="G1421" s="29"/>
      <c r="H1421" s="109" t="str">
        <f t="shared" si="93"/>
        <v/>
      </c>
      <c r="I1421" s="109" t="str">
        <f t="shared" si="94"/>
        <v/>
      </c>
      <c r="J1421" s="109" t="str">
        <f t="shared" si="95"/>
        <v/>
      </c>
      <c r="K1421" s="29"/>
      <c r="L1421" s="29"/>
      <c r="M1421" s="110" t="str">
        <f>_xlfn.XLOOKUP($P1421,団体コード!$F$2:$F$1789,団体コード!$A$2:$A$1789,"")</f>
        <v/>
      </c>
      <c r="N1421" s="111" t="str">
        <f>IF(COUNTIF(市町村一覧!$K$2:$K$404,$P1421),"a）基本講座・応用講座実施可能市町村",IF(COUNTIF(市町村一覧!$N$2:$N$370,$P1421),"b）応用講座実施可能市町村",""))</f>
        <v/>
      </c>
      <c r="P1421" s="95" t="str">
        <f t="shared" si="92"/>
        <v/>
      </c>
    </row>
    <row r="1422" spans="3:16" x14ac:dyDescent="0.4">
      <c r="C1422" s="108">
        <v>1416</v>
      </c>
      <c r="D1422" s="30"/>
      <c r="E1422" s="29"/>
      <c r="F1422" s="29"/>
      <c r="G1422" s="29"/>
      <c r="H1422" s="109" t="str">
        <f t="shared" si="93"/>
        <v/>
      </c>
      <c r="I1422" s="109" t="str">
        <f t="shared" si="94"/>
        <v/>
      </c>
      <c r="J1422" s="109" t="str">
        <f t="shared" si="95"/>
        <v/>
      </c>
      <c r="K1422" s="29"/>
      <c r="L1422" s="29"/>
      <c r="M1422" s="110" t="str">
        <f>_xlfn.XLOOKUP($P1422,団体コード!$F$2:$F$1789,団体コード!$A$2:$A$1789,"")</f>
        <v/>
      </c>
      <c r="N1422" s="111" t="str">
        <f>IF(COUNTIF(市町村一覧!$K$2:$K$404,$P1422),"a）基本講座・応用講座実施可能市町村",IF(COUNTIF(市町村一覧!$N$2:$N$370,$P1422),"b）応用講座実施可能市町村",""))</f>
        <v/>
      </c>
      <c r="P1422" s="95" t="str">
        <f t="shared" si="92"/>
        <v/>
      </c>
    </row>
    <row r="1423" spans="3:16" x14ac:dyDescent="0.4">
      <c r="C1423" s="108">
        <v>1417</v>
      </c>
      <c r="D1423" s="30"/>
      <c r="E1423" s="29"/>
      <c r="F1423" s="29"/>
      <c r="G1423" s="29"/>
      <c r="H1423" s="109" t="str">
        <f t="shared" si="93"/>
        <v/>
      </c>
      <c r="I1423" s="109" t="str">
        <f t="shared" si="94"/>
        <v/>
      </c>
      <c r="J1423" s="109" t="str">
        <f t="shared" si="95"/>
        <v/>
      </c>
      <c r="K1423" s="29"/>
      <c r="L1423" s="29"/>
      <c r="M1423" s="110" t="str">
        <f>_xlfn.XLOOKUP($P1423,団体コード!$F$2:$F$1789,団体コード!$A$2:$A$1789,"")</f>
        <v/>
      </c>
      <c r="N1423" s="111" t="str">
        <f>IF(COUNTIF(市町村一覧!$K$2:$K$404,$P1423),"a）基本講座・応用講座実施可能市町村",IF(COUNTIF(市町村一覧!$N$2:$N$370,$P1423),"b）応用講座実施可能市町村",""))</f>
        <v/>
      </c>
      <c r="P1423" s="95" t="str">
        <f t="shared" si="92"/>
        <v/>
      </c>
    </row>
    <row r="1424" spans="3:16" x14ac:dyDescent="0.4">
      <c r="C1424" s="108">
        <v>1418</v>
      </c>
      <c r="D1424" s="30"/>
      <c r="E1424" s="29"/>
      <c r="F1424" s="29"/>
      <c r="G1424" s="29"/>
      <c r="H1424" s="109" t="str">
        <f t="shared" si="93"/>
        <v/>
      </c>
      <c r="I1424" s="109" t="str">
        <f t="shared" si="94"/>
        <v/>
      </c>
      <c r="J1424" s="109" t="str">
        <f t="shared" si="95"/>
        <v/>
      </c>
      <c r="K1424" s="29"/>
      <c r="L1424" s="29"/>
      <c r="M1424" s="110" t="str">
        <f>_xlfn.XLOOKUP($P1424,団体コード!$F$2:$F$1789,団体コード!$A$2:$A$1789,"")</f>
        <v/>
      </c>
      <c r="N1424" s="111" t="str">
        <f>IF(COUNTIF(市町村一覧!$K$2:$K$404,$P1424),"a）基本講座・応用講座実施可能市町村",IF(COUNTIF(市町村一覧!$N$2:$N$370,$P1424),"b）応用講座実施可能市町村",""))</f>
        <v/>
      </c>
      <c r="P1424" s="95" t="str">
        <f t="shared" si="92"/>
        <v/>
      </c>
    </row>
    <row r="1425" spans="3:16" x14ac:dyDescent="0.4">
      <c r="C1425" s="108">
        <v>1419</v>
      </c>
      <c r="D1425" s="30"/>
      <c r="E1425" s="29"/>
      <c r="F1425" s="29"/>
      <c r="G1425" s="29"/>
      <c r="H1425" s="109" t="str">
        <f t="shared" si="93"/>
        <v/>
      </c>
      <c r="I1425" s="109" t="str">
        <f t="shared" si="94"/>
        <v/>
      </c>
      <c r="J1425" s="109" t="str">
        <f t="shared" si="95"/>
        <v/>
      </c>
      <c r="K1425" s="29"/>
      <c r="L1425" s="29"/>
      <c r="M1425" s="110" t="str">
        <f>_xlfn.XLOOKUP($P1425,団体コード!$F$2:$F$1789,団体コード!$A$2:$A$1789,"")</f>
        <v/>
      </c>
      <c r="N1425" s="111" t="str">
        <f>IF(COUNTIF(市町村一覧!$K$2:$K$404,$P1425),"a）基本講座・応用講座実施可能市町村",IF(COUNTIF(市町村一覧!$N$2:$N$370,$P1425),"b）応用講座実施可能市町村",""))</f>
        <v/>
      </c>
      <c r="P1425" s="95" t="str">
        <f t="shared" si="92"/>
        <v/>
      </c>
    </row>
    <row r="1426" spans="3:16" x14ac:dyDescent="0.4">
      <c r="C1426" s="108">
        <v>1420</v>
      </c>
      <c r="D1426" s="30"/>
      <c r="E1426" s="29"/>
      <c r="F1426" s="29"/>
      <c r="G1426" s="29"/>
      <c r="H1426" s="109" t="str">
        <f t="shared" si="93"/>
        <v/>
      </c>
      <c r="I1426" s="109" t="str">
        <f t="shared" si="94"/>
        <v/>
      </c>
      <c r="J1426" s="109" t="str">
        <f t="shared" si="95"/>
        <v/>
      </c>
      <c r="K1426" s="29"/>
      <c r="L1426" s="29"/>
      <c r="M1426" s="110" t="str">
        <f>_xlfn.XLOOKUP($P1426,団体コード!$F$2:$F$1789,団体コード!$A$2:$A$1789,"")</f>
        <v/>
      </c>
      <c r="N1426" s="111" t="str">
        <f>IF(COUNTIF(市町村一覧!$K$2:$K$404,$P1426),"a）基本講座・応用講座実施可能市町村",IF(COUNTIF(市町村一覧!$N$2:$N$370,$P1426),"b）応用講座実施可能市町村",""))</f>
        <v/>
      </c>
      <c r="P1426" s="95" t="str">
        <f t="shared" si="92"/>
        <v/>
      </c>
    </row>
    <row r="1427" spans="3:16" x14ac:dyDescent="0.4">
      <c r="C1427" s="108">
        <v>1421</v>
      </c>
      <c r="D1427" s="30"/>
      <c r="E1427" s="29"/>
      <c r="F1427" s="29"/>
      <c r="G1427" s="29"/>
      <c r="H1427" s="109" t="str">
        <f t="shared" si="93"/>
        <v/>
      </c>
      <c r="I1427" s="109" t="str">
        <f t="shared" si="94"/>
        <v/>
      </c>
      <c r="J1427" s="109" t="str">
        <f t="shared" si="95"/>
        <v/>
      </c>
      <c r="K1427" s="29"/>
      <c r="L1427" s="29"/>
      <c r="M1427" s="110" t="str">
        <f>_xlfn.XLOOKUP($P1427,団体コード!$F$2:$F$1789,団体コード!$A$2:$A$1789,"")</f>
        <v/>
      </c>
      <c r="N1427" s="111" t="str">
        <f>IF(COUNTIF(市町村一覧!$K$2:$K$404,$P1427),"a）基本講座・応用講座実施可能市町村",IF(COUNTIF(市町村一覧!$N$2:$N$370,$P1427),"b）応用講座実施可能市町村",""))</f>
        <v/>
      </c>
      <c r="P1427" s="95" t="str">
        <f t="shared" si="92"/>
        <v/>
      </c>
    </row>
    <row r="1428" spans="3:16" x14ac:dyDescent="0.4">
      <c r="C1428" s="108">
        <v>1422</v>
      </c>
      <c r="D1428" s="30"/>
      <c r="E1428" s="29"/>
      <c r="F1428" s="29"/>
      <c r="G1428" s="29"/>
      <c r="H1428" s="109" t="str">
        <f t="shared" si="93"/>
        <v/>
      </c>
      <c r="I1428" s="109" t="str">
        <f t="shared" si="94"/>
        <v/>
      </c>
      <c r="J1428" s="109" t="str">
        <f t="shared" si="95"/>
        <v/>
      </c>
      <c r="K1428" s="29"/>
      <c r="L1428" s="29"/>
      <c r="M1428" s="110" t="str">
        <f>_xlfn.XLOOKUP($P1428,団体コード!$F$2:$F$1789,団体コード!$A$2:$A$1789,"")</f>
        <v/>
      </c>
      <c r="N1428" s="111" t="str">
        <f>IF(COUNTIF(市町村一覧!$K$2:$K$404,$P1428),"a）基本講座・応用講座実施可能市町村",IF(COUNTIF(市町村一覧!$N$2:$N$370,$P1428),"b）応用講座実施可能市町村",""))</f>
        <v/>
      </c>
      <c r="P1428" s="95" t="str">
        <f t="shared" si="92"/>
        <v/>
      </c>
    </row>
    <row r="1429" spans="3:16" x14ac:dyDescent="0.4">
      <c r="C1429" s="108">
        <v>1423</v>
      </c>
      <c r="D1429" s="30"/>
      <c r="E1429" s="29"/>
      <c r="F1429" s="29"/>
      <c r="G1429" s="29"/>
      <c r="H1429" s="109" t="str">
        <f t="shared" si="93"/>
        <v/>
      </c>
      <c r="I1429" s="109" t="str">
        <f t="shared" si="94"/>
        <v/>
      </c>
      <c r="J1429" s="109" t="str">
        <f t="shared" si="95"/>
        <v/>
      </c>
      <c r="K1429" s="29"/>
      <c r="L1429" s="29"/>
      <c r="M1429" s="110" t="str">
        <f>_xlfn.XLOOKUP($P1429,団体コード!$F$2:$F$1789,団体コード!$A$2:$A$1789,"")</f>
        <v/>
      </c>
      <c r="N1429" s="111" t="str">
        <f>IF(COUNTIF(市町村一覧!$K$2:$K$404,$P1429),"a）基本講座・応用講座実施可能市町村",IF(COUNTIF(市町村一覧!$N$2:$N$370,$P1429),"b）応用講座実施可能市町村",""))</f>
        <v/>
      </c>
      <c r="P1429" s="95" t="str">
        <f t="shared" si="92"/>
        <v/>
      </c>
    </row>
    <row r="1430" spans="3:16" x14ac:dyDescent="0.4">
      <c r="C1430" s="108">
        <v>1424</v>
      </c>
      <c r="D1430" s="30"/>
      <c r="E1430" s="29"/>
      <c r="F1430" s="29"/>
      <c r="G1430" s="29"/>
      <c r="H1430" s="109" t="str">
        <f t="shared" si="93"/>
        <v/>
      </c>
      <c r="I1430" s="109" t="str">
        <f t="shared" si="94"/>
        <v/>
      </c>
      <c r="J1430" s="109" t="str">
        <f t="shared" si="95"/>
        <v/>
      </c>
      <c r="K1430" s="29"/>
      <c r="L1430" s="29"/>
      <c r="M1430" s="110" t="str">
        <f>_xlfn.XLOOKUP($P1430,団体コード!$F$2:$F$1789,団体コード!$A$2:$A$1789,"")</f>
        <v/>
      </c>
      <c r="N1430" s="111" t="str">
        <f>IF(COUNTIF(市町村一覧!$K$2:$K$404,$P1430),"a）基本講座・応用講座実施可能市町村",IF(COUNTIF(市町村一覧!$N$2:$N$370,$P1430),"b）応用講座実施可能市町村",""))</f>
        <v/>
      </c>
      <c r="P1430" s="95" t="str">
        <f t="shared" si="92"/>
        <v/>
      </c>
    </row>
    <row r="1431" spans="3:16" x14ac:dyDescent="0.4">
      <c r="C1431" s="108">
        <v>1425</v>
      </c>
      <c r="D1431" s="30"/>
      <c r="E1431" s="29"/>
      <c r="F1431" s="29"/>
      <c r="G1431" s="29"/>
      <c r="H1431" s="109" t="str">
        <f t="shared" si="93"/>
        <v/>
      </c>
      <c r="I1431" s="109" t="str">
        <f t="shared" si="94"/>
        <v/>
      </c>
      <c r="J1431" s="109" t="str">
        <f t="shared" si="95"/>
        <v/>
      </c>
      <c r="K1431" s="29"/>
      <c r="L1431" s="29"/>
      <c r="M1431" s="110" t="str">
        <f>_xlfn.XLOOKUP($P1431,団体コード!$F$2:$F$1789,団体コード!$A$2:$A$1789,"")</f>
        <v/>
      </c>
      <c r="N1431" s="111" t="str">
        <f>IF(COUNTIF(市町村一覧!$K$2:$K$404,$P1431),"a）基本講座・応用講座実施可能市町村",IF(COUNTIF(市町村一覧!$N$2:$N$370,$P1431),"b）応用講座実施可能市町村",""))</f>
        <v/>
      </c>
      <c r="P1431" s="95" t="str">
        <f t="shared" si="92"/>
        <v/>
      </c>
    </row>
    <row r="1432" spans="3:16" x14ac:dyDescent="0.4">
      <c r="C1432" s="108">
        <v>1426</v>
      </c>
      <c r="D1432" s="30"/>
      <c r="E1432" s="29"/>
      <c r="F1432" s="29"/>
      <c r="G1432" s="29"/>
      <c r="H1432" s="109" t="str">
        <f t="shared" si="93"/>
        <v/>
      </c>
      <c r="I1432" s="109" t="str">
        <f t="shared" si="94"/>
        <v/>
      </c>
      <c r="J1432" s="109" t="str">
        <f t="shared" si="95"/>
        <v/>
      </c>
      <c r="K1432" s="29"/>
      <c r="L1432" s="29"/>
      <c r="M1432" s="110" t="str">
        <f>_xlfn.XLOOKUP($P1432,団体コード!$F$2:$F$1789,団体コード!$A$2:$A$1789,"")</f>
        <v/>
      </c>
      <c r="N1432" s="111" t="str">
        <f>IF(COUNTIF(市町村一覧!$K$2:$K$404,$P1432),"a）基本講座・応用講座実施可能市町村",IF(COUNTIF(市町村一覧!$N$2:$N$370,$P1432),"b）応用講座実施可能市町村",""))</f>
        <v/>
      </c>
      <c r="P1432" s="95" t="str">
        <f t="shared" si="92"/>
        <v/>
      </c>
    </row>
    <row r="1433" spans="3:16" x14ac:dyDescent="0.4">
      <c r="C1433" s="108">
        <v>1427</v>
      </c>
      <c r="D1433" s="30"/>
      <c r="E1433" s="29"/>
      <c r="F1433" s="29"/>
      <c r="G1433" s="29"/>
      <c r="H1433" s="109" t="str">
        <f t="shared" si="93"/>
        <v/>
      </c>
      <c r="I1433" s="109" t="str">
        <f t="shared" si="94"/>
        <v/>
      </c>
      <c r="J1433" s="109" t="str">
        <f t="shared" si="95"/>
        <v/>
      </c>
      <c r="K1433" s="29"/>
      <c r="L1433" s="29"/>
      <c r="M1433" s="110" t="str">
        <f>_xlfn.XLOOKUP($P1433,団体コード!$F$2:$F$1789,団体コード!$A$2:$A$1789,"")</f>
        <v/>
      </c>
      <c r="N1433" s="111" t="str">
        <f>IF(COUNTIF(市町村一覧!$K$2:$K$404,$P1433),"a）基本講座・応用講座実施可能市町村",IF(COUNTIF(市町村一覧!$N$2:$N$370,$P1433),"b）応用講座実施可能市町村",""))</f>
        <v/>
      </c>
      <c r="P1433" s="95" t="str">
        <f t="shared" si="92"/>
        <v/>
      </c>
    </row>
    <row r="1434" spans="3:16" x14ac:dyDescent="0.4">
      <c r="C1434" s="108">
        <v>1428</v>
      </c>
      <c r="D1434" s="30"/>
      <c r="E1434" s="29"/>
      <c r="F1434" s="29"/>
      <c r="G1434" s="29"/>
      <c r="H1434" s="109" t="str">
        <f t="shared" si="93"/>
        <v/>
      </c>
      <c r="I1434" s="109" t="str">
        <f t="shared" si="94"/>
        <v/>
      </c>
      <c r="J1434" s="109" t="str">
        <f t="shared" si="95"/>
        <v/>
      </c>
      <c r="K1434" s="29"/>
      <c r="L1434" s="29"/>
      <c r="M1434" s="110" t="str">
        <f>_xlfn.XLOOKUP($P1434,団体コード!$F$2:$F$1789,団体コード!$A$2:$A$1789,"")</f>
        <v/>
      </c>
      <c r="N1434" s="111" t="str">
        <f>IF(COUNTIF(市町村一覧!$K$2:$K$404,$P1434),"a）基本講座・応用講座実施可能市町村",IF(COUNTIF(市町村一覧!$N$2:$N$370,$P1434),"b）応用講座実施可能市町村",""))</f>
        <v/>
      </c>
      <c r="P1434" s="95" t="str">
        <f t="shared" si="92"/>
        <v/>
      </c>
    </row>
    <row r="1435" spans="3:16" x14ac:dyDescent="0.4">
      <c r="C1435" s="108">
        <v>1429</v>
      </c>
      <c r="D1435" s="30"/>
      <c r="E1435" s="29"/>
      <c r="F1435" s="29"/>
      <c r="G1435" s="29"/>
      <c r="H1435" s="109" t="str">
        <f t="shared" si="93"/>
        <v/>
      </c>
      <c r="I1435" s="109" t="str">
        <f t="shared" si="94"/>
        <v/>
      </c>
      <c r="J1435" s="109" t="str">
        <f t="shared" si="95"/>
        <v/>
      </c>
      <c r="K1435" s="29"/>
      <c r="L1435" s="29"/>
      <c r="M1435" s="110" t="str">
        <f>_xlfn.XLOOKUP($P1435,団体コード!$F$2:$F$1789,団体コード!$A$2:$A$1789,"")</f>
        <v/>
      </c>
      <c r="N1435" s="111" t="str">
        <f>IF(COUNTIF(市町村一覧!$K$2:$K$404,$P1435),"a）基本講座・応用講座実施可能市町村",IF(COUNTIF(市町村一覧!$N$2:$N$370,$P1435),"b）応用講座実施可能市町村",""))</f>
        <v/>
      </c>
      <c r="P1435" s="95" t="str">
        <f t="shared" si="92"/>
        <v/>
      </c>
    </row>
    <row r="1436" spans="3:16" x14ac:dyDescent="0.4">
      <c r="C1436" s="108">
        <v>1430</v>
      </c>
      <c r="D1436" s="30"/>
      <c r="E1436" s="29"/>
      <c r="F1436" s="29"/>
      <c r="G1436" s="29"/>
      <c r="H1436" s="109" t="str">
        <f t="shared" si="93"/>
        <v/>
      </c>
      <c r="I1436" s="109" t="str">
        <f t="shared" si="94"/>
        <v/>
      </c>
      <c r="J1436" s="109" t="str">
        <f t="shared" si="95"/>
        <v/>
      </c>
      <c r="K1436" s="29"/>
      <c r="L1436" s="29"/>
      <c r="M1436" s="110" t="str">
        <f>_xlfn.XLOOKUP($P1436,団体コード!$F$2:$F$1789,団体コード!$A$2:$A$1789,"")</f>
        <v/>
      </c>
      <c r="N1436" s="111" t="str">
        <f>IF(COUNTIF(市町村一覧!$K$2:$K$404,$P1436),"a）基本講座・応用講座実施可能市町村",IF(COUNTIF(市町村一覧!$N$2:$N$370,$P1436),"b）応用講座実施可能市町村",""))</f>
        <v/>
      </c>
      <c r="P1436" s="95" t="str">
        <f t="shared" si="92"/>
        <v/>
      </c>
    </row>
    <row r="1437" spans="3:16" x14ac:dyDescent="0.4">
      <c r="C1437" s="108">
        <v>1431</v>
      </c>
      <c r="D1437" s="30"/>
      <c r="E1437" s="29"/>
      <c r="F1437" s="29"/>
      <c r="G1437" s="29"/>
      <c r="H1437" s="109" t="str">
        <f t="shared" si="93"/>
        <v/>
      </c>
      <c r="I1437" s="109" t="str">
        <f t="shared" si="94"/>
        <v/>
      </c>
      <c r="J1437" s="109" t="str">
        <f t="shared" si="95"/>
        <v/>
      </c>
      <c r="K1437" s="29"/>
      <c r="L1437" s="29"/>
      <c r="M1437" s="110" t="str">
        <f>_xlfn.XLOOKUP($P1437,団体コード!$F$2:$F$1789,団体コード!$A$2:$A$1789,"")</f>
        <v/>
      </c>
      <c r="N1437" s="111" t="str">
        <f>IF(COUNTIF(市町村一覧!$K$2:$K$404,$P1437),"a）基本講座・応用講座実施可能市町村",IF(COUNTIF(市町村一覧!$N$2:$N$370,$P1437),"b）応用講座実施可能市町村",""))</f>
        <v/>
      </c>
      <c r="P1437" s="95" t="str">
        <f t="shared" si="92"/>
        <v/>
      </c>
    </row>
    <row r="1438" spans="3:16" x14ac:dyDescent="0.4">
      <c r="C1438" s="108">
        <v>1432</v>
      </c>
      <c r="D1438" s="30"/>
      <c r="E1438" s="29"/>
      <c r="F1438" s="29"/>
      <c r="G1438" s="29"/>
      <c r="H1438" s="109" t="str">
        <f t="shared" si="93"/>
        <v/>
      </c>
      <c r="I1438" s="109" t="str">
        <f t="shared" si="94"/>
        <v/>
      </c>
      <c r="J1438" s="109" t="str">
        <f t="shared" si="95"/>
        <v/>
      </c>
      <c r="K1438" s="29"/>
      <c r="L1438" s="29"/>
      <c r="M1438" s="110" t="str">
        <f>_xlfn.XLOOKUP($P1438,団体コード!$F$2:$F$1789,団体コード!$A$2:$A$1789,"")</f>
        <v/>
      </c>
      <c r="N1438" s="111" t="str">
        <f>IF(COUNTIF(市町村一覧!$K$2:$K$404,$P1438),"a）基本講座・応用講座実施可能市町村",IF(COUNTIF(市町村一覧!$N$2:$N$370,$P1438),"b）応用講座実施可能市町村",""))</f>
        <v/>
      </c>
      <c r="P1438" s="95" t="str">
        <f t="shared" si="92"/>
        <v/>
      </c>
    </row>
    <row r="1439" spans="3:16" x14ac:dyDescent="0.4">
      <c r="C1439" s="108">
        <v>1433</v>
      </c>
      <c r="D1439" s="30"/>
      <c r="E1439" s="29"/>
      <c r="F1439" s="29"/>
      <c r="G1439" s="29"/>
      <c r="H1439" s="109" t="str">
        <f t="shared" si="93"/>
        <v/>
      </c>
      <c r="I1439" s="109" t="str">
        <f t="shared" si="94"/>
        <v/>
      </c>
      <c r="J1439" s="109" t="str">
        <f t="shared" si="95"/>
        <v/>
      </c>
      <c r="K1439" s="29"/>
      <c r="L1439" s="29"/>
      <c r="M1439" s="110" t="str">
        <f>_xlfn.XLOOKUP($P1439,団体コード!$F$2:$F$1789,団体コード!$A$2:$A$1789,"")</f>
        <v/>
      </c>
      <c r="N1439" s="111" t="str">
        <f>IF(COUNTIF(市町村一覧!$K$2:$K$404,$P1439),"a）基本講座・応用講座実施可能市町村",IF(COUNTIF(市町村一覧!$N$2:$N$370,$P1439),"b）応用講座実施可能市町村",""))</f>
        <v/>
      </c>
      <c r="P1439" s="95" t="str">
        <f t="shared" si="92"/>
        <v/>
      </c>
    </row>
    <row r="1440" spans="3:16" x14ac:dyDescent="0.4">
      <c r="C1440" s="108">
        <v>1434</v>
      </c>
      <c r="D1440" s="30"/>
      <c r="E1440" s="29"/>
      <c r="F1440" s="29"/>
      <c r="G1440" s="29"/>
      <c r="H1440" s="109" t="str">
        <f t="shared" si="93"/>
        <v/>
      </c>
      <c r="I1440" s="109" t="str">
        <f t="shared" si="94"/>
        <v/>
      </c>
      <c r="J1440" s="109" t="str">
        <f t="shared" si="95"/>
        <v/>
      </c>
      <c r="K1440" s="29"/>
      <c r="L1440" s="29"/>
      <c r="M1440" s="110" t="str">
        <f>_xlfn.XLOOKUP($P1440,団体コード!$F$2:$F$1789,団体コード!$A$2:$A$1789,"")</f>
        <v/>
      </c>
      <c r="N1440" s="111" t="str">
        <f>IF(COUNTIF(市町村一覧!$K$2:$K$404,$P1440),"a）基本講座・応用講座実施可能市町村",IF(COUNTIF(市町村一覧!$N$2:$N$370,$P1440),"b）応用講座実施可能市町村",""))</f>
        <v/>
      </c>
      <c r="P1440" s="95" t="str">
        <f t="shared" si="92"/>
        <v/>
      </c>
    </row>
    <row r="1441" spans="3:16" x14ac:dyDescent="0.4">
      <c r="C1441" s="108">
        <v>1435</v>
      </c>
      <c r="D1441" s="30"/>
      <c r="E1441" s="29"/>
      <c r="F1441" s="29"/>
      <c r="G1441" s="29"/>
      <c r="H1441" s="109" t="str">
        <f t="shared" si="93"/>
        <v/>
      </c>
      <c r="I1441" s="109" t="str">
        <f t="shared" si="94"/>
        <v/>
      </c>
      <c r="J1441" s="109" t="str">
        <f t="shared" si="95"/>
        <v/>
      </c>
      <c r="K1441" s="29"/>
      <c r="L1441" s="29"/>
      <c r="M1441" s="110" t="str">
        <f>_xlfn.XLOOKUP($P1441,団体コード!$F$2:$F$1789,団体コード!$A$2:$A$1789,"")</f>
        <v/>
      </c>
      <c r="N1441" s="111" t="str">
        <f>IF(COUNTIF(市町村一覧!$K$2:$K$404,$P1441),"a）基本講座・応用講座実施可能市町村",IF(COUNTIF(市町村一覧!$N$2:$N$370,$P1441),"b）応用講座実施可能市町村",""))</f>
        <v/>
      </c>
      <c r="P1441" s="95" t="str">
        <f t="shared" si="92"/>
        <v/>
      </c>
    </row>
    <row r="1442" spans="3:16" x14ac:dyDescent="0.4">
      <c r="C1442" s="108">
        <v>1436</v>
      </c>
      <c r="D1442" s="30"/>
      <c r="E1442" s="29"/>
      <c r="F1442" s="29"/>
      <c r="G1442" s="29"/>
      <c r="H1442" s="109" t="str">
        <f t="shared" si="93"/>
        <v/>
      </c>
      <c r="I1442" s="109" t="str">
        <f t="shared" si="94"/>
        <v/>
      </c>
      <c r="J1442" s="109" t="str">
        <f t="shared" si="95"/>
        <v/>
      </c>
      <c r="K1442" s="29"/>
      <c r="L1442" s="29"/>
      <c r="M1442" s="110" t="str">
        <f>_xlfn.XLOOKUP($P1442,団体コード!$F$2:$F$1789,団体コード!$A$2:$A$1789,"")</f>
        <v/>
      </c>
      <c r="N1442" s="111" t="str">
        <f>IF(COUNTIF(市町村一覧!$K$2:$K$404,$P1442),"a）基本講座・応用講座実施可能市町村",IF(COUNTIF(市町村一覧!$N$2:$N$370,$P1442),"b）応用講座実施可能市町村",""))</f>
        <v/>
      </c>
      <c r="P1442" s="95" t="str">
        <f t="shared" si="92"/>
        <v/>
      </c>
    </row>
    <row r="1443" spans="3:16" x14ac:dyDescent="0.4">
      <c r="C1443" s="108">
        <v>1437</v>
      </c>
      <c r="D1443" s="30"/>
      <c r="E1443" s="29"/>
      <c r="F1443" s="29"/>
      <c r="G1443" s="29"/>
      <c r="H1443" s="109" t="str">
        <f t="shared" si="93"/>
        <v/>
      </c>
      <c r="I1443" s="109" t="str">
        <f t="shared" si="94"/>
        <v/>
      </c>
      <c r="J1443" s="109" t="str">
        <f t="shared" si="95"/>
        <v/>
      </c>
      <c r="K1443" s="29"/>
      <c r="L1443" s="29"/>
      <c r="M1443" s="110" t="str">
        <f>_xlfn.XLOOKUP($P1443,団体コード!$F$2:$F$1789,団体コード!$A$2:$A$1789,"")</f>
        <v/>
      </c>
      <c r="N1443" s="111" t="str">
        <f>IF(COUNTIF(市町村一覧!$K$2:$K$404,$P1443),"a）基本講座・応用講座実施可能市町村",IF(COUNTIF(市町村一覧!$N$2:$N$370,$P1443),"b）応用講座実施可能市町村",""))</f>
        <v/>
      </c>
      <c r="P1443" s="95" t="str">
        <f t="shared" si="92"/>
        <v/>
      </c>
    </row>
    <row r="1444" spans="3:16" x14ac:dyDescent="0.4">
      <c r="C1444" s="108">
        <v>1438</v>
      </c>
      <c r="D1444" s="30"/>
      <c r="E1444" s="29"/>
      <c r="F1444" s="29"/>
      <c r="G1444" s="29"/>
      <c r="H1444" s="109" t="str">
        <f t="shared" si="93"/>
        <v/>
      </c>
      <c r="I1444" s="109" t="str">
        <f t="shared" si="94"/>
        <v/>
      </c>
      <c r="J1444" s="109" t="str">
        <f t="shared" si="95"/>
        <v/>
      </c>
      <c r="K1444" s="29"/>
      <c r="L1444" s="29"/>
      <c r="M1444" s="110" t="str">
        <f>_xlfn.XLOOKUP($P1444,団体コード!$F$2:$F$1789,団体コード!$A$2:$A$1789,"")</f>
        <v/>
      </c>
      <c r="N1444" s="111" t="str">
        <f>IF(COUNTIF(市町村一覧!$K$2:$K$404,$P1444),"a）基本講座・応用講座実施可能市町村",IF(COUNTIF(市町村一覧!$N$2:$N$370,$P1444),"b）応用講座実施可能市町村",""))</f>
        <v/>
      </c>
      <c r="P1444" s="95" t="str">
        <f t="shared" si="92"/>
        <v/>
      </c>
    </row>
    <row r="1445" spans="3:16" x14ac:dyDescent="0.4">
      <c r="C1445" s="108">
        <v>1439</v>
      </c>
      <c r="D1445" s="30"/>
      <c r="E1445" s="29"/>
      <c r="F1445" s="29"/>
      <c r="G1445" s="29"/>
      <c r="H1445" s="109" t="str">
        <f t="shared" si="93"/>
        <v/>
      </c>
      <c r="I1445" s="109" t="str">
        <f t="shared" si="94"/>
        <v/>
      </c>
      <c r="J1445" s="109" t="str">
        <f t="shared" si="95"/>
        <v/>
      </c>
      <c r="K1445" s="29"/>
      <c r="L1445" s="29"/>
      <c r="M1445" s="110" t="str">
        <f>_xlfn.XLOOKUP($P1445,団体コード!$F$2:$F$1789,団体コード!$A$2:$A$1789,"")</f>
        <v/>
      </c>
      <c r="N1445" s="111" t="str">
        <f>IF(COUNTIF(市町村一覧!$K$2:$K$404,$P1445),"a）基本講座・応用講座実施可能市町村",IF(COUNTIF(市町村一覧!$N$2:$N$370,$P1445),"b）応用講座実施可能市町村",""))</f>
        <v/>
      </c>
      <c r="P1445" s="95" t="str">
        <f t="shared" si="92"/>
        <v/>
      </c>
    </row>
    <row r="1446" spans="3:16" x14ac:dyDescent="0.4">
      <c r="C1446" s="108">
        <v>1440</v>
      </c>
      <c r="D1446" s="30"/>
      <c r="E1446" s="29"/>
      <c r="F1446" s="29"/>
      <c r="G1446" s="29"/>
      <c r="H1446" s="109" t="str">
        <f t="shared" si="93"/>
        <v/>
      </c>
      <c r="I1446" s="109" t="str">
        <f t="shared" si="94"/>
        <v/>
      </c>
      <c r="J1446" s="109" t="str">
        <f t="shared" si="95"/>
        <v/>
      </c>
      <c r="K1446" s="29"/>
      <c r="L1446" s="29"/>
      <c r="M1446" s="110" t="str">
        <f>_xlfn.XLOOKUP($P1446,団体コード!$F$2:$F$1789,団体コード!$A$2:$A$1789,"")</f>
        <v/>
      </c>
      <c r="N1446" s="111" t="str">
        <f>IF(COUNTIF(市町村一覧!$K$2:$K$404,$P1446),"a）基本講座・応用講座実施可能市町村",IF(COUNTIF(市町村一覧!$N$2:$N$370,$P1446),"b）応用講座実施可能市町村",""))</f>
        <v/>
      </c>
      <c r="P1446" s="95" t="str">
        <f t="shared" si="92"/>
        <v/>
      </c>
    </row>
    <row r="1447" spans="3:16" x14ac:dyDescent="0.4">
      <c r="C1447" s="108">
        <v>1441</v>
      </c>
      <c r="D1447" s="30"/>
      <c r="E1447" s="29"/>
      <c r="F1447" s="29"/>
      <c r="G1447" s="29"/>
      <c r="H1447" s="109" t="str">
        <f t="shared" si="93"/>
        <v/>
      </c>
      <c r="I1447" s="109" t="str">
        <f t="shared" si="94"/>
        <v/>
      </c>
      <c r="J1447" s="109" t="str">
        <f t="shared" si="95"/>
        <v/>
      </c>
      <c r="K1447" s="29"/>
      <c r="L1447" s="29"/>
      <c r="M1447" s="110" t="str">
        <f>_xlfn.XLOOKUP($P1447,団体コード!$F$2:$F$1789,団体コード!$A$2:$A$1789,"")</f>
        <v/>
      </c>
      <c r="N1447" s="111" t="str">
        <f>IF(COUNTIF(市町村一覧!$K$2:$K$404,$P1447),"a）基本講座・応用講座実施可能市町村",IF(COUNTIF(市町村一覧!$N$2:$N$370,$P1447),"b）応用講座実施可能市町村",""))</f>
        <v/>
      </c>
      <c r="P1447" s="95" t="str">
        <f t="shared" si="92"/>
        <v/>
      </c>
    </row>
    <row r="1448" spans="3:16" x14ac:dyDescent="0.4">
      <c r="C1448" s="108">
        <v>1442</v>
      </c>
      <c r="D1448" s="30"/>
      <c r="E1448" s="29"/>
      <c r="F1448" s="29"/>
      <c r="G1448" s="29"/>
      <c r="H1448" s="109" t="str">
        <f t="shared" si="93"/>
        <v/>
      </c>
      <c r="I1448" s="109" t="str">
        <f t="shared" si="94"/>
        <v/>
      </c>
      <c r="J1448" s="109" t="str">
        <f t="shared" si="95"/>
        <v/>
      </c>
      <c r="K1448" s="29"/>
      <c r="L1448" s="29"/>
      <c r="M1448" s="110" t="str">
        <f>_xlfn.XLOOKUP($P1448,団体コード!$F$2:$F$1789,団体コード!$A$2:$A$1789,"")</f>
        <v/>
      </c>
      <c r="N1448" s="111" t="str">
        <f>IF(COUNTIF(市町村一覧!$K$2:$K$404,$P1448),"a）基本講座・応用講座実施可能市町村",IF(COUNTIF(市町村一覧!$N$2:$N$370,$P1448),"b）応用講座実施可能市町村",""))</f>
        <v/>
      </c>
      <c r="P1448" s="95" t="str">
        <f t="shared" si="92"/>
        <v/>
      </c>
    </row>
    <row r="1449" spans="3:16" x14ac:dyDescent="0.4">
      <c r="C1449" s="108">
        <v>1443</v>
      </c>
      <c r="D1449" s="30"/>
      <c r="E1449" s="29"/>
      <c r="F1449" s="29"/>
      <c r="G1449" s="29"/>
      <c r="H1449" s="109" t="str">
        <f t="shared" si="93"/>
        <v/>
      </c>
      <c r="I1449" s="109" t="str">
        <f t="shared" si="94"/>
        <v/>
      </c>
      <c r="J1449" s="109" t="str">
        <f t="shared" si="95"/>
        <v/>
      </c>
      <c r="K1449" s="29"/>
      <c r="L1449" s="29"/>
      <c r="M1449" s="110" t="str">
        <f>_xlfn.XLOOKUP($P1449,団体コード!$F$2:$F$1789,団体コード!$A$2:$A$1789,"")</f>
        <v/>
      </c>
      <c r="N1449" s="111" t="str">
        <f>IF(COUNTIF(市町村一覧!$K$2:$K$404,$P1449),"a）基本講座・応用講座実施可能市町村",IF(COUNTIF(市町村一覧!$N$2:$N$370,$P1449),"b）応用講座実施可能市町村",""))</f>
        <v/>
      </c>
      <c r="P1449" s="95" t="str">
        <f t="shared" si="92"/>
        <v/>
      </c>
    </row>
    <row r="1450" spans="3:16" x14ac:dyDescent="0.4">
      <c r="C1450" s="108">
        <v>1444</v>
      </c>
      <c r="D1450" s="30"/>
      <c r="E1450" s="29"/>
      <c r="F1450" s="29"/>
      <c r="G1450" s="29"/>
      <c r="H1450" s="109" t="str">
        <f t="shared" si="93"/>
        <v/>
      </c>
      <c r="I1450" s="109" t="str">
        <f t="shared" si="94"/>
        <v/>
      </c>
      <c r="J1450" s="109" t="str">
        <f t="shared" si="95"/>
        <v/>
      </c>
      <c r="K1450" s="29"/>
      <c r="L1450" s="29"/>
      <c r="M1450" s="110" t="str">
        <f>_xlfn.XLOOKUP($P1450,団体コード!$F$2:$F$1789,団体コード!$A$2:$A$1789,"")</f>
        <v/>
      </c>
      <c r="N1450" s="111" t="str">
        <f>IF(COUNTIF(市町村一覧!$K$2:$K$404,$P1450),"a）基本講座・応用講座実施可能市町村",IF(COUNTIF(市町村一覧!$N$2:$N$370,$P1450),"b）応用講座実施可能市町村",""))</f>
        <v/>
      </c>
      <c r="P1450" s="95" t="str">
        <f t="shared" si="92"/>
        <v/>
      </c>
    </row>
    <row r="1451" spans="3:16" x14ac:dyDescent="0.4">
      <c r="C1451" s="108">
        <v>1445</v>
      </c>
      <c r="D1451" s="30"/>
      <c r="E1451" s="29"/>
      <c r="F1451" s="29"/>
      <c r="G1451" s="29"/>
      <c r="H1451" s="109" t="str">
        <f t="shared" si="93"/>
        <v/>
      </c>
      <c r="I1451" s="109" t="str">
        <f t="shared" si="94"/>
        <v/>
      </c>
      <c r="J1451" s="109" t="str">
        <f t="shared" si="95"/>
        <v/>
      </c>
      <c r="K1451" s="29"/>
      <c r="L1451" s="29"/>
      <c r="M1451" s="110" t="str">
        <f>_xlfn.XLOOKUP($P1451,団体コード!$F$2:$F$1789,団体コード!$A$2:$A$1789,"")</f>
        <v/>
      </c>
      <c r="N1451" s="111" t="str">
        <f>IF(COUNTIF(市町村一覧!$K$2:$K$404,$P1451),"a）基本講座・応用講座実施可能市町村",IF(COUNTIF(市町村一覧!$N$2:$N$370,$P1451),"b）応用講座実施可能市町村",""))</f>
        <v/>
      </c>
      <c r="P1451" s="95" t="str">
        <f t="shared" si="92"/>
        <v/>
      </c>
    </row>
    <row r="1452" spans="3:16" x14ac:dyDescent="0.4">
      <c r="C1452" s="108">
        <v>1446</v>
      </c>
      <c r="D1452" s="30"/>
      <c r="E1452" s="29"/>
      <c r="F1452" s="29"/>
      <c r="G1452" s="29"/>
      <c r="H1452" s="109" t="str">
        <f t="shared" si="93"/>
        <v/>
      </c>
      <c r="I1452" s="109" t="str">
        <f t="shared" si="94"/>
        <v/>
      </c>
      <c r="J1452" s="109" t="str">
        <f t="shared" si="95"/>
        <v/>
      </c>
      <c r="K1452" s="29"/>
      <c r="L1452" s="29"/>
      <c r="M1452" s="110" t="str">
        <f>_xlfn.XLOOKUP($P1452,団体コード!$F$2:$F$1789,団体コード!$A$2:$A$1789,"")</f>
        <v/>
      </c>
      <c r="N1452" s="111" t="str">
        <f>IF(COUNTIF(市町村一覧!$K$2:$K$404,$P1452),"a）基本講座・応用講座実施可能市町村",IF(COUNTIF(市町村一覧!$N$2:$N$370,$P1452),"b）応用講座実施可能市町村",""))</f>
        <v/>
      </c>
      <c r="P1452" s="95" t="str">
        <f t="shared" si="92"/>
        <v/>
      </c>
    </row>
    <row r="1453" spans="3:16" x14ac:dyDescent="0.4">
      <c r="C1453" s="108">
        <v>1447</v>
      </c>
      <c r="D1453" s="30"/>
      <c r="E1453" s="29"/>
      <c r="F1453" s="29"/>
      <c r="G1453" s="29"/>
      <c r="H1453" s="109" t="str">
        <f t="shared" si="93"/>
        <v/>
      </c>
      <c r="I1453" s="109" t="str">
        <f t="shared" si="94"/>
        <v/>
      </c>
      <c r="J1453" s="109" t="str">
        <f t="shared" si="95"/>
        <v/>
      </c>
      <c r="K1453" s="29"/>
      <c r="L1453" s="29"/>
      <c r="M1453" s="110" t="str">
        <f>_xlfn.XLOOKUP($P1453,団体コード!$F$2:$F$1789,団体コード!$A$2:$A$1789,"")</f>
        <v/>
      </c>
      <c r="N1453" s="111" t="str">
        <f>IF(COUNTIF(市町村一覧!$K$2:$K$404,$P1453),"a）基本講座・応用講座実施可能市町村",IF(COUNTIF(市町村一覧!$N$2:$N$370,$P1453),"b）応用講座実施可能市町村",""))</f>
        <v/>
      </c>
      <c r="P1453" s="95" t="str">
        <f t="shared" si="92"/>
        <v/>
      </c>
    </row>
    <row r="1454" spans="3:16" x14ac:dyDescent="0.4">
      <c r="C1454" s="108">
        <v>1448</v>
      </c>
      <c r="D1454" s="30"/>
      <c r="E1454" s="29"/>
      <c r="F1454" s="29"/>
      <c r="G1454" s="29"/>
      <c r="H1454" s="109" t="str">
        <f t="shared" si="93"/>
        <v/>
      </c>
      <c r="I1454" s="109" t="str">
        <f t="shared" si="94"/>
        <v/>
      </c>
      <c r="J1454" s="109" t="str">
        <f t="shared" si="95"/>
        <v/>
      </c>
      <c r="K1454" s="29"/>
      <c r="L1454" s="29"/>
      <c r="M1454" s="110" t="str">
        <f>_xlfn.XLOOKUP($P1454,団体コード!$F$2:$F$1789,団体コード!$A$2:$A$1789,"")</f>
        <v/>
      </c>
      <c r="N1454" s="111" t="str">
        <f>IF(COUNTIF(市町村一覧!$K$2:$K$404,$P1454),"a）基本講座・応用講座実施可能市町村",IF(COUNTIF(市町村一覧!$N$2:$N$370,$P1454),"b）応用講座実施可能市町村",""))</f>
        <v/>
      </c>
      <c r="P1454" s="95" t="str">
        <f t="shared" si="92"/>
        <v/>
      </c>
    </row>
    <row r="1455" spans="3:16" x14ac:dyDescent="0.4">
      <c r="C1455" s="108">
        <v>1449</v>
      </c>
      <c r="D1455" s="30"/>
      <c r="E1455" s="29"/>
      <c r="F1455" s="29"/>
      <c r="G1455" s="29"/>
      <c r="H1455" s="109" t="str">
        <f t="shared" si="93"/>
        <v/>
      </c>
      <c r="I1455" s="109" t="str">
        <f t="shared" si="94"/>
        <v/>
      </c>
      <c r="J1455" s="109" t="str">
        <f t="shared" si="95"/>
        <v/>
      </c>
      <c r="K1455" s="29"/>
      <c r="L1455" s="29"/>
      <c r="M1455" s="110" t="str">
        <f>_xlfn.XLOOKUP($P1455,団体コード!$F$2:$F$1789,団体コード!$A$2:$A$1789,"")</f>
        <v/>
      </c>
      <c r="N1455" s="111" t="str">
        <f>IF(COUNTIF(市町村一覧!$K$2:$K$404,$P1455),"a）基本講座・応用講座実施可能市町村",IF(COUNTIF(市町村一覧!$N$2:$N$370,$P1455),"b）応用講座実施可能市町村",""))</f>
        <v/>
      </c>
      <c r="P1455" s="95" t="str">
        <f t="shared" si="92"/>
        <v/>
      </c>
    </row>
    <row r="1456" spans="3:16" x14ac:dyDescent="0.4">
      <c r="C1456" s="108">
        <v>1450</v>
      </c>
      <c r="D1456" s="30"/>
      <c r="E1456" s="29"/>
      <c r="F1456" s="29"/>
      <c r="G1456" s="29"/>
      <c r="H1456" s="109" t="str">
        <f t="shared" si="93"/>
        <v/>
      </c>
      <c r="I1456" s="109" t="str">
        <f t="shared" si="94"/>
        <v/>
      </c>
      <c r="J1456" s="109" t="str">
        <f t="shared" si="95"/>
        <v/>
      </c>
      <c r="K1456" s="29"/>
      <c r="L1456" s="29"/>
      <c r="M1456" s="110" t="str">
        <f>_xlfn.XLOOKUP($P1456,団体コード!$F$2:$F$1789,団体コード!$A$2:$A$1789,"")</f>
        <v/>
      </c>
      <c r="N1456" s="111" t="str">
        <f>IF(COUNTIF(市町村一覧!$K$2:$K$404,$P1456),"a）基本講座・応用講座実施可能市町村",IF(COUNTIF(市町村一覧!$N$2:$N$370,$P1456),"b）応用講座実施可能市町村",""))</f>
        <v/>
      </c>
      <c r="P1456" s="95" t="str">
        <f t="shared" si="92"/>
        <v/>
      </c>
    </row>
    <row r="1457" spans="3:16" x14ac:dyDescent="0.4">
      <c r="C1457" s="108">
        <v>1451</v>
      </c>
      <c r="D1457" s="30"/>
      <c r="E1457" s="29"/>
      <c r="F1457" s="29"/>
      <c r="G1457" s="29"/>
      <c r="H1457" s="109" t="str">
        <f t="shared" si="93"/>
        <v/>
      </c>
      <c r="I1457" s="109" t="str">
        <f t="shared" si="94"/>
        <v/>
      </c>
      <c r="J1457" s="109" t="str">
        <f t="shared" si="95"/>
        <v/>
      </c>
      <c r="K1457" s="29"/>
      <c r="L1457" s="29"/>
      <c r="M1457" s="110" t="str">
        <f>_xlfn.XLOOKUP($P1457,団体コード!$F$2:$F$1789,団体コード!$A$2:$A$1789,"")</f>
        <v/>
      </c>
      <c r="N1457" s="111" t="str">
        <f>IF(COUNTIF(市町村一覧!$K$2:$K$404,$P1457),"a）基本講座・応用講座実施可能市町村",IF(COUNTIF(市町村一覧!$N$2:$N$370,$P1457),"b）応用講座実施可能市町村",""))</f>
        <v/>
      </c>
      <c r="P1457" s="95" t="str">
        <f t="shared" si="92"/>
        <v/>
      </c>
    </row>
    <row r="1458" spans="3:16" x14ac:dyDescent="0.4">
      <c r="C1458" s="108">
        <v>1452</v>
      </c>
      <c r="D1458" s="30"/>
      <c r="E1458" s="29"/>
      <c r="F1458" s="29"/>
      <c r="G1458" s="29"/>
      <c r="H1458" s="109" t="str">
        <f t="shared" si="93"/>
        <v/>
      </c>
      <c r="I1458" s="109" t="str">
        <f t="shared" si="94"/>
        <v/>
      </c>
      <c r="J1458" s="109" t="str">
        <f t="shared" si="95"/>
        <v/>
      </c>
      <c r="K1458" s="29"/>
      <c r="L1458" s="29"/>
      <c r="M1458" s="110" t="str">
        <f>_xlfn.XLOOKUP($P1458,団体コード!$F$2:$F$1789,団体コード!$A$2:$A$1789,"")</f>
        <v/>
      </c>
      <c r="N1458" s="111" t="str">
        <f>IF(COUNTIF(市町村一覧!$K$2:$K$404,$P1458),"a）基本講座・応用講座実施可能市町村",IF(COUNTIF(市町村一覧!$N$2:$N$370,$P1458),"b）応用講座実施可能市町村",""))</f>
        <v/>
      </c>
      <c r="P1458" s="95" t="str">
        <f t="shared" si="92"/>
        <v/>
      </c>
    </row>
    <row r="1459" spans="3:16" x14ac:dyDescent="0.4">
      <c r="C1459" s="108">
        <v>1453</v>
      </c>
      <c r="D1459" s="30"/>
      <c r="E1459" s="29"/>
      <c r="F1459" s="29"/>
      <c r="G1459" s="29"/>
      <c r="H1459" s="109" t="str">
        <f t="shared" si="93"/>
        <v/>
      </c>
      <c r="I1459" s="109" t="str">
        <f t="shared" si="94"/>
        <v/>
      </c>
      <c r="J1459" s="109" t="str">
        <f t="shared" si="95"/>
        <v/>
      </c>
      <c r="K1459" s="29"/>
      <c r="L1459" s="29"/>
      <c r="M1459" s="110" t="str">
        <f>_xlfn.XLOOKUP($P1459,団体コード!$F$2:$F$1789,団体コード!$A$2:$A$1789,"")</f>
        <v/>
      </c>
      <c r="N1459" s="111" t="str">
        <f>IF(COUNTIF(市町村一覧!$K$2:$K$404,$P1459),"a）基本講座・応用講座実施可能市町村",IF(COUNTIF(市町村一覧!$N$2:$N$370,$P1459),"b）応用講座実施可能市町村",""))</f>
        <v/>
      </c>
      <c r="P1459" s="95" t="str">
        <f t="shared" si="92"/>
        <v/>
      </c>
    </row>
    <row r="1460" spans="3:16" x14ac:dyDescent="0.4">
      <c r="C1460" s="108">
        <v>1454</v>
      </c>
      <c r="D1460" s="30"/>
      <c r="E1460" s="29"/>
      <c r="F1460" s="29"/>
      <c r="G1460" s="29"/>
      <c r="H1460" s="109" t="str">
        <f t="shared" si="93"/>
        <v/>
      </c>
      <c r="I1460" s="109" t="str">
        <f t="shared" si="94"/>
        <v/>
      </c>
      <c r="J1460" s="109" t="str">
        <f t="shared" si="95"/>
        <v/>
      </c>
      <c r="K1460" s="29"/>
      <c r="L1460" s="29"/>
      <c r="M1460" s="110" t="str">
        <f>_xlfn.XLOOKUP($P1460,団体コード!$F$2:$F$1789,団体コード!$A$2:$A$1789,"")</f>
        <v/>
      </c>
      <c r="N1460" s="111" t="str">
        <f>IF(COUNTIF(市町村一覧!$K$2:$K$404,$P1460),"a）基本講座・応用講座実施可能市町村",IF(COUNTIF(市町村一覧!$N$2:$N$370,$P1460),"b）応用講座実施可能市町村",""))</f>
        <v/>
      </c>
      <c r="P1460" s="95" t="str">
        <f t="shared" si="92"/>
        <v/>
      </c>
    </row>
    <row r="1461" spans="3:16" x14ac:dyDescent="0.4">
      <c r="C1461" s="108">
        <v>1455</v>
      </c>
      <c r="D1461" s="30"/>
      <c r="E1461" s="29"/>
      <c r="F1461" s="29"/>
      <c r="G1461" s="29"/>
      <c r="H1461" s="109" t="str">
        <f t="shared" si="93"/>
        <v/>
      </c>
      <c r="I1461" s="109" t="str">
        <f t="shared" si="94"/>
        <v/>
      </c>
      <c r="J1461" s="109" t="str">
        <f t="shared" si="95"/>
        <v/>
      </c>
      <c r="K1461" s="29"/>
      <c r="L1461" s="29"/>
      <c r="M1461" s="110" t="str">
        <f>_xlfn.XLOOKUP($P1461,団体コード!$F$2:$F$1789,団体コード!$A$2:$A$1789,"")</f>
        <v/>
      </c>
      <c r="N1461" s="111" t="str">
        <f>IF(COUNTIF(市町村一覧!$K$2:$K$404,$P1461),"a）基本講座・応用講座実施可能市町村",IF(COUNTIF(市町村一覧!$N$2:$N$370,$P1461),"b）応用講座実施可能市町村",""))</f>
        <v/>
      </c>
      <c r="P1461" s="95" t="str">
        <f t="shared" si="92"/>
        <v/>
      </c>
    </row>
    <row r="1462" spans="3:16" x14ac:dyDescent="0.4">
      <c r="C1462" s="108">
        <v>1456</v>
      </c>
      <c r="D1462" s="30"/>
      <c r="E1462" s="29"/>
      <c r="F1462" s="29"/>
      <c r="G1462" s="29"/>
      <c r="H1462" s="109" t="str">
        <f t="shared" si="93"/>
        <v/>
      </c>
      <c r="I1462" s="109" t="str">
        <f t="shared" si="94"/>
        <v/>
      </c>
      <c r="J1462" s="109" t="str">
        <f t="shared" si="95"/>
        <v/>
      </c>
      <c r="K1462" s="29"/>
      <c r="L1462" s="29"/>
      <c r="M1462" s="110" t="str">
        <f>_xlfn.XLOOKUP($P1462,団体コード!$F$2:$F$1789,団体コード!$A$2:$A$1789,"")</f>
        <v/>
      </c>
      <c r="N1462" s="111" t="str">
        <f>IF(COUNTIF(市町村一覧!$K$2:$K$404,$P1462),"a）基本講座・応用講座実施可能市町村",IF(COUNTIF(市町村一覧!$N$2:$N$370,$P1462),"b）応用講座実施可能市町村",""))</f>
        <v/>
      </c>
      <c r="P1462" s="95" t="str">
        <f t="shared" si="92"/>
        <v/>
      </c>
    </row>
    <row r="1463" spans="3:16" x14ac:dyDescent="0.4">
      <c r="C1463" s="108">
        <v>1457</v>
      </c>
      <c r="D1463" s="30"/>
      <c r="E1463" s="29"/>
      <c r="F1463" s="29"/>
      <c r="G1463" s="29"/>
      <c r="H1463" s="109" t="str">
        <f t="shared" si="93"/>
        <v/>
      </c>
      <c r="I1463" s="109" t="str">
        <f t="shared" si="94"/>
        <v/>
      </c>
      <c r="J1463" s="109" t="str">
        <f t="shared" si="95"/>
        <v/>
      </c>
      <c r="K1463" s="29"/>
      <c r="L1463" s="29"/>
      <c r="M1463" s="110" t="str">
        <f>_xlfn.XLOOKUP($P1463,団体コード!$F$2:$F$1789,団体コード!$A$2:$A$1789,"")</f>
        <v/>
      </c>
      <c r="N1463" s="111" t="str">
        <f>IF(COUNTIF(市町村一覧!$K$2:$K$404,$P1463),"a）基本講座・応用講座実施可能市町村",IF(COUNTIF(市町村一覧!$N$2:$N$370,$P1463),"b）応用講座実施可能市町村",""))</f>
        <v/>
      </c>
      <c r="P1463" s="95" t="str">
        <f t="shared" si="92"/>
        <v/>
      </c>
    </row>
    <row r="1464" spans="3:16" x14ac:dyDescent="0.4">
      <c r="C1464" s="108">
        <v>1458</v>
      </c>
      <c r="D1464" s="30"/>
      <c r="E1464" s="29"/>
      <c r="F1464" s="29"/>
      <c r="G1464" s="29"/>
      <c r="H1464" s="109" t="str">
        <f t="shared" si="93"/>
        <v/>
      </c>
      <c r="I1464" s="109" t="str">
        <f t="shared" si="94"/>
        <v/>
      </c>
      <c r="J1464" s="109" t="str">
        <f t="shared" si="95"/>
        <v/>
      </c>
      <c r="K1464" s="29"/>
      <c r="L1464" s="29"/>
      <c r="M1464" s="110" t="str">
        <f>_xlfn.XLOOKUP($P1464,団体コード!$F$2:$F$1789,団体コード!$A$2:$A$1789,"")</f>
        <v/>
      </c>
      <c r="N1464" s="111" t="str">
        <f>IF(COUNTIF(市町村一覧!$K$2:$K$404,$P1464),"a）基本講座・応用講座実施可能市町村",IF(COUNTIF(市町村一覧!$N$2:$N$370,$P1464),"b）応用講座実施可能市町村",""))</f>
        <v/>
      </c>
      <c r="P1464" s="95" t="str">
        <f t="shared" si="92"/>
        <v/>
      </c>
    </row>
    <row r="1465" spans="3:16" x14ac:dyDescent="0.4">
      <c r="C1465" s="108">
        <v>1459</v>
      </c>
      <c r="D1465" s="30"/>
      <c r="E1465" s="29"/>
      <c r="F1465" s="29"/>
      <c r="G1465" s="29"/>
      <c r="H1465" s="109" t="str">
        <f t="shared" si="93"/>
        <v/>
      </c>
      <c r="I1465" s="109" t="str">
        <f t="shared" si="94"/>
        <v/>
      </c>
      <c r="J1465" s="109" t="str">
        <f t="shared" si="95"/>
        <v/>
      </c>
      <c r="K1465" s="29"/>
      <c r="L1465" s="29"/>
      <c r="M1465" s="110" t="str">
        <f>_xlfn.XLOOKUP($P1465,団体コード!$F$2:$F$1789,団体コード!$A$2:$A$1789,"")</f>
        <v/>
      </c>
      <c r="N1465" s="111" t="str">
        <f>IF(COUNTIF(市町村一覧!$K$2:$K$404,$P1465),"a）基本講座・応用講座実施可能市町村",IF(COUNTIF(市町村一覧!$N$2:$N$370,$P1465),"b）応用講座実施可能市町村",""))</f>
        <v/>
      </c>
      <c r="P1465" s="95" t="str">
        <f t="shared" si="92"/>
        <v/>
      </c>
    </row>
    <row r="1466" spans="3:16" x14ac:dyDescent="0.4">
      <c r="C1466" s="108">
        <v>1460</v>
      </c>
      <c r="D1466" s="30"/>
      <c r="E1466" s="29"/>
      <c r="F1466" s="29"/>
      <c r="G1466" s="29"/>
      <c r="H1466" s="109" t="str">
        <f t="shared" si="93"/>
        <v/>
      </c>
      <c r="I1466" s="109" t="str">
        <f t="shared" si="94"/>
        <v/>
      </c>
      <c r="J1466" s="109" t="str">
        <f t="shared" si="95"/>
        <v/>
      </c>
      <c r="K1466" s="29"/>
      <c r="L1466" s="29"/>
      <c r="M1466" s="110" t="str">
        <f>_xlfn.XLOOKUP($P1466,団体コード!$F$2:$F$1789,団体コード!$A$2:$A$1789,"")</f>
        <v/>
      </c>
      <c r="N1466" s="111" t="str">
        <f>IF(COUNTIF(市町村一覧!$K$2:$K$404,$P1466),"a）基本講座・応用講座実施可能市町村",IF(COUNTIF(市町村一覧!$N$2:$N$370,$P1466),"b）応用講座実施可能市町村",""))</f>
        <v/>
      </c>
      <c r="P1466" s="95" t="str">
        <f t="shared" si="92"/>
        <v/>
      </c>
    </row>
    <row r="1467" spans="3:16" x14ac:dyDescent="0.4">
      <c r="C1467" s="108">
        <v>1461</v>
      </c>
      <c r="D1467" s="30"/>
      <c r="E1467" s="29"/>
      <c r="F1467" s="29"/>
      <c r="G1467" s="29"/>
      <c r="H1467" s="109" t="str">
        <f t="shared" si="93"/>
        <v/>
      </c>
      <c r="I1467" s="109" t="str">
        <f t="shared" si="94"/>
        <v/>
      </c>
      <c r="J1467" s="109" t="str">
        <f t="shared" si="95"/>
        <v/>
      </c>
      <c r="K1467" s="29"/>
      <c r="L1467" s="29"/>
      <c r="M1467" s="110" t="str">
        <f>_xlfn.XLOOKUP($P1467,団体コード!$F$2:$F$1789,団体コード!$A$2:$A$1789,"")</f>
        <v/>
      </c>
      <c r="N1467" s="111" t="str">
        <f>IF(COUNTIF(市町村一覧!$K$2:$K$404,$P1467),"a）基本講座・応用講座実施可能市町村",IF(COUNTIF(市町村一覧!$N$2:$N$370,$P1467),"b）応用講座実施可能市町村",""))</f>
        <v/>
      </c>
      <c r="P1467" s="95" t="str">
        <f t="shared" si="92"/>
        <v/>
      </c>
    </row>
    <row r="1468" spans="3:16" x14ac:dyDescent="0.4">
      <c r="C1468" s="108">
        <v>1462</v>
      </c>
      <c r="D1468" s="30"/>
      <c r="E1468" s="29"/>
      <c r="F1468" s="29"/>
      <c r="G1468" s="29"/>
      <c r="H1468" s="109" t="str">
        <f t="shared" si="93"/>
        <v/>
      </c>
      <c r="I1468" s="109" t="str">
        <f t="shared" si="94"/>
        <v/>
      </c>
      <c r="J1468" s="109" t="str">
        <f t="shared" si="95"/>
        <v/>
      </c>
      <c r="K1468" s="29"/>
      <c r="L1468" s="29"/>
      <c r="M1468" s="110" t="str">
        <f>_xlfn.XLOOKUP($P1468,団体コード!$F$2:$F$1789,団体コード!$A$2:$A$1789,"")</f>
        <v/>
      </c>
      <c r="N1468" s="111" t="str">
        <f>IF(COUNTIF(市町村一覧!$K$2:$K$404,$P1468),"a）基本講座・応用講座実施可能市町村",IF(COUNTIF(市町村一覧!$N$2:$N$370,$P1468),"b）応用講座実施可能市町村",""))</f>
        <v/>
      </c>
      <c r="P1468" s="95" t="str">
        <f t="shared" si="92"/>
        <v/>
      </c>
    </row>
    <row r="1469" spans="3:16" x14ac:dyDescent="0.4">
      <c r="C1469" s="108">
        <v>1463</v>
      </c>
      <c r="D1469" s="30"/>
      <c r="E1469" s="29"/>
      <c r="F1469" s="29"/>
      <c r="G1469" s="29"/>
      <c r="H1469" s="109" t="str">
        <f t="shared" si="93"/>
        <v/>
      </c>
      <c r="I1469" s="109" t="str">
        <f t="shared" si="94"/>
        <v/>
      </c>
      <c r="J1469" s="109" t="str">
        <f t="shared" si="95"/>
        <v/>
      </c>
      <c r="K1469" s="29"/>
      <c r="L1469" s="29"/>
      <c r="M1469" s="110" t="str">
        <f>_xlfn.XLOOKUP($P1469,団体コード!$F$2:$F$1789,団体コード!$A$2:$A$1789,"")</f>
        <v/>
      </c>
      <c r="N1469" s="111" t="str">
        <f>IF(COUNTIF(市町村一覧!$K$2:$K$404,$P1469),"a）基本講座・応用講座実施可能市町村",IF(COUNTIF(市町村一覧!$N$2:$N$370,$P1469),"b）応用講座実施可能市町村",""))</f>
        <v/>
      </c>
      <c r="P1469" s="95" t="str">
        <f t="shared" si="92"/>
        <v/>
      </c>
    </row>
    <row r="1470" spans="3:16" x14ac:dyDescent="0.4">
      <c r="C1470" s="108">
        <v>1464</v>
      </c>
      <c r="D1470" s="30"/>
      <c r="E1470" s="29"/>
      <c r="F1470" s="29"/>
      <c r="G1470" s="29"/>
      <c r="H1470" s="109" t="str">
        <f t="shared" si="93"/>
        <v/>
      </c>
      <c r="I1470" s="109" t="str">
        <f t="shared" si="94"/>
        <v/>
      </c>
      <c r="J1470" s="109" t="str">
        <f t="shared" si="95"/>
        <v/>
      </c>
      <c r="K1470" s="29"/>
      <c r="L1470" s="29"/>
      <c r="M1470" s="110" t="str">
        <f>_xlfn.XLOOKUP($P1470,団体コード!$F$2:$F$1789,団体コード!$A$2:$A$1789,"")</f>
        <v/>
      </c>
      <c r="N1470" s="111" t="str">
        <f>IF(COUNTIF(市町村一覧!$K$2:$K$404,$P1470),"a）基本講座・応用講座実施可能市町村",IF(COUNTIF(市町村一覧!$N$2:$N$370,$P1470),"b）応用講座実施可能市町村",""))</f>
        <v/>
      </c>
      <c r="P1470" s="95" t="str">
        <f t="shared" si="92"/>
        <v/>
      </c>
    </row>
    <row r="1471" spans="3:16" x14ac:dyDescent="0.4">
      <c r="C1471" s="108">
        <v>1465</v>
      </c>
      <c r="D1471" s="30"/>
      <c r="E1471" s="29"/>
      <c r="F1471" s="29"/>
      <c r="G1471" s="29"/>
      <c r="H1471" s="109" t="str">
        <f t="shared" si="93"/>
        <v/>
      </c>
      <c r="I1471" s="109" t="str">
        <f t="shared" si="94"/>
        <v/>
      </c>
      <c r="J1471" s="109" t="str">
        <f t="shared" si="95"/>
        <v/>
      </c>
      <c r="K1471" s="29"/>
      <c r="L1471" s="29"/>
      <c r="M1471" s="110" t="str">
        <f>_xlfn.XLOOKUP($P1471,団体コード!$F$2:$F$1789,団体コード!$A$2:$A$1789,"")</f>
        <v/>
      </c>
      <c r="N1471" s="111" t="str">
        <f>IF(COUNTIF(市町村一覧!$K$2:$K$404,$P1471),"a）基本講座・応用講座実施可能市町村",IF(COUNTIF(市町村一覧!$N$2:$N$370,$P1471),"b）応用講座実施可能市町村",""))</f>
        <v/>
      </c>
      <c r="P1471" s="95" t="str">
        <f t="shared" si="92"/>
        <v/>
      </c>
    </row>
    <row r="1472" spans="3:16" x14ac:dyDescent="0.4">
      <c r="C1472" s="108">
        <v>1466</v>
      </c>
      <c r="D1472" s="30"/>
      <c r="E1472" s="29"/>
      <c r="F1472" s="29"/>
      <c r="G1472" s="29"/>
      <c r="H1472" s="109" t="str">
        <f t="shared" si="93"/>
        <v/>
      </c>
      <c r="I1472" s="109" t="str">
        <f t="shared" si="94"/>
        <v/>
      </c>
      <c r="J1472" s="109" t="str">
        <f t="shared" si="95"/>
        <v/>
      </c>
      <c r="K1472" s="29"/>
      <c r="L1472" s="29"/>
      <c r="M1472" s="110" t="str">
        <f>_xlfn.XLOOKUP($P1472,団体コード!$F$2:$F$1789,団体コード!$A$2:$A$1789,"")</f>
        <v/>
      </c>
      <c r="N1472" s="111" t="str">
        <f>IF(COUNTIF(市町村一覧!$K$2:$K$404,$P1472),"a）基本講座・応用講座実施可能市町村",IF(COUNTIF(市町村一覧!$N$2:$N$370,$P1472),"b）応用講座実施可能市町村",""))</f>
        <v/>
      </c>
      <c r="P1472" s="95" t="str">
        <f t="shared" si="92"/>
        <v/>
      </c>
    </row>
    <row r="1473" spans="3:16" x14ac:dyDescent="0.4">
      <c r="C1473" s="108">
        <v>1467</v>
      </c>
      <c r="D1473" s="30"/>
      <c r="E1473" s="29"/>
      <c r="F1473" s="29"/>
      <c r="G1473" s="29"/>
      <c r="H1473" s="109" t="str">
        <f t="shared" si="93"/>
        <v/>
      </c>
      <c r="I1473" s="109" t="str">
        <f t="shared" si="94"/>
        <v/>
      </c>
      <c r="J1473" s="109" t="str">
        <f t="shared" si="95"/>
        <v/>
      </c>
      <c r="K1473" s="29"/>
      <c r="L1473" s="29"/>
      <c r="M1473" s="110" t="str">
        <f>_xlfn.XLOOKUP($P1473,団体コード!$F$2:$F$1789,団体コード!$A$2:$A$1789,"")</f>
        <v/>
      </c>
      <c r="N1473" s="111" t="str">
        <f>IF(COUNTIF(市町村一覧!$K$2:$K$404,$P1473),"a）基本講座・応用講座実施可能市町村",IF(COUNTIF(市町村一覧!$N$2:$N$370,$P1473),"b）応用講座実施可能市町村",""))</f>
        <v/>
      </c>
      <c r="P1473" s="95" t="str">
        <f t="shared" si="92"/>
        <v/>
      </c>
    </row>
    <row r="1474" spans="3:16" x14ac:dyDescent="0.4">
      <c r="C1474" s="108">
        <v>1468</v>
      </c>
      <c r="D1474" s="30"/>
      <c r="E1474" s="29"/>
      <c r="F1474" s="29"/>
      <c r="G1474" s="29"/>
      <c r="H1474" s="109" t="str">
        <f t="shared" si="93"/>
        <v/>
      </c>
      <c r="I1474" s="109" t="str">
        <f t="shared" si="94"/>
        <v/>
      </c>
      <c r="J1474" s="109" t="str">
        <f t="shared" si="95"/>
        <v/>
      </c>
      <c r="K1474" s="29"/>
      <c r="L1474" s="29"/>
      <c r="M1474" s="110" t="str">
        <f>_xlfn.XLOOKUP($P1474,団体コード!$F$2:$F$1789,団体コード!$A$2:$A$1789,"")</f>
        <v/>
      </c>
      <c r="N1474" s="111" t="str">
        <f>IF(COUNTIF(市町村一覧!$K$2:$K$404,$P1474),"a）基本講座・応用講座実施可能市町村",IF(COUNTIF(市町村一覧!$N$2:$N$370,$P1474),"b）応用講座実施可能市町村",""))</f>
        <v/>
      </c>
      <c r="P1474" s="95" t="str">
        <f t="shared" si="92"/>
        <v/>
      </c>
    </row>
    <row r="1475" spans="3:16" x14ac:dyDescent="0.4">
      <c r="C1475" s="108">
        <v>1469</v>
      </c>
      <c r="D1475" s="30"/>
      <c r="E1475" s="29"/>
      <c r="F1475" s="29"/>
      <c r="G1475" s="29"/>
      <c r="H1475" s="109" t="str">
        <f t="shared" si="93"/>
        <v/>
      </c>
      <c r="I1475" s="109" t="str">
        <f t="shared" si="94"/>
        <v/>
      </c>
      <c r="J1475" s="109" t="str">
        <f t="shared" si="95"/>
        <v/>
      </c>
      <c r="K1475" s="29"/>
      <c r="L1475" s="29"/>
      <c r="M1475" s="110" t="str">
        <f>_xlfn.XLOOKUP($P1475,団体コード!$F$2:$F$1789,団体コード!$A$2:$A$1789,"")</f>
        <v/>
      </c>
      <c r="N1475" s="111" t="str">
        <f>IF(COUNTIF(市町村一覧!$K$2:$K$404,$P1475),"a）基本講座・応用講座実施可能市町村",IF(COUNTIF(市町村一覧!$N$2:$N$370,$P1475),"b）応用講座実施可能市町村",""))</f>
        <v/>
      </c>
      <c r="P1475" s="95" t="str">
        <f t="shared" si="92"/>
        <v/>
      </c>
    </row>
    <row r="1476" spans="3:16" x14ac:dyDescent="0.4">
      <c r="C1476" s="108">
        <v>1470</v>
      </c>
      <c r="D1476" s="30"/>
      <c r="E1476" s="29"/>
      <c r="F1476" s="29"/>
      <c r="G1476" s="29"/>
      <c r="H1476" s="109" t="str">
        <f t="shared" si="93"/>
        <v/>
      </c>
      <c r="I1476" s="109" t="str">
        <f t="shared" si="94"/>
        <v/>
      </c>
      <c r="J1476" s="109" t="str">
        <f t="shared" si="95"/>
        <v/>
      </c>
      <c r="K1476" s="29"/>
      <c r="L1476" s="29"/>
      <c r="M1476" s="110" t="str">
        <f>_xlfn.XLOOKUP($P1476,団体コード!$F$2:$F$1789,団体コード!$A$2:$A$1789,"")</f>
        <v/>
      </c>
      <c r="N1476" s="111" t="str">
        <f>IF(COUNTIF(市町村一覧!$K$2:$K$404,$P1476),"a）基本講座・応用講座実施可能市町村",IF(COUNTIF(市町村一覧!$N$2:$N$370,$P1476),"b）応用講座実施可能市町村",""))</f>
        <v/>
      </c>
      <c r="P1476" s="95" t="str">
        <f t="shared" si="92"/>
        <v/>
      </c>
    </row>
    <row r="1477" spans="3:16" x14ac:dyDescent="0.4">
      <c r="C1477" s="108">
        <v>1471</v>
      </c>
      <c r="D1477" s="30"/>
      <c r="E1477" s="29"/>
      <c r="F1477" s="29"/>
      <c r="G1477" s="29"/>
      <c r="H1477" s="109" t="str">
        <f t="shared" si="93"/>
        <v/>
      </c>
      <c r="I1477" s="109" t="str">
        <f t="shared" si="94"/>
        <v/>
      </c>
      <c r="J1477" s="109" t="str">
        <f t="shared" si="95"/>
        <v/>
      </c>
      <c r="K1477" s="29"/>
      <c r="L1477" s="29"/>
      <c r="M1477" s="110" t="str">
        <f>_xlfn.XLOOKUP($P1477,団体コード!$F$2:$F$1789,団体コード!$A$2:$A$1789,"")</f>
        <v/>
      </c>
      <c r="N1477" s="111" t="str">
        <f>IF(COUNTIF(市町村一覧!$K$2:$K$404,$P1477),"a）基本講座・応用講座実施可能市町村",IF(COUNTIF(市町村一覧!$N$2:$N$370,$P1477),"b）応用講座実施可能市町村",""))</f>
        <v/>
      </c>
      <c r="P1477" s="95" t="str">
        <f t="shared" si="92"/>
        <v/>
      </c>
    </row>
    <row r="1478" spans="3:16" x14ac:dyDescent="0.4">
      <c r="C1478" s="108">
        <v>1472</v>
      </c>
      <c r="D1478" s="30"/>
      <c r="E1478" s="29"/>
      <c r="F1478" s="29"/>
      <c r="G1478" s="29"/>
      <c r="H1478" s="109" t="str">
        <f t="shared" si="93"/>
        <v/>
      </c>
      <c r="I1478" s="109" t="str">
        <f t="shared" si="94"/>
        <v/>
      </c>
      <c r="J1478" s="109" t="str">
        <f t="shared" si="95"/>
        <v/>
      </c>
      <c r="K1478" s="29"/>
      <c r="L1478" s="29"/>
      <c r="M1478" s="110" t="str">
        <f>_xlfn.XLOOKUP($P1478,団体コード!$F$2:$F$1789,団体コード!$A$2:$A$1789,"")</f>
        <v/>
      </c>
      <c r="N1478" s="111" t="str">
        <f>IF(COUNTIF(市町村一覧!$K$2:$K$404,$P1478),"a）基本講座・応用講座実施可能市町村",IF(COUNTIF(市町村一覧!$N$2:$N$370,$P1478),"b）応用講座実施可能市町村",""))</f>
        <v/>
      </c>
      <c r="P1478" s="95" t="str">
        <f t="shared" si="92"/>
        <v/>
      </c>
    </row>
    <row r="1479" spans="3:16" x14ac:dyDescent="0.4">
      <c r="C1479" s="108">
        <v>1473</v>
      </c>
      <c r="D1479" s="30"/>
      <c r="E1479" s="29"/>
      <c r="F1479" s="29"/>
      <c r="G1479" s="29"/>
      <c r="H1479" s="109" t="str">
        <f t="shared" si="93"/>
        <v/>
      </c>
      <c r="I1479" s="109" t="str">
        <f t="shared" si="94"/>
        <v/>
      </c>
      <c r="J1479" s="109" t="str">
        <f t="shared" si="95"/>
        <v/>
      </c>
      <c r="K1479" s="29"/>
      <c r="L1479" s="29"/>
      <c r="M1479" s="110" t="str">
        <f>_xlfn.XLOOKUP($P1479,団体コード!$F$2:$F$1789,団体コード!$A$2:$A$1789,"")</f>
        <v/>
      </c>
      <c r="N1479" s="111" t="str">
        <f>IF(COUNTIF(市町村一覧!$K$2:$K$404,$P1479),"a）基本講座・応用講座実施可能市町村",IF(COUNTIF(市町村一覧!$N$2:$N$370,$P1479),"b）応用講座実施可能市町村",""))</f>
        <v/>
      </c>
      <c r="P1479" s="95" t="str">
        <f t="shared" ref="P1479:P1542" si="96">E1479&amp;F1479</f>
        <v/>
      </c>
    </row>
    <row r="1480" spans="3:16" x14ac:dyDescent="0.4">
      <c r="C1480" s="108">
        <v>1474</v>
      </c>
      <c r="D1480" s="30"/>
      <c r="E1480" s="29"/>
      <c r="F1480" s="29"/>
      <c r="G1480" s="29"/>
      <c r="H1480" s="109" t="str">
        <f t="shared" ref="H1480:H1543" si="97">IF(D1480&lt;&gt;"",D1480,"")</f>
        <v/>
      </c>
      <c r="I1480" s="109" t="str">
        <f t="shared" ref="I1480:I1543" si="98">IF(E1480&lt;&gt;"",E1480,"")</f>
        <v/>
      </c>
      <c r="J1480" s="109" t="str">
        <f t="shared" ref="J1480:J1543" si="99">IF(F1480&lt;&gt;"",F1480,"")</f>
        <v/>
      </c>
      <c r="K1480" s="29"/>
      <c r="L1480" s="29"/>
      <c r="M1480" s="110" t="str">
        <f>_xlfn.XLOOKUP($P1480,団体コード!$F$2:$F$1789,団体コード!$A$2:$A$1789,"")</f>
        <v/>
      </c>
      <c r="N1480" s="111" t="str">
        <f>IF(COUNTIF(市町村一覧!$K$2:$K$404,$P1480),"a）基本講座・応用講座実施可能市町村",IF(COUNTIF(市町村一覧!$N$2:$N$370,$P1480),"b）応用講座実施可能市町村",""))</f>
        <v/>
      </c>
      <c r="P1480" s="95" t="str">
        <f t="shared" si="96"/>
        <v/>
      </c>
    </row>
    <row r="1481" spans="3:16" x14ac:dyDescent="0.4">
      <c r="C1481" s="108">
        <v>1475</v>
      </c>
      <c r="D1481" s="30"/>
      <c r="E1481" s="29"/>
      <c r="F1481" s="29"/>
      <c r="G1481" s="29"/>
      <c r="H1481" s="109" t="str">
        <f t="shared" si="97"/>
        <v/>
      </c>
      <c r="I1481" s="109" t="str">
        <f t="shared" si="98"/>
        <v/>
      </c>
      <c r="J1481" s="109" t="str">
        <f t="shared" si="99"/>
        <v/>
      </c>
      <c r="K1481" s="29"/>
      <c r="L1481" s="29"/>
      <c r="M1481" s="110" t="str">
        <f>_xlfn.XLOOKUP($P1481,団体コード!$F$2:$F$1789,団体コード!$A$2:$A$1789,"")</f>
        <v/>
      </c>
      <c r="N1481" s="111" t="str">
        <f>IF(COUNTIF(市町村一覧!$K$2:$K$404,$P1481),"a）基本講座・応用講座実施可能市町村",IF(COUNTIF(市町村一覧!$N$2:$N$370,$P1481),"b）応用講座実施可能市町村",""))</f>
        <v/>
      </c>
      <c r="P1481" s="95" t="str">
        <f t="shared" si="96"/>
        <v/>
      </c>
    </row>
    <row r="1482" spans="3:16" x14ac:dyDescent="0.4">
      <c r="C1482" s="108">
        <v>1476</v>
      </c>
      <c r="D1482" s="30"/>
      <c r="E1482" s="29"/>
      <c r="F1482" s="29"/>
      <c r="G1482" s="29"/>
      <c r="H1482" s="109" t="str">
        <f t="shared" si="97"/>
        <v/>
      </c>
      <c r="I1482" s="109" t="str">
        <f t="shared" si="98"/>
        <v/>
      </c>
      <c r="J1482" s="109" t="str">
        <f t="shared" si="99"/>
        <v/>
      </c>
      <c r="K1482" s="29"/>
      <c r="L1482" s="29"/>
      <c r="M1482" s="110" t="str">
        <f>_xlfn.XLOOKUP($P1482,団体コード!$F$2:$F$1789,団体コード!$A$2:$A$1789,"")</f>
        <v/>
      </c>
      <c r="N1482" s="111" t="str">
        <f>IF(COUNTIF(市町村一覧!$K$2:$K$404,$P1482),"a）基本講座・応用講座実施可能市町村",IF(COUNTIF(市町村一覧!$N$2:$N$370,$P1482),"b）応用講座実施可能市町村",""))</f>
        <v/>
      </c>
      <c r="P1482" s="95" t="str">
        <f t="shared" si="96"/>
        <v/>
      </c>
    </row>
    <row r="1483" spans="3:16" x14ac:dyDescent="0.4">
      <c r="C1483" s="108">
        <v>1477</v>
      </c>
      <c r="D1483" s="30"/>
      <c r="E1483" s="29"/>
      <c r="F1483" s="29"/>
      <c r="G1483" s="29"/>
      <c r="H1483" s="109" t="str">
        <f t="shared" si="97"/>
        <v/>
      </c>
      <c r="I1483" s="109" t="str">
        <f t="shared" si="98"/>
        <v/>
      </c>
      <c r="J1483" s="109" t="str">
        <f t="shared" si="99"/>
        <v/>
      </c>
      <c r="K1483" s="29"/>
      <c r="L1483" s="29"/>
      <c r="M1483" s="110" t="str">
        <f>_xlfn.XLOOKUP($P1483,団体コード!$F$2:$F$1789,団体コード!$A$2:$A$1789,"")</f>
        <v/>
      </c>
      <c r="N1483" s="111" t="str">
        <f>IF(COUNTIF(市町村一覧!$K$2:$K$404,$P1483),"a）基本講座・応用講座実施可能市町村",IF(COUNTIF(市町村一覧!$N$2:$N$370,$P1483),"b）応用講座実施可能市町村",""))</f>
        <v/>
      </c>
      <c r="P1483" s="95" t="str">
        <f t="shared" si="96"/>
        <v/>
      </c>
    </row>
    <row r="1484" spans="3:16" x14ac:dyDescent="0.4">
      <c r="C1484" s="108">
        <v>1478</v>
      </c>
      <c r="D1484" s="30"/>
      <c r="E1484" s="29"/>
      <c r="F1484" s="29"/>
      <c r="G1484" s="29"/>
      <c r="H1484" s="109" t="str">
        <f t="shared" si="97"/>
        <v/>
      </c>
      <c r="I1484" s="109" t="str">
        <f t="shared" si="98"/>
        <v/>
      </c>
      <c r="J1484" s="109" t="str">
        <f t="shared" si="99"/>
        <v/>
      </c>
      <c r="K1484" s="29"/>
      <c r="L1484" s="29"/>
      <c r="M1484" s="110" t="str">
        <f>_xlfn.XLOOKUP($P1484,団体コード!$F$2:$F$1789,団体コード!$A$2:$A$1789,"")</f>
        <v/>
      </c>
      <c r="N1484" s="111" t="str">
        <f>IF(COUNTIF(市町村一覧!$K$2:$K$404,$P1484),"a）基本講座・応用講座実施可能市町村",IF(COUNTIF(市町村一覧!$N$2:$N$370,$P1484),"b）応用講座実施可能市町村",""))</f>
        <v/>
      </c>
      <c r="P1484" s="95" t="str">
        <f t="shared" si="96"/>
        <v/>
      </c>
    </row>
    <row r="1485" spans="3:16" x14ac:dyDescent="0.4">
      <c r="C1485" s="108">
        <v>1479</v>
      </c>
      <c r="D1485" s="30"/>
      <c r="E1485" s="29"/>
      <c r="F1485" s="29"/>
      <c r="G1485" s="29"/>
      <c r="H1485" s="109" t="str">
        <f t="shared" si="97"/>
        <v/>
      </c>
      <c r="I1485" s="109" t="str">
        <f t="shared" si="98"/>
        <v/>
      </c>
      <c r="J1485" s="109" t="str">
        <f t="shared" si="99"/>
        <v/>
      </c>
      <c r="K1485" s="29"/>
      <c r="L1485" s="29"/>
      <c r="M1485" s="110" t="str">
        <f>_xlfn.XLOOKUP($P1485,団体コード!$F$2:$F$1789,団体コード!$A$2:$A$1789,"")</f>
        <v/>
      </c>
      <c r="N1485" s="111" t="str">
        <f>IF(COUNTIF(市町村一覧!$K$2:$K$404,$P1485),"a）基本講座・応用講座実施可能市町村",IF(COUNTIF(市町村一覧!$N$2:$N$370,$P1485),"b）応用講座実施可能市町村",""))</f>
        <v/>
      </c>
      <c r="P1485" s="95" t="str">
        <f t="shared" si="96"/>
        <v/>
      </c>
    </row>
    <row r="1486" spans="3:16" x14ac:dyDescent="0.4">
      <c r="C1486" s="108">
        <v>1480</v>
      </c>
      <c r="D1486" s="30"/>
      <c r="E1486" s="29"/>
      <c r="F1486" s="29"/>
      <c r="G1486" s="29"/>
      <c r="H1486" s="109" t="str">
        <f t="shared" si="97"/>
        <v/>
      </c>
      <c r="I1486" s="109" t="str">
        <f t="shared" si="98"/>
        <v/>
      </c>
      <c r="J1486" s="109" t="str">
        <f t="shared" si="99"/>
        <v/>
      </c>
      <c r="K1486" s="29"/>
      <c r="L1486" s="29"/>
      <c r="M1486" s="110" t="str">
        <f>_xlfn.XLOOKUP($P1486,団体コード!$F$2:$F$1789,団体コード!$A$2:$A$1789,"")</f>
        <v/>
      </c>
      <c r="N1486" s="111" t="str">
        <f>IF(COUNTIF(市町村一覧!$K$2:$K$404,$P1486),"a）基本講座・応用講座実施可能市町村",IF(COUNTIF(市町村一覧!$N$2:$N$370,$P1486),"b）応用講座実施可能市町村",""))</f>
        <v/>
      </c>
      <c r="P1486" s="95" t="str">
        <f t="shared" si="96"/>
        <v/>
      </c>
    </row>
    <row r="1487" spans="3:16" x14ac:dyDescent="0.4">
      <c r="C1487" s="108">
        <v>1481</v>
      </c>
      <c r="D1487" s="30"/>
      <c r="E1487" s="29"/>
      <c r="F1487" s="29"/>
      <c r="G1487" s="29"/>
      <c r="H1487" s="109" t="str">
        <f t="shared" si="97"/>
        <v/>
      </c>
      <c r="I1487" s="109" t="str">
        <f t="shared" si="98"/>
        <v/>
      </c>
      <c r="J1487" s="109" t="str">
        <f t="shared" si="99"/>
        <v/>
      </c>
      <c r="K1487" s="29"/>
      <c r="L1487" s="29"/>
      <c r="M1487" s="110" t="str">
        <f>_xlfn.XLOOKUP($P1487,団体コード!$F$2:$F$1789,団体コード!$A$2:$A$1789,"")</f>
        <v/>
      </c>
      <c r="N1487" s="111" t="str">
        <f>IF(COUNTIF(市町村一覧!$K$2:$K$404,$P1487),"a）基本講座・応用講座実施可能市町村",IF(COUNTIF(市町村一覧!$N$2:$N$370,$P1487),"b）応用講座実施可能市町村",""))</f>
        <v/>
      </c>
      <c r="P1487" s="95" t="str">
        <f t="shared" si="96"/>
        <v/>
      </c>
    </row>
    <row r="1488" spans="3:16" x14ac:dyDescent="0.4">
      <c r="C1488" s="108">
        <v>1482</v>
      </c>
      <c r="D1488" s="30"/>
      <c r="E1488" s="29"/>
      <c r="F1488" s="29"/>
      <c r="G1488" s="29"/>
      <c r="H1488" s="109" t="str">
        <f t="shared" si="97"/>
        <v/>
      </c>
      <c r="I1488" s="109" t="str">
        <f t="shared" si="98"/>
        <v/>
      </c>
      <c r="J1488" s="109" t="str">
        <f t="shared" si="99"/>
        <v/>
      </c>
      <c r="K1488" s="29"/>
      <c r="L1488" s="29"/>
      <c r="M1488" s="110" t="str">
        <f>_xlfn.XLOOKUP($P1488,団体コード!$F$2:$F$1789,団体コード!$A$2:$A$1789,"")</f>
        <v/>
      </c>
      <c r="N1488" s="111" t="str">
        <f>IF(COUNTIF(市町村一覧!$K$2:$K$404,$P1488),"a）基本講座・応用講座実施可能市町村",IF(COUNTIF(市町村一覧!$N$2:$N$370,$P1488),"b）応用講座実施可能市町村",""))</f>
        <v/>
      </c>
      <c r="P1488" s="95" t="str">
        <f t="shared" si="96"/>
        <v/>
      </c>
    </row>
    <row r="1489" spans="3:16" x14ac:dyDescent="0.4">
      <c r="C1489" s="108">
        <v>1483</v>
      </c>
      <c r="D1489" s="30"/>
      <c r="E1489" s="29"/>
      <c r="F1489" s="29"/>
      <c r="G1489" s="29"/>
      <c r="H1489" s="109" t="str">
        <f t="shared" si="97"/>
        <v/>
      </c>
      <c r="I1489" s="109" t="str">
        <f t="shared" si="98"/>
        <v/>
      </c>
      <c r="J1489" s="109" t="str">
        <f t="shared" si="99"/>
        <v/>
      </c>
      <c r="K1489" s="29"/>
      <c r="L1489" s="29"/>
      <c r="M1489" s="110" t="str">
        <f>_xlfn.XLOOKUP($P1489,団体コード!$F$2:$F$1789,団体コード!$A$2:$A$1789,"")</f>
        <v/>
      </c>
      <c r="N1489" s="111" t="str">
        <f>IF(COUNTIF(市町村一覧!$K$2:$K$404,$P1489),"a）基本講座・応用講座実施可能市町村",IF(COUNTIF(市町村一覧!$N$2:$N$370,$P1489),"b）応用講座実施可能市町村",""))</f>
        <v/>
      </c>
      <c r="P1489" s="95" t="str">
        <f t="shared" si="96"/>
        <v/>
      </c>
    </row>
    <row r="1490" spans="3:16" x14ac:dyDescent="0.4">
      <c r="C1490" s="108">
        <v>1484</v>
      </c>
      <c r="D1490" s="30"/>
      <c r="E1490" s="29"/>
      <c r="F1490" s="29"/>
      <c r="G1490" s="29"/>
      <c r="H1490" s="109" t="str">
        <f t="shared" si="97"/>
        <v/>
      </c>
      <c r="I1490" s="109" t="str">
        <f t="shared" si="98"/>
        <v/>
      </c>
      <c r="J1490" s="109" t="str">
        <f t="shared" si="99"/>
        <v/>
      </c>
      <c r="K1490" s="29"/>
      <c r="L1490" s="29"/>
      <c r="M1490" s="110" t="str">
        <f>_xlfn.XLOOKUP($P1490,団体コード!$F$2:$F$1789,団体コード!$A$2:$A$1789,"")</f>
        <v/>
      </c>
      <c r="N1490" s="111" t="str">
        <f>IF(COUNTIF(市町村一覧!$K$2:$K$404,$P1490),"a）基本講座・応用講座実施可能市町村",IF(COUNTIF(市町村一覧!$N$2:$N$370,$P1490),"b）応用講座実施可能市町村",""))</f>
        <v/>
      </c>
      <c r="P1490" s="95" t="str">
        <f t="shared" si="96"/>
        <v/>
      </c>
    </row>
    <row r="1491" spans="3:16" x14ac:dyDescent="0.4">
      <c r="C1491" s="108">
        <v>1485</v>
      </c>
      <c r="D1491" s="30"/>
      <c r="E1491" s="29"/>
      <c r="F1491" s="29"/>
      <c r="G1491" s="29"/>
      <c r="H1491" s="109" t="str">
        <f t="shared" si="97"/>
        <v/>
      </c>
      <c r="I1491" s="109" t="str">
        <f t="shared" si="98"/>
        <v/>
      </c>
      <c r="J1491" s="109" t="str">
        <f t="shared" si="99"/>
        <v/>
      </c>
      <c r="K1491" s="29"/>
      <c r="L1491" s="29"/>
      <c r="M1491" s="110" t="str">
        <f>_xlfn.XLOOKUP($P1491,団体コード!$F$2:$F$1789,団体コード!$A$2:$A$1789,"")</f>
        <v/>
      </c>
      <c r="N1491" s="111" t="str">
        <f>IF(COUNTIF(市町村一覧!$K$2:$K$404,$P1491),"a）基本講座・応用講座実施可能市町村",IF(COUNTIF(市町村一覧!$N$2:$N$370,$P1491),"b）応用講座実施可能市町村",""))</f>
        <v/>
      </c>
      <c r="P1491" s="95" t="str">
        <f t="shared" si="96"/>
        <v/>
      </c>
    </row>
    <row r="1492" spans="3:16" x14ac:dyDescent="0.4">
      <c r="C1492" s="108">
        <v>1486</v>
      </c>
      <c r="D1492" s="30"/>
      <c r="E1492" s="29"/>
      <c r="F1492" s="29"/>
      <c r="G1492" s="29"/>
      <c r="H1492" s="109" t="str">
        <f t="shared" si="97"/>
        <v/>
      </c>
      <c r="I1492" s="109" t="str">
        <f t="shared" si="98"/>
        <v/>
      </c>
      <c r="J1492" s="109" t="str">
        <f t="shared" si="99"/>
        <v/>
      </c>
      <c r="K1492" s="29"/>
      <c r="L1492" s="29"/>
      <c r="M1492" s="110" t="str">
        <f>_xlfn.XLOOKUP($P1492,団体コード!$F$2:$F$1789,団体コード!$A$2:$A$1789,"")</f>
        <v/>
      </c>
      <c r="N1492" s="111" t="str">
        <f>IF(COUNTIF(市町村一覧!$K$2:$K$404,$P1492),"a）基本講座・応用講座実施可能市町村",IF(COUNTIF(市町村一覧!$N$2:$N$370,$P1492),"b）応用講座実施可能市町村",""))</f>
        <v/>
      </c>
      <c r="P1492" s="95" t="str">
        <f t="shared" si="96"/>
        <v/>
      </c>
    </row>
    <row r="1493" spans="3:16" x14ac:dyDescent="0.4">
      <c r="C1493" s="108">
        <v>1487</v>
      </c>
      <c r="D1493" s="30"/>
      <c r="E1493" s="29"/>
      <c r="F1493" s="29"/>
      <c r="G1493" s="29"/>
      <c r="H1493" s="109" t="str">
        <f t="shared" si="97"/>
        <v/>
      </c>
      <c r="I1493" s="109" t="str">
        <f t="shared" si="98"/>
        <v/>
      </c>
      <c r="J1493" s="109" t="str">
        <f t="shared" si="99"/>
        <v/>
      </c>
      <c r="K1493" s="29"/>
      <c r="L1493" s="29"/>
      <c r="M1493" s="110" t="str">
        <f>_xlfn.XLOOKUP($P1493,団体コード!$F$2:$F$1789,団体コード!$A$2:$A$1789,"")</f>
        <v/>
      </c>
      <c r="N1493" s="111" t="str">
        <f>IF(COUNTIF(市町村一覧!$K$2:$K$404,$P1493),"a）基本講座・応用講座実施可能市町村",IF(COUNTIF(市町村一覧!$N$2:$N$370,$P1493),"b）応用講座実施可能市町村",""))</f>
        <v/>
      </c>
      <c r="P1493" s="95" t="str">
        <f t="shared" si="96"/>
        <v/>
      </c>
    </row>
    <row r="1494" spans="3:16" x14ac:dyDescent="0.4">
      <c r="C1494" s="108">
        <v>1488</v>
      </c>
      <c r="D1494" s="30"/>
      <c r="E1494" s="29"/>
      <c r="F1494" s="29"/>
      <c r="G1494" s="29"/>
      <c r="H1494" s="109" t="str">
        <f t="shared" si="97"/>
        <v/>
      </c>
      <c r="I1494" s="109" t="str">
        <f t="shared" si="98"/>
        <v/>
      </c>
      <c r="J1494" s="109" t="str">
        <f t="shared" si="99"/>
        <v/>
      </c>
      <c r="K1494" s="29"/>
      <c r="L1494" s="29"/>
      <c r="M1494" s="110" t="str">
        <f>_xlfn.XLOOKUP($P1494,団体コード!$F$2:$F$1789,団体コード!$A$2:$A$1789,"")</f>
        <v/>
      </c>
      <c r="N1494" s="111" t="str">
        <f>IF(COUNTIF(市町村一覧!$K$2:$K$404,$P1494),"a）基本講座・応用講座実施可能市町村",IF(COUNTIF(市町村一覧!$N$2:$N$370,$P1494),"b）応用講座実施可能市町村",""))</f>
        <v/>
      </c>
      <c r="P1494" s="95" t="str">
        <f t="shared" si="96"/>
        <v/>
      </c>
    </row>
    <row r="1495" spans="3:16" x14ac:dyDescent="0.4">
      <c r="C1495" s="108">
        <v>1489</v>
      </c>
      <c r="D1495" s="30"/>
      <c r="E1495" s="29"/>
      <c r="F1495" s="29"/>
      <c r="G1495" s="29"/>
      <c r="H1495" s="109" t="str">
        <f t="shared" si="97"/>
        <v/>
      </c>
      <c r="I1495" s="109" t="str">
        <f t="shared" si="98"/>
        <v/>
      </c>
      <c r="J1495" s="109" t="str">
        <f t="shared" si="99"/>
        <v/>
      </c>
      <c r="K1495" s="29"/>
      <c r="L1495" s="29"/>
      <c r="M1495" s="110" t="str">
        <f>_xlfn.XLOOKUP($P1495,団体コード!$F$2:$F$1789,団体コード!$A$2:$A$1789,"")</f>
        <v/>
      </c>
      <c r="N1495" s="111" t="str">
        <f>IF(COUNTIF(市町村一覧!$K$2:$K$404,$P1495),"a）基本講座・応用講座実施可能市町村",IF(COUNTIF(市町村一覧!$N$2:$N$370,$P1495),"b）応用講座実施可能市町村",""))</f>
        <v/>
      </c>
      <c r="P1495" s="95" t="str">
        <f t="shared" si="96"/>
        <v/>
      </c>
    </row>
    <row r="1496" spans="3:16" x14ac:dyDescent="0.4">
      <c r="C1496" s="108">
        <v>1490</v>
      </c>
      <c r="D1496" s="30"/>
      <c r="E1496" s="29"/>
      <c r="F1496" s="29"/>
      <c r="G1496" s="29"/>
      <c r="H1496" s="109" t="str">
        <f t="shared" si="97"/>
        <v/>
      </c>
      <c r="I1496" s="109" t="str">
        <f t="shared" si="98"/>
        <v/>
      </c>
      <c r="J1496" s="109" t="str">
        <f t="shared" si="99"/>
        <v/>
      </c>
      <c r="K1496" s="29"/>
      <c r="L1496" s="29"/>
      <c r="M1496" s="110" t="str">
        <f>_xlfn.XLOOKUP($P1496,団体コード!$F$2:$F$1789,団体コード!$A$2:$A$1789,"")</f>
        <v/>
      </c>
      <c r="N1496" s="111" t="str">
        <f>IF(COUNTIF(市町村一覧!$K$2:$K$404,$P1496),"a）基本講座・応用講座実施可能市町村",IF(COUNTIF(市町村一覧!$N$2:$N$370,$P1496),"b）応用講座実施可能市町村",""))</f>
        <v/>
      </c>
      <c r="P1496" s="95" t="str">
        <f t="shared" si="96"/>
        <v/>
      </c>
    </row>
    <row r="1497" spans="3:16" x14ac:dyDescent="0.4">
      <c r="C1497" s="108">
        <v>1491</v>
      </c>
      <c r="D1497" s="30"/>
      <c r="E1497" s="29"/>
      <c r="F1497" s="29"/>
      <c r="G1497" s="29"/>
      <c r="H1497" s="109" t="str">
        <f t="shared" si="97"/>
        <v/>
      </c>
      <c r="I1497" s="109" t="str">
        <f t="shared" si="98"/>
        <v/>
      </c>
      <c r="J1497" s="109" t="str">
        <f t="shared" si="99"/>
        <v/>
      </c>
      <c r="K1497" s="29"/>
      <c r="L1497" s="29"/>
      <c r="M1497" s="110" t="str">
        <f>_xlfn.XLOOKUP($P1497,団体コード!$F$2:$F$1789,団体コード!$A$2:$A$1789,"")</f>
        <v/>
      </c>
      <c r="N1497" s="111" t="str">
        <f>IF(COUNTIF(市町村一覧!$K$2:$K$404,$P1497),"a）基本講座・応用講座実施可能市町村",IF(COUNTIF(市町村一覧!$N$2:$N$370,$P1497),"b）応用講座実施可能市町村",""))</f>
        <v/>
      </c>
      <c r="P1497" s="95" t="str">
        <f t="shared" si="96"/>
        <v/>
      </c>
    </row>
    <row r="1498" spans="3:16" x14ac:dyDescent="0.4">
      <c r="C1498" s="108">
        <v>1492</v>
      </c>
      <c r="D1498" s="30"/>
      <c r="E1498" s="29"/>
      <c r="F1498" s="29"/>
      <c r="G1498" s="29"/>
      <c r="H1498" s="109" t="str">
        <f t="shared" si="97"/>
        <v/>
      </c>
      <c r="I1498" s="109" t="str">
        <f t="shared" si="98"/>
        <v/>
      </c>
      <c r="J1498" s="109" t="str">
        <f t="shared" si="99"/>
        <v/>
      </c>
      <c r="K1498" s="29"/>
      <c r="L1498" s="29"/>
      <c r="M1498" s="110" t="str">
        <f>_xlfn.XLOOKUP($P1498,団体コード!$F$2:$F$1789,団体コード!$A$2:$A$1789,"")</f>
        <v/>
      </c>
      <c r="N1498" s="111" t="str">
        <f>IF(COUNTIF(市町村一覧!$K$2:$K$404,$P1498),"a）基本講座・応用講座実施可能市町村",IF(COUNTIF(市町村一覧!$N$2:$N$370,$P1498),"b）応用講座実施可能市町村",""))</f>
        <v/>
      </c>
      <c r="P1498" s="95" t="str">
        <f t="shared" si="96"/>
        <v/>
      </c>
    </row>
    <row r="1499" spans="3:16" x14ac:dyDescent="0.4">
      <c r="C1499" s="108">
        <v>1493</v>
      </c>
      <c r="D1499" s="30"/>
      <c r="E1499" s="29"/>
      <c r="F1499" s="29"/>
      <c r="G1499" s="29"/>
      <c r="H1499" s="109" t="str">
        <f t="shared" si="97"/>
        <v/>
      </c>
      <c r="I1499" s="109" t="str">
        <f t="shared" si="98"/>
        <v/>
      </c>
      <c r="J1499" s="109" t="str">
        <f t="shared" si="99"/>
        <v/>
      </c>
      <c r="K1499" s="29"/>
      <c r="L1499" s="29"/>
      <c r="M1499" s="110" t="str">
        <f>_xlfn.XLOOKUP($P1499,団体コード!$F$2:$F$1789,団体コード!$A$2:$A$1789,"")</f>
        <v/>
      </c>
      <c r="N1499" s="111" t="str">
        <f>IF(COUNTIF(市町村一覧!$K$2:$K$404,$P1499),"a）基本講座・応用講座実施可能市町村",IF(COUNTIF(市町村一覧!$N$2:$N$370,$P1499),"b）応用講座実施可能市町村",""))</f>
        <v/>
      </c>
      <c r="P1499" s="95" t="str">
        <f t="shared" si="96"/>
        <v/>
      </c>
    </row>
    <row r="1500" spans="3:16" x14ac:dyDescent="0.4">
      <c r="C1500" s="108">
        <v>1494</v>
      </c>
      <c r="D1500" s="30"/>
      <c r="E1500" s="29"/>
      <c r="F1500" s="29"/>
      <c r="G1500" s="29"/>
      <c r="H1500" s="109" t="str">
        <f t="shared" si="97"/>
        <v/>
      </c>
      <c r="I1500" s="109" t="str">
        <f t="shared" si="98"/>
        <v/>
      </c>
      <c r="J1500" s="109" t="str">
        <f t="shared" si="99"/>
        <v/>
      </c>
      <c r="K1500" s="29"/>
      <c r="L1500" s="29"/>
      <c r="M1500" s="110" t="str">
        <f>_xlfn.XLOOKUP($P1500,団体コード!$F$2:$F$1789,団体コード!$A$2:$A$1789,"")</f>
        <v/>
      </c>
      <c r="N1500" s="111" t="str">
        <f>IF(COUNTIF(市町村一覧!$K$2:$K$404,$P1500),"a）基本講座・応用講座実施可能市町村",IF(COUNTIF(市町村一覧!$N$2:$N$370,$P1500),"b）応用講座実施可能市町村",""))</f>
        <v/>
      </c>
      <c r="P1500" s="95" t="str">
        <f t="shared" si="96"/>
        <v/>
      </c>
    </row>
    <row r="1501" spans="3:16" x14ac:dyDescent="0.4">
      <c r="C1501" s="108">
        <v>1495</v>
      </c>
      <c r="D1501" s="30"/>
      <c r="E1501" s="29"/>
      <c r="F1501" s="29"/>
      <c r="G1501" s="29"/>
      <c r="H1501" s="109" t="str">
        <f t="shared" si="97"/>
        <v/>
      </c>
      <c r="I1501" s="109" t="str">
        <f t="shared" si="98"/>
        <v/>
      </c>
      <c r="J1501" s="109" t="str">
        <f t="shared" si="99"/>
        <v/>
      </c>
      <c r="K1501" s="29"/>
      <c r="L1501" s="29"/>
      <c r="M1501" s="110" t="str">
        <f>_xlfn.XLOOKUP($P1501,団体コード!$F$2:$F$1789,団体コード!$A$2:$A$1789,"")</f>
        <v/>
      </c>
      <c r="N1501" s="111" t="str">
        <f>IF(COUNTIF(市町村一覧!$K$2:$K$404,$P1501),"a）基本講座・応用講座実施可能市町村",IF(COUNTIF(市町村一覧!$N$2:$N$370,$P1501),"b）応用講座実施可能市町村",""))</f>
        <v/>
      </c>
      <c r="P1501" s="95" t="str">
        <f t="shared" si="96"/>
        <v/>
      </c>
    </row>
    <row r="1502" spans="3:16" x14ac:dyDescent="0.4">
      <c r="C1502" s="108">
        <v>1496</v>
      </c>
      <c r="D1502" s="30"/>
      <c r="E1502" s="29"/>
      <c r="F1502" s="29"/>
      <c r="G1502" s="29"/>
      <c r="H1502" s="109" t="str">
        <f t="shared" si="97"/>
        <v/>
      </c>
      <c r="I1502" s="109" t="str">
        <f t="shared" si="98"/>
        <v/>
      </c>
      <c r="J1502" s="109" t="str">
        <f t="shared" si="99"/>
        <v/>
      </c>
      <c r="K1502" s="29"/>
      <c r="L1502" s="29"/>
      <c r="M1502" s="110" t="str">
        <f>_xlfn.XLOOKUP($P1502,団体コード!$F$2:$F$1789,団体コード!$A$2:$A$1789,"")</f>
        <v/>
      </c>
      <c r="N1502" s="111" t="str">
        <f>IF(COUNTIF(市町村一覧!$K$2:$K$404,$P1502),"a）基本講座・応用講座実施可能市町村",IF(COUNTIF(市町村一覧!$N$2:$N$370,$P1502),"b）応用講座実施可能市町村",""))</f>
        <v/>
      </c>
      <c r="P1502" s="95" t="str">
        <f t="shared" si="96"/>
        <v/>
      </c>
    </row>
    <row r="1503" spans="3:16" x14ac:dyDescent="0.4">
      <c r="C1503" s="108">
        <v>1497</v>
      </c>
      <c r="D1503" s="30"/>
      <c r="E1503" s="29"/>
      <c r="F1503" s="29"/>
      <c r="G1503" s="29"/>
      <c r="H1503" s="109" t="str">
        <f t="shared" si="97"/>
        <v/>
      </c>
      <c r="I1503" s="109" t="str">
        <f t="shared" si="98"/>
        <v/>
      </c>
      <c r="J1503" s="109" t="str">
        <f t="shared" si="99"/>
        <v/>
      </c>
      <c r="K1503" s="29"/>
      <c r="L1503" s="29"/>
      <c r="M1503" s="110" t="str">
        <f>_xlfn.XLOOKUP($P1503,団体コード!$F$2:$F$1789,団体コード!$A$2:$A$1789,"")</f>
        <v/>
      </c>
      <c r="N1503" s="111" t="str">
        <f>IF(COUNTIF(市町村一覧!$K$2:$K$404,$P1503),"a）基本講座・応用講座実施可能市町村",IF(COUNTIF(市町村一覧!$N$2:$N$370,$P1503),"b）応用講座実施可能市町村",""))</f>
        <v/>
      </c>
      <c r="P1503" s="95" t="str">
        <f t="shared" si="96"/>
        <v/>
      </c>
    </row>
    <row r="1504" spans="3:16" x14ac:dyDescent="0.4">
      <c r="C1504" s="108">
        <v>1498</v>
      </c>
      <c r="D1504" s="30"/>
      <c r="E1504" s="29"/>
      <c r="F1504" s="29"/>
      <c r="G1504" s="29"/>
      <c r="H1504" s="109" t="str">
        <f t="shared" si="97"/>
        <v/>
      </c>
      <c r="I1504" s="109" t="str">
        <f t="shared" si="98"/>
        <v/>
      </c>
      <c r="J1504" s="109" t="str">
        <f t="shared" si="99"/>
        <v/>
      </c>
      <c r="K1504" s="29"/>
      <c r="L1504" s="29"/>
      <c r="M1504" s="110" t="str">
        <f>_xlfn.XLOOKUP($P1504,団体コード!$F$2:$F$1789,団体コード!$A$2:$A$1789,"")</f>
        <v/>
      </c>
      <c r="N1504" s="111" t="str">
        <f>IF(COUNTIF(市町村一覧!$K$2:$K$404,$P1504),"a）基本講座・応用講座実施可能市町村",IF(COUNTIF(市町村一覧!$N$2:$N$370,$P1504),"b）応用講座実施可能市町村",""))</f>
        <v/>
      </c>
      <c r="P1504" s="95" t="str">
        <f t="shared" si="96"/>
        <v/>
      </c>
    </row>
    <row r="1505" spans="3:16" x14ac:dyDescent="0.4">
      <c r="C1505" s="108">
        <v>1499</v>
      </c>
      <c r="D1505" s="30"/>
      <c r="E1505" s="29"/>
      <c r="F1505" s="29"/>
      <c r="G1505" s="29"/>
      <c r="H1505" s="109" t="str">
        <f t="shared" si="97"/>
        <v/>
      </c>
      <c r="I1505" s="109" t="str">
        <f t="shared" si="98"/>
        <v/>
      </c>
      <c r="J1505" s="109" t="str">
        <f t="shared" si="99"/>
        <v/>
      </c>
      <c r="K1505" s="29"/>
      <c r="L1505" s="29"/>
      <c r="M1505" s="110" t="str">
        <f>_xlfn.XLOOKUP($P1505,団体コード!$F$2:$F$1789,団体コード!$A$2:$A$1789,"")</f>
        <v/>
      </c>
      <c r="N1505" s="111" t="str">
        <f>IF(COUNTIF(市町村一覧!$K$2:$K$404,$P1505),"a）基本講座・応用講座実施可能市町村",IF(COUNTIF(市町村一覧!$N$2:$N$370,$P1505),"b）応用講座実施可能市町村",""))</f>
        <v/>
      </c>
      <c r="P1505" s="95" t="str">
        <f t="shared" si="96"/>
        <v/>
      </c>
    </row>
    <row r="1506" spans="3:16" x14ac:dyDescent="0.4">
      <c r="C1506" s="108">
        <v>1500</v>
      </c>
      <c r="D1506" s="30"/>
      <c r="E1506" s="29"/>
      <c r="F1506" s="29"/>
      <c r="G1506" s="29"/>
      <c r="H1506" s="109" t="str">
        <f t="shared" si="97"/>
        <v/>
      </c>
      <c r="I1506" s="109" t="str">
        <f t="shared" si="98"/>
        <v/>
      </c>
      <c r="J1506" s="109" t="str">
        <f t="shared" si="99"/>
        <v/>
      </c>
      <c r="K1506" s="29"/>
      <c r="L1506" s="29"/>
      <c r="M1506" s="110" t="str">
        <f>_xlfn.XLOOKUP($P1506,団体コード!$F$2:$F$1789,団体コード!$A$2:$A$1789,"")</f>
        <v/>
      </c>
      <c r="N1506" s="111" t="str">
        <f>IF(COUNTIF(市町村一覧!$K$2:$K$404,$P1506),"a）基本講座・応用講座実施可能市町村",IF(COUNTIF(市町村一覧!$N$2:$N$370,$P1506),"b）応用講座実施可能市町村",""))</f>
        <v/>
      </c>
      <c r="P1506" s="95" t="str">
        <f t="shared" si="96"/>
        <v/>
      </c>
    </row>
    <row r="1507" spans="3:16" x14ac:dyDescent="0.4">
      <c r="C1507" s="108">
        <v>1501</v>
      </c>
      <c r="D1507" s="30"/>
      <c r="E1507" s="29"/>
      <c r="F1507" s="29"/>
      <c r="G1507" s="29"/>
      <c r="H1507" s="109" t="str">
        <f t="shared" si="97"/>
        <v/>
      </c>
      <c r="I1507" s="109" t="str">
        <f t="shared" si="98"/>
        <v/>
      </c>
      <c r="J1507" s="109" t="str">
        <f t="shared" si="99"/>
        <v/>
      </c>
      <c r="K1507" s="29"/>
      <c r="L1507" s="29"/>
      <c r="M1507" s="110" t="str">
        <f>_xlfn.XLOOKUP($P1507,団体コード!$F$2:$F$1789,団体コード!$A$2:$A$1789,"")</f>
        <v/>
      </c>
      <c r="N1507" s="111" t="str">
        <f>IF(COUNTIF(市町村一覧!$K$2:$K$404,$P1507),"a）基本講座・応用講座実施可能市町村",IF(COUNTIF(市町村一覧!$N$2:$N$370,$P1507),"b）応用講座実施可能市町村",""))</f>
        <v/>
      </c>
      <c r="P1507" s="95" t="str">
        <f t="shared" si="96"/>
        <v/>
      </c>
    </row>
    <row r="1508" spans="3:16" x14ac:dyDescent="0.4">
      <c r="C1508" s="108">
        <v>1502</v>
      </c>
      <c r="D1508" s="30"/>
      <c r="E1508" s="29"/>
      <c r="F1508" s="29"/>
      <c r="G1508" s="29"/>
      <c r="H1508" s="109" t="str">
        <f t="shared" si="97"/>
        <v/>
      </c>
      <c r="I1508" s="109" t="str">
        <f t="shared" si="98"/>
        <v/>
      </c>
      <c r="J1508" s="109" t="str">
        <f t="shared" si="99"/>
        <v/>
      </c>
      <c r="K1508" s="29"/>
      <c r="L1508" s="29"/>
      <c r="M1508" s="110" t="str">
        <f>_xlfn.XLOOKUP($P1508,団体コード!$F$2:$F$1789,団体コード!$A$2:$A$1789,"")</f>
        <v/>
      </c>
      <c r="N1508" s="111" t="str">
        <f>IF(COUNTIF(市町村一覧!$K$2:$K$404,$P1508),"a）基本講座・応用講座実施可能市町村",IF(COUNTIF(市町村一覧!$N$2:$N$370,$P1508),"b）応用講座実施可能市町村",""))</f>
        <v/>
      </c>
      <c r="P1508" s="95" t="str">
        <f t="shared" si="96"/>
        <v/>
      </c>
    </row>
    <row r="1509" spans="3:16" x14ac:dyDescent="0.4">
      <c r="C1509" s="108">
        <v>1503</v>
      </c>
      <c r="D1509" s="30"/>
      <c r="E1509" s="29"/>
      <c r="F1509" s="29"/>
      <c r="G1509" s="29"/>
      <c r="H1509" s="109" t="str">
        <f t="shared" si="97"/>
        <v/>
      </c>
      <c r="I1509" s="109" t="str">
        <f t="shared" si="98"/>
        <v/>
      </c>
      <c r="J1509" s="109" t="str">
        <f t="shared" si="99"/>
        <v/>
      </c>
      <c r="K1509" s="29"/>
      <c r="L1509" s="29"/>
      <c r="M1509" s="110" t="str">
        <f>_xlfn.XLOOKUP($P1509,団体コード!$F$2:$F$1789,団体コード!$A$2:$A$1789,"")</f>
        <v/>
      </c>
      <c r="N1509" s="111" t="str">
        <f>IF(COUNTIF(市町村一覧!$K$2:$K$404,$P1509),"a）基本講座・応用講座実施可能市町村",IF(COUNTIF(市町村一覧!$N$2:$N$370,$P1509),"b）応用講座実施可能市町村",""))</f>
        <v/>
      </c>
      <c r="P1509" s="95" t="str">
        <f t="shared" si="96"/>
        <v/>
      </c>
    </row>
    <row r="1510" spans="3:16" x14ac:dyDescent="0.4">
      <c r="C1510" s="108">
        <v>1504</v>
      </c>
      <c r="D1510" s="30"/>
      <c r="E1510" s="29"/>
      <c r="F1510" s="29"/>
      <c r="G1510" s="29"/>
      <c r="H1510" s="109" t="str">
        <f t="shared" si="97"/>
        <v/>
      </c>
      <c r="I1510" s="109" t="str">
        <f t="shared" si="98"/>
        <v/>
      </c>
      <c r="J1510" s="109" t="str">
        <f t="shared" si="99"/>
        <v/>
      </c>
      <c r="K1510" s="29"/>
      <c r="L1510" s="29"/>
      <c r="M1510" s="110" t="str">
        <f>_xlfn.XLOOKUP($P1510,団体コード!$F$2:$F$1789,団体コード!$A$2:$A$1789,"")</f>
        <v/>
      </c>
      <c r="N1510" s="111" t="str">
        <f>IF(COUNTIF(市町村一覧!$K$2:$K$404,$P1510),"a）基本講座・応用講座実施可能市町村",IF(COUNTIF(市町村一覧!$N$2:$N$370,$P1510),"b）応用講座実施可能市町村",""))</f>
        <v/>
      </c>
      <c r="P1510" s="95" t="str">
        <f t="shared" si="96"/>
        <v/>
      </c>
    </row>
    <row r="1511" spans="3:16" x14ac:dyDescent="0.4">
      <c r="C1511" s="108">
        <v>1505</v>
      </c>
      <c r="D1511" s="30"/>
      <c r="E1511" s="29"/>
      <c r="F1511" s="29"/>
      <c r="G1511" s="29"/>
      <c r="H1511" s="109" t="str">
        <f t="shared" si="97"/>
        <v/>
      </c>
      <c r="I1511" s="109" t="str">
        <f t="shared" si="98"/>
        <v/>
      </c>
      <c r="J1511" s="109" t="str">
        <f t="shared" si="99"/>
        <v/>
      </c>
      <c r="K1511" s="29"/>
      <c r="L1511" s="29"/>
      <c r="M1511" s="110" t="str">
        <f>_xlfn.XLOOKUP($P1511,団体コード!$F$2:$F$1789,団体コード!$A$2:$A$1789,"")</f>
        <v/>
      </c>
      <c r="N1511" s="111" t="str">
        <f>IF(COUNTIF(市町村一覧!$K$2:$K$404,$P1511),"a）基本講座・応用講座実施可能市町村",IF(COUNTIF(市町村一覧!$N$2:$N$370,$P1511),"b）応用講座実施可能市町村",""))</f>
        <v/>
      </c>
      <c r="P1511" s="95" t="str">
        <f t="shared" si="96"/>
        <v/>
      </c>
    </row>
    <row r="1512" spans="3:16" x14ac:dyDescent="0.4">
      <c r="C1512" s="108">
        <v>1506</v>
      </c>
      <c r="D1512" s="30"/>
      <c r="E1512" s="29"/>
      <c r="F1512" s="29"/>
      <c r="G1512" s="29"/>
      <c r="H1512" s="109" t="str">
        <f t="shared" si="97"/>
        <v/>
      </c>
      <c r="I1512" s="109" t="str">
        <f t="shared" si="98"/>
        <v/>
      </c>
      <c r="J1512" s="109" t="str">
        <f t="shared" si="99"/>
        <v/>
      </c>
      <c r="K1512" s="29"/>
      <c r="L1512" s="29"/>
      <c r="M1512" s="110" t="str">
        <f>_xlfn.XLOOKUP($P1512,団体コード!$F$2:$F$1789,団体コード!$A$2:$A$1789,"")</f>
        <v/>
      </c>
      <c r="N1512" s="111" t="str">
        <f>IF(COUNTIF(市町村一覧!$K$2:$K$404,$P1512),"a）基本講座・応用講座実施可能市町村",IF(COUNTIF(市町村一覧!$N$2:$N$370,$P1512),"b）応用講座実施可能市町村",""))</f>
        <v/>
      </c>
      <c r="P1512" s="95" t="str">
        <f t="shared" si="96"/>
        <v/>
      </c>
    </row>
    <row r="1513" spans="3:16" x14ac:dyDescent="0.4">
      <c r="C1513" s="108">
        <v>1507</v>
      </c>
      <c r="D1513" s="30"/>
      <c r="E1513" s="29"/>
      <c r="F1513" s="29"/>
      <c r="G1513" s="29"/>
      <c r="H1513" s="109" t="str">
        <f t="shared" si="97"/>
        <v/>
      </c>
      <c r="I1513" s="109" t="str">
        <f t="shared" si="98"/>
        <v/>
      </c>
      <c r="J1513" s="109" t="str">
        <f t="shared" si="99"/>
        <v/>
      </c>
      <c r="K1513" s="29"/>
      <c r="L1513" s="29"/>
      <c r="M1513" s="110" t="str">
        <f>_xlfn.XLOOKUP($P1513,団体コード!$F$2:$F$1789,団体コード!$A$2:$A$1789,"")</f>
        <v/>
      </c>
      <c r="N1513" s="111" t="str">
        <f>IF(COUNTIF(市町村一覧!$K$2:$K$404,$P1513),"a）基本講座・応用講座実施可能市町村",IF(COUNTIF(市町村一覧!$N$2:$N$370,$P1513),"b）応用講座実施可能市町村",""))</f>
        <v/>
      </c>
      <c r="P1513" s="95" t="str">
        <f t="shared" si="96"/>
        <v/>
      </c>
    </row>
    <row r="1514" spans="3:16" x14ac:dyDescent="0.4">
      <c r="C1514" s="108">
        <v>1508</v>
      </c>
      <c r="D1514" s="30"/>
      <c r="E1514" s="29"/>
      <c r="F1514" s="29"/>
      <c r="G1514" s="29"/>
      <c r="H1514" s="109" t="str">
        <f t="shared" si="97"/>
        <v/>
      </c>
      <c r="I1514" s="109" t="str">
        <f t="shared" si="98"/>
        <v/>
      </c>
      <c r="J1514" s="109" t="str">
        <f t="shared" si="99"/>
        <v/>
      </c>
      <c r="K1514" s="29"/>
      <c r="L1514" s="29"/>
      <c r="M1514" s="110" t="str">
        <f>_xlfn.XLOOKUP($P1514,団体コード!$F$2:$F$1789,団体コード!$A$2:$A$1789,"")</f>
        <v/>
      </c>
      <c r="N1514" s="111" t="str">
        <f>IF(COUNTIF(市町村一覧!$K$2:$K$404,$P1514),"a）基本講座・応用講座実施可能市町村",IF(COUNTIF(市町村一覧!$N$2:$N$370,$P1514),"b）応用講座実施可能市町村",""))</f>
        <v/>
      </c>
      <c r="P1514" s="95" t="str">
        <f t="shared" si="96"/>
        <v/>
      </c>
    </row>
    <row r="1515" spans="3:16" x14ac:dyDescent="0.4">
      <c r="C1515" s="108">
        <v>1509</v>
      </c>
      <c r="D1515" s="30"/>
      <c r="E1515" s="29"/>
      <c r="F1515" s="29"/>
      <c r="G1515" s="29"/>
      <c r="H1515" s="109" t="str">
        <f t="shared" si="97"/>
        <v/>
      </c>
      <c r="I1515" s="109" t="str">
        <f t="shared" si="98"/>
        <v/>
      </c>
      <c r="J1515" s="109" t="str">
        <f t="shared" si="99"/>
        <v/>
      </c>
      <c r="K1515" s="29"/>
      <c r="L1515" s="29"/>
      <c r="M1515" s="110" t="str">
        <f>_xlfn.XLOOKUP($P1515,団体コード!$F$2:$F$1789,団体コード!$A$2:$A$1789,"")</f>
        <v/>
      </c>
      <c r="N1515" s="111" t="str">
        <f>IF(COUNTIF(市町村一覧!$K$2:$K$404,$P1515),"a）基本講座・応用講座実施可能市町村",IF(COUNTIF(市町村一覧!$N$2:$N$370,$P1515),"b）応用講座実施可能市町村",""))</f>
        <v/>
      </c>
      <c r="P1515" s="95" t="str">
        <f t="shared" si="96"/>
        <v/>
      </c>
    </row>
    <row r="1516" spans="3:16" x14ac:dyDescent="0.4">
      <c r="C1516" s="108">
        <v>1510</v>
      </c>
      <c r="D1516" s="30"/>
      <c r="E1516" s="29"/>
      <c r="F1516" s="29"/>
      <c r="G1516" s="29"/>
      <c r="H1516" s="109" t="str">
        <f t="shared" si="97"/>
        <v/>
      </c>
      <c r="I1516" s="109" t="str">
        <f t="shared" si="98"/>
        <v/>
      </c>
      <c r="J1516" s="109" t="str">
        <f t="shared" si="99"/>
        <v/>
      </c>
      <c r="K1516" s="29"/>
      <c r="L1516" s="29"/>
      <c r="M1516" s="110" t="str">
        <f>_xlfn.XLOOKUP($P1516,団体コード!$F$2:$F$1789,団体コード!$A$2:$A$1789,"")</f>
        <v/>
      </c>
      <c r="N1516" s="111" t="str">
        <f>IF(COUNTIF(市町村一覧!$K$2:$K$404,$P1516),"a）基本講座・応用講座実施可能市町村",IF(COUNTIF(市町村一覧!$N$2:$N$370,$P1516),"b）応用講座実施可能市町村",""))</f>
        <v/>
      </c>
      <c r="P1516" s="95" t="str">
        <f t="shared" si="96"/>
        <v/>
      </c>
    </row>
    <row r="1517" spans="3:16" x14ac:dyDescent="0.4">
      <c r="C1517" s="108">
        <v>1511</v>
      </c>
      <c r="D1517" s="30"/>
      <c r="E1517" s="29"/>
      <c r="F1517" s="29"/>
      <c r="G1517" s="29"/>
      <c r="H1517" s="109" t="str">
        <f t="shared" si="97"/>
        <v/>
      </c>
      <c r="I1517" s="109" t="str">
        <f t="shared" si="98"/>
        <v/>
      </c>
      <c r="J1517" s="109" t="str">
        <f t="shared" si="99"/>
        <v/>
      </c>
      <c r="K1517" s="29"/>
      <c r="L1517" s="29"/>
      <c r="M1517" s="110" t="str">
        <f>_xlfn.XLOOKUP($P1517,団体コード!$F$2:$F$1789,団体コード!$A$2:$A$1789,"")</f>
        <v/>
      </c>
      <c r="N1517" s="111" t="str">
        <f>IF(COUNTIF(市町村一覧!$K$2:$K$404,$P1517),"a）基本講座・応用講座実施可能市町村",IF(COUNTIF(市町村一覧!$N$2:$N$370,$P1517),"b）応用講座実施可能市町村",""))</f>
        <v/>
      </c>
      <c r="P1517" s="95" t="str">
        <f t="shared" si="96"/>
        <v/>
      </c>
    </row>
    <row r="1518" spans="3:16" x14ac:dyDescent="0.4">
      <c r="C1518" s="108">
        <v>1512</v>
      </c>
      <c r="D1518" s="30"/>
      <c r="E1518" s="29"/>
      <c r="F1518" s="29"/>
      <c r="G1518" s="29"/>
      <c r="H1518" s="109" t="str">
        <f t="shared" si="97"/>
        <v/>
      </c>
      <c r="I1518" s="109" t="str">
        <f t="shared" si="98"/>
        <v/>
      </c>
      <c r="J1518" s="109" t="str">
        <f t="shared" si="99"/>
        <v/>
      </c>
      <c r="K1518" s="29"/>
      <c r="L1518" s="29"/>
      <c r="M1518" s="110" t="str">
        <f>_xlfn.XLOOKUP($P1518,団体コード!$F$2:$F$1789,団体コード!$A$2:$A$1789,"")</f>
        <v/>
      </c>
      <c r="N1518" s="111" t="str">
        <f>IF(COUNTIF(市町村一覧!$K$2:$K$404,$P1518),"a）基本講座・応用講座実施可能市町村",IF(COUNTIF(市町村一覧!$N$2:$N$370,$P1518),"b）応用講座実施可能市町村",""))</f>
        <v/>
      </c>
      <c r="P1518" s="95" t="str">
        <f t="shared" si="96"/>
        <v/>
      </c>
    </row>
    <row r="1519" spans="3:16" x14ac:dyDescent="0.4">
      <c r="C1519" s="108">
        <v>1513</v>
      </c>
      <c r="D1519" s="30"/>
      <c r="E1519" s="29"/>
      <c r="F1519" s="29"/>
      <c r="G1519" s="29"/>
      <c r="H1519" s="109" t="str">
        <f t="shared" si="97"/>
        <v/>
      </c>
      <c r="I1519" s="109" t="str">
        <f t="shared" si="98"/>
        <v/>
      </c>
      <c r="J1519" s="109" t="str">
        <f t="shared" si="99"/>
        <v/>
      </c>
      <c r="K1519" s="29"/>
      <c r="L1519" s="29"/>
      <c r="M1519" s="110" t="str">
        <f>_xlfn.XLOOKUP($P1519,団体コード!$F$2:$F$1789,団体コード!$A$2:$A$1789,"")</f>
        <v/>
      </c>
      <c r="N1519" s="111" t="str">
        <f>IF(COUNTIF(市町村一覧!$K$2:$K$404,$P1519),"a）基本講座・応用講座実施可能市町村",IF(COUNTIF(市町村一覧!$N$2:$N$370,$P1519),"b）応用講座実施可能市町村",""))</f>
        <v/>
      </c>
      <c r="P1519" s="95" t="str">
        <f t="shared" si="96"/>
        <v/>
      </c>
    </row>
    <row r="1520" spans="3:16" x14ac:dyDescent="0.4">
      <c r="C1520" s="108">
        <v>1514</v>
      </c>
      <c r="D1520" s="30"/>
      <c r="E1520" s="29"/>
      <c r="F1520" s="29"/>
      <c r="G1520" s="29"/>
      <c r="H1520" s="109" t="str">
        <f t="shared" si="97"/>
        <v/>
      </c>
      <c r="I1520" s="109" t="str">
        <f t="shared" si="98"/>
        <v/>
      </c>
      <c r="J1520" s="109" t="str">
        <f t="shared" si="99"/>
        <v/>
      </c>
      <c r="K1520" s="29"/>
      <c r="L1520" s="29"/>
      <c r="M1520" s="110" t="str">
        <f>_xlfn.XLOOKUP($P1520,団体コード!$F$2:$F$1789,団体コード!$A$2:$A$1789,"")</f>
        <v/>
      </c>
      <c r="N1520" s="111" t="str">
        <f>IF(COUNTIF(市町村一覧!$K$2:$K$404,$P1520),"a）基本講座・応用講座実施可能市町村",IF(COUNTIF(市町村一覧!$N$2:$N$370,$P1520),"b）応用講座実施可能市町村",""))</f>
        <v/>
      </c>
      <c r="P1520" s="95" t="str">
        <f t="shared" si="96"/>
        <v/>
      </c>
    </row>
    <row r="1521" spans="3:16" x14ac:dyDescent="0.4">
      <c r="C1521" s="108">
        <v>1515</v>
      </c>
      <c r="D1521" s="30"/>
      <c r="E1521" s="29"/>
      <c r="F1521" s="29"/>
      <c r="G1521" s="29"/>
      <c r="H1521" s="109" t="str">
        <f t="shared" si="97"/>
        <v/>
      </c>
      <c r="I1521" s="109" t="str">
        <f t="shared" si="98"/>
        <v/>
      </c>
      <c r="J1521" s="109" t="str">
        <f t="shared" si="99"/>
        <v/>
      </c>
      <c r="K1521" s="29"/>
      <c r="L1521" s="29"/>
      <c r="M1521" s="110" t="str">
        <f>_xlfn.XLOOKUP($P1521,団体コード!$F$2:$F$1789,団体コード!$A$2:$A$1789,"")</f>
        <v/>
      </c>
      <c r="N1521" s="111" t="str">
        <f>IF(COUNTIF(市町村一覧!$K$2:$K$404,$P1521),"a）基本講座・応用講座実施可能市町村",IF(COUNTIF(市町村一覧!$N$2:$N$370,$P1521),"b）応用講座実施可能市町村",""))</f>
        <v/>
      </c>
      <c r="P1521" s="95" t="str">
        <f t="shared" si="96"/>
        <v/>
      </c>
    </row>
    <row r="1522" spans="3:16" x14ac:dyDescent="0.4">
      <c r="C1522" s="108">
        <v>1516</v>
      </c>
      <c r="D1522" s="30"/>
      <c r="E1522" s="29"/>
      <c r="F1522" s="29"/>
      <c r="G1522" s="29"/>
      <c r="H1522" s="109" t="str">
        <f t="shared" si="97"/>
        <v/>
      </c>
      <c r="I1522" s="109" t="str">
        <f t="shared" si="98"/>
        <v/>
      </c>
      <c r="J1522" s="109" t="str">
        <f t="shared" si="99"/>
        <v/>
      </c>
      <c r="K1522" s="29"/>
      <c r="L1522" s="29"/>
      <c r="M1522" s="110" t="str">
        <f>_xlfn.XLOOKUP($P1522,団体コード!$F$2:$F$1789,団体コード!$A$2:$A$1789,"")</f>
        <v/>
      </c>
      <c r="N1522" s="111" t="str">
        <f>IF(COUNTIF(市町村一覧!$K$2:$K$404,$P1522),"a）基本講座・応用講座実施可能市町村",IF(COUNTIF(市町村一覧!$N$2:$N$370,$P1522),"b）応用講座実施可能市町村",""))</f>
        <v/>
      </c>
      <c r="P1522" s="95" t="str">
        <f t="shared" si="96"/>
        <v/>
      </c>
    </row>
    <row r="1523" spans="3:16" x14ac:dyDescent="0.4">
      <c r="C1523" s="108">
        <v>1517</v>
      </c>
      <c r="D1523" s="30"/>
      <c r="E1523" s="29"/>
      <c r="F1523" s="29"/>
      <c r="G1523" s="29"/>
      <c r="H1523" s="109" t="str">
        <f t="shared" si="97"/>
        <v/>
      </c>
      <c r="I1523" s="109" t="str">
        <f t="shared" si="98"/>
        <v/>
      </c>
      <c r="J1523" s="109" t="str">
        <f t="shared" si="99"/>
        <v/>
      </c>
      <c r="K1523" s="29"/>
      <c r="L1523" s="29"/>
      <c r="M1523" s="110" t="str">
        <f>_xlfn.XLOOKUP($P1523,団体コード!$F$2:$F$1789,団体コード!$A$2:$A$1789,"")</f>
        <v/>
      </c>
      <c r="N1523" s="111" t="str">
        <f>IF(COUNTIF(市町村一覧!$K$2:$K$404,$P1523),"a）基本講座・応用講座実施可能市町村",IF(COUNTIF(市町村一覧!$N$2:$N$370,$P1523),"b）応用講座実施可能市町村",""))</f>
        <v/>
      </c>
      <c r="P1523" s="95" t="str">
        <f t="shared" si="96"/>
        <v/>
      </c>
    </row>
    <row r="1524" spans="3:16" x14ac:dyDescent="0.4">
      <c r="C1524" s="108">
        <v>1518</v>
      </c>
      <c r="D1524" s="30"/>
      <c r="E1524" s="29"/>
      <c r="F1524" s="29"/>
      <c r="G1524" s="29"/>
      <c r="H1524" s="109" t="str">
        <f t="shared" si="97"/>
        <v/>
      </c>
      <c r="I1524" s="109" t="str">
        <f t="shared" si="98"/>
        <v/>
      </c>
      <c r="J1524" s="109" t="str">
        <f t="shared" si="99"/>
        <v/>
      </c>
      <c r="K1524" s="29"/>
      <c r="L1524" s="29"/>
      <c r="M1524" s="110" t="str">
        <f>_xlfn.XLOOKUP($P1524,団体コード!$F$2:$F$1789,団体コード!$A$2:$A$1789,"")</f>
        <v/>
      </c>
      <c r="N1524" s="111" t="str">
        <f>IF(COUNTIF(市町村一覧!$K$2:$K$404,$P1524),"a）基本講座・応用講座実施可能市町村",IF(COUNTIF(市町村一覧!$N$2:$N$370,$P1524),"b）応用講座実施可能市町村",""))</f>
        <v/>
      </c>
      <c r="P1524" s="95" t="str">
        <f t="shared" si="96"/>
        <v/>
      </c>
    </row>
    <row r="1525" spans="3:16" x14ac:dyDescent="0.4">
      <c r="C1525" s="108">
        <v>1519</v>
      </c>
      <c r="D1525" s="30"/>
      <c r="E1525" s="29"/>
      <c r="F1525" s="29"/>
      <c r="G1525" s="29"/>
      <c r="H1525" s="109" t="str">
        <f t="shared" si="97"/>
        <v/>
      </c>
      <c r="I1525" s="109" t="str">
        <f t="shared" si="98"/>
        <v/>
      </c>
      <c r="J1525" s="109" t="str">
        <f t="shared" si="99"/>
        <v/>
      </c>
      <c r="K1525" s="29"/>
      <c r="L1525" s="29"/>
      <c r="M1525" s="110" t="str">
        <f>_xlfn.XLOOKUP($P1525,団体コード!$F$2:$F$1789,団体コード!$A$2:$A$1789,"")</f>
        <v/>
      </c>
      <c r="N1525" s="111" t="str">
        <f>IF(COUNTIF(市町村一覧!$K$2:$K$404,$P1525),"a）基本講座・応用講座実施可能市町村",IF(COUNTIF(市町村一覧!$N$2:$N$370,$P1525),"b）応用講座実施可能市町村",""))</f>
        <v/>
      </c>
      <c r="P1525" s="95" t="str">
        <f t="shared" si="96"/>
        <v/>
      </c>
    </row>
    <row r="1526" spans="3:16" x14ac:dyDescent="0.4">
      <c r="C1526" s="108">
        <v>1520</v>
      </c>
      <c r="D1526" s="30"/>
      <c r="E1526" s="29"/>
      <c r="F1526" s="29"/>
      <c r="G1526" s="29"/>
      <c r="H1526" s="109" t="str">
        <f t="shared" si="97"/>
        <v/>
      </c>
      <c r="I1526" s="109" t="str">
        <f t="shared" si="98"/>
        <v/>
      </c>
      <c r="J1526" s="109" t="str">
        <f t="shared" si="99"/>
        <v/>
      </c>
      <c r="K1526" s="29"/>
      <c r="L1526" s="29"/>
      <c r="M1526" s="110" t="str">
        <f>_xlfn.XLOOKUP($P1526,団体コード!$F$2:$F$1789,団体コード!$A$2:$A$1789,"")</f>
        <v/>
      </c>
      <c r="N1526" s="111" t="str">
        <f>IF(COUNTIF(市町村一覧!$K$2:$K$404,$P1526),"a）基本講座・応用講座実施可能市町村",IF(COUNTIF(市町村一覧!$N$2:$N$370,$P1526),"b）応用講座実施可能市町村",""))</f>
        <v/>
      </c>
      <c r="P1526" s="95" t="str">
        <f t="shared" si="96"/>
        <v/>
      </c>
    </row>
    <row r="1527" spans="3:16" x14ac:dyDescent="0.4">
      <c r="C1527" s="108">
        <v>1521</v>
      </c>
      <c r="D1527" s="30"/>
      <c r="E1527" s="29"/>
      <c r="F1527" s="29"/>
      <c r="G1527" s="29"/>
      <c r="H1527" s="109" t="str">
        <f t="shared" si="97"/>
        <v/>
      </c>
      <c r="I1527" s="109" t="str">
        <f t="shared" si="98"/>
        <v/>
      </c>
      <c r="J1527" s="109" t="str">
        <f t="shared" si="99"/>
        <v/>
      </c>
      <c r="K1527" s="29"/>
      <c r="L1527" s="29"/>
      <c r="M1527" s="110" t="str">
        <f>_xlfn.XLOOKUP($P1527,団体コード!$F$2:$F$1789,団体コード!$A$2:$A$1789,"")</f>
        <v/>
      </c>
      <c r="N1527" s="111" t="str">
        <f>IF(COUNTIF(市町村一覧!$K$2:$K$404,$P1527),"a）基本講座・応用講座実施可能市町村",IF(COUNTIF(市町村一覧!$N$2:$N$370,$P1527),"b）応用講座実施可能市町村",""))</f>
        <v/>
      </c>
      <c r="P1527" s="95" t="str">
        <f t="shared" si="96"/>
        <v/>
      </c>
    </row>
    <row r="1528" spans="3:16" x14ac:dyDescent="0.4">
      <c r="C1528" s="108">
        <v>1522</v>
      </c>
      <c r="D1528" s="30"/>
      <c r="E1528" s="29"/>
      <c r="F1528" s="29"/>
      <c r="G1528" s="29"/>
      <c r="H1528" s="109" t="str">
        <f t="shared" si="97"/>
        <v/>
      </c>
      <c r="I1528" s="109" t="str">
        <f t="shared" si="98"/>
        <v/>
      </c>
      <c r="J1528" s="109" t="str">
        <f t="shared" si="99"/>
        <v/>
      </c>
      <c r="K1528" s="29"/>
      <c r="L1528" s="29"/>
      <c r="M1528" s="110" t="str">
        <f>_xlfn.XLOOKUP($P1528,団体コード!$F$2:$F$1789,団体コード!$A$2:$A$1789,"")</f>
        <v/>
      </c>
      <c r="N1528" s="111" t="str">
        <f>IF(COUNTIF(市町村一覧!$K$2:$K$404,$P1528),"a）基本講座・応用講座実施可能市町村",IF(COUNTIF(市町村一覧!$N$2:$N$370,$P1528),"b）応用講座実施可能市町村",""))</f>
        <v/>
      </c>
      <c r="P1528" s="95" t="str">
        <f t="shared" si="96"/>
        <v/>
      </c>
    </row>
    <row r="1529" spans="3:16" x14ac:dyDescent="0.4">
      <c r="C1529" s="108">
        <v>1523</v>
      </c>
      <c r="D1529" s="30"/>
      <c r="E1529" s="29"/>
      <c r="F1529" s="29"/>
      <c r="G1529" s="29"/>
      <c r="H1529" s="109" t="str">
        <f t="shared" si="97"/>
        <v/>
      </c>
      <c r="I1529" s="109" t="str">
        <f t="shared" si="98"/>
        <v/>
      </c>
      <c r="J1529" s="109" t="str">
        <f t="shared" si="99"/>
        <v/>
      </c>
      <c r="K1529" s="29"/>
      <c r="L1529" s="29"/>
      <c r="M1529" s="110" t="str">
        <f>_xlfn.XLOOKUP($P1529,団体コード!$F$2:$F$1789,団体コード!$A$2:$A$1789,"")</f>
        <v/>
      </c>
      <c r="N1529" s="111" t="str">
        <f>IF(COUNTIF(市町村一覧!$K$2:$K$404,$P1529),"a）基本講座・応用講座実施可能市町村",IF(COUNTIF(市町村一覧!$N$2:$N$370,$P1529),"b）応用講座実施可能市町村",""))</f>
        <v/>
      </c>
      <c r="P1529" s="95" t="str">
        <f t="shared" si="96"/>
        <v/>
      </c>
    </row>
    <row r="1530" spans="3:16" x14ac:dyDescent="0.4">
      <c r="C1530" s="108">
        <v>1524</v>
      </c>
      <c r="D1530" s="30"/>
      <c r="E1530" s="29"/>
      <c r="F1530" s="29"/>
      <c r="G1530" s="29"/>
      <c r="H1530" s="109" t="str">
        <f t="shared" si="97"/>
        <v/>
      </c>
      <c r="I1530" s="109" t="str">
        <f t="shared" si="98"/>
        <v/>
      </c>
      <c r="J1530" s="109" t="str">
        <f t="shared" si="99"/>
        <v/>
      </c>
      <c r="K1530" s="29"/>
      <c r="L1530" s="29"/>
      <c r="M1530" s="110" t="str">
        <f>_xlfn.XLOOKUP($P1530,団体コード!$F$2:$F$1789,団体コード!$A$2:$A$1789,"")</f>
        <v/>
      </c>
      <c r="N1530" s="111" t="str">
        <f>IF(COUNTIF(市町村一覧!$K$2:$K$404,$P1530),"a）基本講座・応用講座実施可能市町村",IF(COUNTIF(市町村一覧!$N$2:$N$370,$P1530),"b）応用講座実施可能市町村",""))</f>
        <v/>
      </c>
      <c r="P1530" s="95" t="str">
        <f t="shared" si="96"/>
        <v/>
      </c>
    </row>
    <row r="1531" spans="3:16" x14ac:dyDescent="0.4">
      <c r="C1531" s="108">
        <v>1525</v>
      </c>
      <c r="D1531" s="30"/>
      <c r="E1531" s="29"/>
      <c r="F1531" s="29"/>
      <c r="G1531" s="29"/>
      <c r="H1531" s="109" t="str">
        <f t="shared" si="97"/>
        <v/>
      </c>
      <c r="I1531" s="109" t="str">
        <f t="shared" si="98"/>
        <v/>
      </c>
      <c r="J1531" s="109" t="str">
        <f t="shared" si="99"/>
        <v/>
      </c>
      <c r="K1531" s="29"/>
      <c r="L1531" s="29"/>
      <c r="M1531" s="110" t="str">
        <f>_xlfn.XLOOKUP($P1531,団体コード!$F$2:$F$1789,団体コード!$A$2:$A$1789,"")</f>
        <v/>
      </c>
      <c r="N1531" s="111" t="str">
        <f>IF(COUNTIF(市町村一覧!$K$2:$K$404,$P1531),"a）基本講座・応用講座実施可能市町村",IF(COUNTIF(市町村一覧!$N$2:$N$370,$P1531),"b）応用講座実施可能市町村",""))</f>
        <v/>
      </c>
      <c r="P1531" s="95" t="str">
        <f t="shared" si="96"/>
        <v/>
      </c>
    </row>
    <row r="1532" spans="3:16" x14ac:dyDescent="0.4">
      <c r="C1532" s="108">
        <v>1526</v>
      </c>
      <c r="D1532" s="30"/>
      <c r="E1532" s="29"/>
      <c r="F1532" s="29"/>
      <c r="G1532" s="29"/>
      <c r="H1532" s="109" t="str">
        <f t="shared" si="97"/>
        <v/>
      </c>
      <c r="I1532" s="109" t="str">
        <f t="shared" si="98"/>
        <v/>
      </c>
      <c r="J1532" s="109" t="str">
        <f t="shared" si="99"/>
        <v/>
      </c>
      <c r="K1532" s="29"/>
      <c r="L1532" s="29"/>
      <c r="M1532" s="110" t="str">
        <f>_xlfn.XLOOKUP($P1532,団体コード!$F$2:$F$1789,団体コード!$A$2:$A$1789,"")</f>
        <v/>
      </c>
      <c r="N1532" s="111" t="str">
        <f>IF(COUNTIF(市町村一覧!$K$2:$K$404,$P1532),"a）基本講座・応用講座実施可能市町村",IF(COUNTIF(市町村一覧!$N$2:$N$370,$P1532),"b）応用講座実施可能市町村",""))</f>
        <v/>
      </c>
      <c r="P1532" s="95" t="str">
        <f t="shared" si="96"/>
        <v/>
      </c>
    </row>
    <row r="1533" spans="3:16" x14ac:dyDescent="0.4">
      <c r="C1533" s="108">
        <v>1527</v>
      </c>
      <c r="D1533" s="30"/>
      <c r="E1533" s="29"/>
      <c r="F1533" s="29"/>
      <c r="G1533" s="29"/>
      <c r="H1533" s="109" t="str">
        <f t="shared" si="97"/>
        <v/>
      </c>
      <c r="I1533" s="109" t="str">
        <f t="shared" si="98"/>
        <v/>
      </c>
      <c r="J1533" s="109" t="str">
        <f t="shared" si="99"/>
        <v/>
      </c>
      <c r="K1533" s="29"/>
      <c r="L1533" s="29"/>
      <c r="M1533" s="110" t="str">
        <f>_xlfn.XLOOKUP($P1533,団体コード!$F$2:$F$1789,団体コード!$A$2:$A$1789,"")</f>
        <v/>
      </c>
      <c r="N1533" s="111" t="str">
        <f>IF(COUNTIF(市町村一覧!$K$2:$K$404,$P1533),"a）基本講座・応用講座実施可能市町村",IF(COUNTIF(市町村一覧!$N$2:$N$370,$P1533),"b）応用講座実施可能市町村",""))</f>
        <v/>
      </c>
      <c r="P1533" s="95" t="str">
        <f t="shared" si="96"/>
        <v/>
      </c>
    </row>
    <row r="1534" spans="3:16" x14ac:dyDescent="0.4">
      <c r="C1534" s="108">
        <v>1528</v>
      </c>
      <c r="D1534" s="30"/>
      <c r="E1534" s="29"/>
      <c r="F1534" s="29"/>
      <c r="G1534" s="29"/>
      <c r="H1534" s="109" t="str">
        <f t="shared" si="97"/>
        <v/>
      </c>
      <c r="I1534" s="109" t="str">
        <f t="shared" si="98"/>
        <v/>
      </c>
      <c r="J1534" s="109" t="str">
        <f t="shared" si="99"/>
        <v/>
      </c>
      <c r="K1534" s="29"/>
      <c r="L1534" s="29"/>
      <c r="M1534" s="110" t="str">
        <f>_xlfn.XLOOKUP($P1534,団体コード!$F$2:$F$1789,団体コード!$A$2:$A$1789,"")</f>
        <v/>
      </c>
      <c r="N1534" s="111" t="str">
        <f>IF(COUNTIF(市町村一覧!$K$2:$K$404,$P1534),"a）基本講座・応用講座実施可能市町村",IF(COUNTIF(市町村一覧!$N$2:$N$370,$P1534),"b）応用講座実施可能市町村",""))</f>
        <v/>
      </c>
      <c r="P1534" s="95" t="str">
        <f t="shared" si="96"/>
        <v/>
      </c>
    </row>
    <row r="1535" spans="3:16" x14ac:dyDescent="0.4">
      <c r="C1535" s="108">
        <v>1529</v>
      </c>
      <c r="D1535" s="30"/>
      <c r="E1535" s="29"/>
      <c r="F1535" s="29"/>
      <c r="G1535" s="29"/>
      <c r="H1535" s="109" t="str">
        <f t="shared" si="97"/>
        <v/>
      </c>
      <c r="I1535" s="109" t="str">
        <f t="shared" si="98"/>
        <v/>
      </c>
      <c r="J1535" s="109" t="str">
        <f t="shared" si="99"/>
        <v/>
      </c>
      <c r="K1535" s="29"/>
      <c r="L1535" s="29"/>
      <c r="M1535" s="110" t="str">
        <f>_xlfn.XLOOKUP($P1535,団体コード!$F$2:$F$1789,団体コード!$A$2:$A$1789,"")</f>
        <v/>
      </c>
      <c r="N1535" s="111" t="str">
        <f>IF(COUNTIF(市町村一覧!$K$2:$K$404,$P1535),"a）基本講座・応用講座実施可能市町村",IF(COUNTIF(市町村一覧!$N$2:$N$370,$P1535),"b）応用講座実施可能市町村",""))</f>
        <v/>
      </c>
      <c r="P1535" s="95" t="str">
        <f t="shared" si="96"/>
        <v/>
      </c>
    </row>
    <row r="1536" spans="3:16" x14ac:dyDescent="0.4">
      <c r="C1536" s="108">
        <v>1530</v>
      </c>
      <c r="D1536" s="30"/>
      <c r="E1536" s="29"/>
      <c r="F1536" s="29"/>
      <c r="G1536" s="29"/>
      <c r="H1536" s="109" t="str">
        <f t="shared" si="97"/>
        <v/>
      </c>
      <c r="I1536" s="109" t="str">
        <f t="shared" si="98"/>
        <v/>
      </c>
      <c r="J1536" s="109" t="str">
        <f t="shared" si="99"/>
        <v/>
      </c>
      <c r="K1536" s="29"/>
      <c r="L1536" s="29"/>
      <c r="M1536" s="110" t="str">
        <f>_xlfn.XLOOKUP($P1536,団体コード!$F$2:$F$1789,団体コード!$A$2:$A$1789,"")</f>
        <v/>
      </c>
      <c r="N1536" s="111" t="str">
        <f>IF(COUNTIF(市町村一覧!$K$2:$K$404,$P1536),"a）基本講座・応用講座実施可能市町村",IF(COUNTIF(市町村一覧!$N$2:$N$370,$P1536),"b）応用講座実施可能市町村",""))</f>
        <v/>
      </c>
      <c r="P1536" s="95" t="str">
        <f t="shared" si="96"/>
        <v/>
      </c>
    </row>
    <row r="1537" spans="3:16" x14ac:dyDescent="0.4">
      <c r="C1537" s="108">
        <v>1531</v>
      </c>
      <c r="D1537" s="30"/>
      <c r="E1537" s="29"/>
      <c r="F1537" s="29"/>
      <c r="G1537" s="29"/>
      <c r="H1537" s="109" t="str">
        <f t="shared" si="97"/>
        <v/>
      </c>
      <c r="I1537" s="109" t="str">
        <f t="shared" si="98"/>
        <v/>
      </c>
      <c r="J1537" s="109" t="str">
        <f t="shared" si="99"/>
        <v/>
      </c>
      <c r="K1537" s="29"/>
      <c r="L1537" s="29"/>
      <c r="M1537" s="110" t="str">
        <f>_xlfn.XLOOKUP($P1537,団体コード!$F$2:$F$1789,団体コード!$A$2:$A$1789,"")</f>
        <v/>
      </c>
      <c r="N1537" s="111" t="str">
        <f>IF(COUNTIF(市町村一覧!$K$2:$K$404,$P1537),"a）基本講座・応用講座実施可能市町村",IF(COUNTIF(市町村一覧!$N$2:$N$370,$P1537),"b）応用講座実施可能市町村",""))</f>
        <v/>
      </c>
      <c r="P1537" s="95" t="str">
        <f t="shared" si="96"/>
        <v/>
      </c>
    </row>
    <row r="1538" spans="3:16" x14ac:dyDescent="0.4">
      <c r="C1538" s="108">
        <v>1532</v>
      </c>
      <c r="D1538" s="30"/>
      <c r="E1538" s="29"/>
      <c r="F1538" s="29"/>
      <c r="G1538" s="29"/>
      <c r="H1538" s="109" t="str">
        <f t="shared" si="97"/>
        <v/>
      </c>
      <c r="I1538" s="109" t="str">
        <f t="shared" si="98"/>
        <v/>
      </c>
      <c r="J1538" s="109" t="str">
        <f t="shared" si="99"/>
        <v/>
      </c>
      <c r="K1538" s="29"/>
      <c r="L1538" s="29"/>
      <c r="M1538" s="110" t="str">
        <f>_xlfn.XLOOKUP($P1538,団体コード!$F$2:$F$1789,団体コード!$A$2:$A$1789,"")</f>
        <v/>
      </c>
      <c r="N1538" s="111" t="str">
        <f>IF(COUNTIF(市町村一覧!$K$2:$K$404,$P1538),"a）基本講座・応用講座実施可能市町村",IF(COUNTIF(市町村一覧!$N$2:$N$370,$P1538),"b）応用講座実施可能市町村",""))</f>
        <v/>
      </c>
      <c r="P1538" s="95" t="str">
        <f t="shared" si="96"/>
        <v/>
      </c>
    </row>
    <row r="1539" spans="3:16" x14ac:dyDescent="0.4">
      <c r="C1539" s="108">
        <v>1533</v>
      </c>
      <c r="D1539" s="30"/>
      <c r="E1539" s="29"/>
      <c r="F1539" s="29"/>
      <c r="G1539" s="29"/>
      <c r="H1539" s="109" t="str">
        <f t="shared" si="97"/>
        <v/>
      </c>
      <c r="I1539" s="109" t="str">
        <f t="shared" si="98"/>
        <v/>
      </c>
      <c r="J1539" s="109" t="str">
        <f t="shared" si="99"/>
        <v/>
      </c>
      <c r="K1539" s="29"/>
      <c r="L1539" s="29"/>
      <c r="M1539" s="110" t="str">
        <f>_xlfn.XLOOKUP($P1539,団体コード!$F$2:$F$1789,団体コード!$A$2:$A$1789,"")</f>
        <v/>
      </c>
      <c r="N1539" s="111" t="str">
        <f>IF(COUNTIF(市町村一覧!$K$2:$K$404,$P1539),"a）基本講座・応用講座実施可能市町村",IF(COUNTIF(市町村一覧!$N$2:$N$370,$P1539),"b）応用講座実施可能市町村",""))</f>
        <v/>
      </c>
      <c r="P1539" s="95" t="str">
        <f t="shared" si="96"/>
        <v/>
      </c>
    </row>
    <row r="1540" spans="3:16" x14ac:dyDescent="0.4">
      <c r="C1540" s="108">
        <v>1534</v>
      </c>
      <c r="D1540" s="30"/>
      <c r="E1540" s="29"/>
      <c r="F1540" s="29"/>
      <c r="G1540" s="29"/>
      <c r="H1540" s="109" t="str">
        <f t="shared" si="97"/>
        <v/>
      </c>
      <c r="I1540" s="109" t="str">
        <f t="shared" si="98"/>
        <v/>
      </c>
      <c r="J1540" s="109" t="str">
        <f t="shared" si="99"/>
        <v/>
      </c>
      <c r="K1540" s="29"/>
      <c r="L1540" s="29"/>
      <c r="M1540" s="110" t="str">
        <f>_xlfn.XLOOKUP($P1540,団体コード!$F$2:$F$1789,団体コード!$A$2:$A$1789,"")</f>
        <v/>
      </c>
      <c r="N1540" s="111" t="str">
        <f>IF(COUNTIF(市町村一覧!$K$2:$K$404,$P1540),"a）基本講座・応用講座実施可能市町村",IF(COUNTIF(市町村一覧!$N$2:$N$370,$P1540),"b）応用講座実施可能市町村",""))</f>
        <v/>
      </c>
      <c r="P1540" s="95" t="str">
        <f t="shared" si="96"/>
        <v/>
      </c>
    </row>
    <row r="1541" spans="3:16" x14ac:dyDescent="0.4">
      <c r="C1541" s="108">
        <v>1535</v>
      </c>
      <c r="D1541" s="30"/>
      <c r="E1541" s="29"/>
      <c r="F1541" s="29"/>
      <c r="G1541" s="29"/>
      <c r="H1541" s="109" t="str">
        <f t="shared" si="97"/>
        <v/>
      </c>
      <c r="I1541" s="109" t="str">
        <f t="shared" si="98"/>
        <v/>
      </c>
      <c r="J1541" s="109" t="str">
        <f t="shared" si="99"/>
        <v/>
      </c>
      <c r="K1541" s="29"/>
      <c r="L1541" s="29"/>
      <c r="M1541" s="110" t="str">
        <f>_xlfn.XLOOKUP($P1541,団体コード!$F$2:$F$1789,団体コード!$A$2:$A$1789,"")</f>
        <v/>
      </c>
      <c r="N1541" s="111" t="str">
        <f>IF(COUNTIF(市町村一覧!$K$2:$K$404,$P1541),"a）基本講座・応用講座実施可能市町村",IF(COUNTIF(市町村一覧!$N$2:$N$370,$P1541),"b）応用講座実施可能市町村",""))</f>
        <v/>
      </c>
      <c r="P1541" s="95" t="str">
        <f t="shared" si="96"/>
        <v/>
      </c>
    </row>
    <row r="1542" spans="3:16" x14ac:dyDescent="0.4">
      <c r="C1542" s="108">
        <v>1536</v>
      </c>
      <c r="D1542" s="30"/>
      <c r="E1542" s="29"/>
      <c r="F1542" s="29"/>
      <c r="G1542" s="29"/>
      <c r="H1542" s="109" t="str">
        <f t="shared" si="97"/>
        <v/>
      </c>
      <c r="I1542" s="109" t="str">
        <f t="shared" si="98"/>
        <v/>
      </c>
      <c r="J1542" s="109" t="str">
        <f t="shared" si="99"/>
        <v/>
      </c>
      <c r="K1542" s="29"/>
      <c r="L1542" s="29"/>
      <c r="M1542" s="110" t="str">
        <f>_xlfn.XLOOKUP($P1542,団体コード!$F$2:$F$1789,団体コード!$A$2:$A$1789,"")</f>
        <v/>
      </c>
      <c r="N1542" s="111" t="str">
        <f>IF(COUNTIF(市町村一覧!$K$2:$K$404,$P1542),"a）基本講座・応用講座実施可能市町村",IF(COUNTIF(市町村一覧!$N$2:$N$370,$P1542),"b）応用講座実施可能市町村",""))</f>
        <v/>
      </c>
      <c r="P1542" s="95" t="str">
        <f t="shared" si="96"/>
        <v/>
      </c>
    </row>
    <row r="1543" spans="3:16" x14ac:dyDescent="0.4">
      <c r="C1543" s="108">
        <v>1537</v>
      </c>
      <c r="D1543" s="30"/>
      <c r="E1543" s="29"/>
      <c r="F1543" s="29"/>
      <c r="G1543" s="29"/>
      <c r="H1543" s="109" t="str">
        <f t="shared" si="97"/>
        <v/>
      </c>
      <c r="I1543" s="109" t="str">
        <f t="shared" si="98"/>
        <v/>
      </c>
      <c r="J1543" s="109" t="str">
        <f t="shared" si="99"/>
        <v/>
      </c>
      <c r="K1543" s="29"/>
      <c r="L1543" s="29"/>
      <c r="M1543" s="110" t="str">
        <f>_xlfn.XLOOKUP($P1543,団体コード!$F$2:$F$1789,団体コード!$A$2:$A$1789,"")</f>
        <v/>
      </c>
      <c r="N1543" s="111" t="str">
        <f>IF(COUNTIF(市町村一覧!$K$2:$K$404,$P1543),"a）基本講座・応用講座実施可能市町村",IF(COUNTIF(市町村一覧!$N$2:$N$370,$P1543),"b）応用講座実施可能市町村",""))</f>
        <v/>
      </c>
      <c r="P1543" s="95" t="str">
        <f t="shared" ref="P1543:P1606" si="100">E1543&amp;F1543</f>
        <v/>
      </c>
    </row>
    <row r="1544" spans="3:16" x14ac:dyDescent="0.4">
      <c r="C1544" s="108">
        <v>1538</v>
      </c>
      <c r="D1544" s="30"/>
      <c r="E1544" s="29"/>
      <c r="F1544" s="29"/>
      <c r="G1544" s="29"/>
      <c r="H1544" s="109" t="str">
        <f t="shared" ref="H1544:H1607" si="101">IF(D1544&lt;&gt;"",D1544,"")</f>
        <v/>
      </c>
      <c r="I1544" s="109" t="str">
        <f t="shared" ref="I1544:I1607" si="102">IF(E1544&lt;&gt;"",E1544,"")</f>
        <v/>
      </c>
      <c r="J1544" s="109" t="str">
        <f t="shared" ref="J1544:J1607" si="103">IF(F1544&lt;&gt;"",F1544,"")</f>
        <v/>
      </c>
      <c r="K1544" s="29"/>
      <c r="L1544" s="29"/>
      <c r="M1544" s="110" t="str">
        <f>_xlfn.XLOOKUP($P1544,団体コード!$F$2:$F$1789,団体コード!$A$2:$A$1789,"")</f>
        <v/>
      </c>
      <c r="N1544" s="111" t="str">
        <f>IF(COUNTIF(市町村一覧!$K$2:$K$404,$P1544),"a）基本講座・応用講座実施可能市町村",IF(COUNTIF(市町村一覧!$N$2:$N$370,$P1544),"b）応用講座実施可能市町村",""))</f>
        <v/>
      </c>
      <c r="P1544" s="95" t="str">
        <f t="shared" si="100"/>
        <v/>
      </c>
    </row>
    <row r="1545" spans="3:16" x14ac:dyDescent="0.4">
      <c r="C1545" s="108">
        <v>1539</v>
      </c>
      <c r="D1545" s="30"/>
      <c r="E1545" s="29"/>
      <c r="F1545" s="29"/>
      <c r="G1545" s="29"/>
      <c r="H1545" s="109" t="str">
        <f t="shared" si="101"/>
        <v/>
      </c>
      <c r="I1545" s="109" t="str">
        <f t="shared" si="102"/>
        <v/>
      </c>
      <c r="J1545" s="109" t="str">
        <f t="shared" si="103"/>
        <v/>
      </c>
      <c r="K1545" s="29"/>
      <c r="L1545" s="29"/>
      <c r="M1545" s="110" t="str">
        <f>_xlfn.XLOOKUP($P1545,団体コード!$F$2:$F$1789,団体コード!$A$2:$A$1789,"")</f>
        <v/>
      </c>
      <c r="N1545" s="111" t="str">
        <f>IF(COUNTIF(市町村一覧!$K$2:$K$404,$P1545),"a）基本講座・応用講座実施可能市町村",IF(COUNTIF(市町村一覧!$N$2:$N$370,$P1545),"b）応用講座実施可能市町村",""))</f>
        <v/>
      </c>
      <c r="P1545" s="95" t="str">
        <f t="shared" si="100"/>
        <v/>
      </c>
    </row>
    <row r="1546" spans="3:16" x14ac:dyDescent="0.4">
      <c r="C1546" s="108">
        <v>1540</v>
      </c>
      <c r="D1546" s="30"/>
      <c r="E1546" s="29"/>
      <c r="F1546" s="29"/>
      <c r="G1546" s="29"/>
      <c r="H1546" s="109" t="str">
        <f t="shared" si="101"/>
        <v/>
      </c>
      <c r="I1546" s="109" t="str">
        <f t="shared" si="102"/>
        <v/>
      </c>
      <c r="J1546" s="109" t="str">
        <f t="shared" si="103"/>
        <v/>
      </c>
      <c r="K1546" s="29"/>
      <c r="L1546" s="29"/>
      <c r="M1546" s="110" t="str">
        <f>_xlfn.XLOOKUP($P1546,団体コード!$F$2:$F$1789,団体コード!$A$2:$A$1789,"")</f>
        <v/>
      </c>
      <c r="N1546" s="111" t="str">
        <f>IF(COUNTIF(市町村一覧!$K$2:$K$404,$P1546),"a）基本講座・応用講座実施可能市町村",IF(COUNTIF(市町村一覧!$N$2:$N$370,$P1546),"b）応用講座実施可能市町村",""))</f>
        <v/>
      </c>
      <c r="P1546" s="95" t="str">
        <f t="shared" si="100"/>
        <v/>
      </c>
    </row>
    <row r="1547" spans="3:16" x14ac:dyDescent="0.4">
      <c r="C1547" s="108">
        <v>1541</v>
      </c>
      <c r="D1547" s="30"/>
      <c r="E1547" s="29"/>
      <c r="F1547" s="29"/>
      <c r="G1547" s="29"/>
      <c r="H1547" s="109" t="str">
        <f t="shared" si="101"/>
        <v/>
      </c>
      <c r="I1547" s="109" t="str">
        <f t="shared" si="102"/>
        <v/>
      </c>
      <c r="J1547" s="109" t="str">
        <f t="shared" si="103"/>
        <v/>
      </c>
      <c r="K1547" s="29"/>
      <c r="L1547" s="29"/>
      <c r="M1547" s="110" t="str">
        <f>_xlfn.XLOOKUP($P1547,団体コード!$F$2:$F$1789,団体コード!$A$2:$A$1789,"")</f>
        <v/>
      </c>
      <c r="N1547" s="111" t="str">
        <f>IF(COUNTIF(市町村一覧!$K$2:$K$404,$P1547),"a）基本講座・応用講座実施可能市町村",IF(COUNTIF(市町村一覧!$N$2:$N$370,$P1547),"b）応用講座実施可能市町村",""))</f>
        <v/>
      </c>
      <c r="P1547" s="95" t="str">
        <f t="shared" si="100"/>
        <v/>
      </c>
    </row>
    <row r="1548" spans="3:16" x14ac:dyDescent="0.4">
      <c r="C1548" s="108">
        <v>1542</v>
      </c>
      <c r="D1548" s="30"/>
      <c r="E1548" s="29"/>
      <c r="F1548" s="29"/>
      <c r="G1548" s="29"/>
      <c r="H1548" s="109" t="str">
        <f t="shared" si="101"/>
        <v/>
      </c>
      <c r="I1548" s="109" t="str">
        <f t="shared" si="102"/>
        <v/>
      </c>
      <c r="J1548" s="109" t="str">
        <f t="shared" si="103"/>
        <v/>
      </c>
      <c r="K1548" s="29"/>
      <c r="L1548" s="29"/>
      <c r="M1548" s="110" t="str">
        <f>_xlfn.XLOOKUP($P1548,団体コード!$F$2:$F$1789,団体コード!$A$2:$A$1789,"")</f>
        <v/>
      </c>
      <c r="N1548" s="111" t="str">
        <f>IF(COUNTIF(市町村一覧!$K$2:$K$404,$P1548),"a）基本講座・応用講座実施可能市町村",IF(COUNTIF(市町村一覧!$N$2:$N$370,$P1548),"b）応用講座実施可能市町村",""))</f>
        <v/>
      </c>
      <c r="P1548" s="95" t="str">
        <f t="shared" si="100"/>
        <v/>
      </c>
    </row>
    <row r="1549" spans="3:16" x14ac:dyDescent="0.4">
      <c r="C1549" s="108">
        <v>1543</v>
      </c>
      <c r="D1549" s="30"/>
      <c r="E1549" s="29"/>
      <c r="F1549" s="29"/>
      <c r="G1549" s="29"/>
      <c r="H1549" s="109" t="str">
        <f t="shared" si="101"/>
        <v/>
      </c>
      <c r="I1549" s="109" t="str">
        <f t="shared" si="102"/>
        <v/>
      </c>
      <c r="J1549" s="109" t="str">
        <f t="shared" si="103"/>
        <v/>
      </c>
      <c r="K1549" s="29"/>
      <c r="L1549" s="29"/>
      <c r="M1549" s="110" t="str">
        <f>_xlfn.XLOOKUP($P1549,団体コード!$F$2:$F$1789,団体コード!$A$2:$A$1789,"")</f>
        <v/>
      </c>
      <c r="N1549" s="111" t="str">
        <f>IF(COUNTIF(市町村一覧!$K$2:$K$404,$P1549),"a）基本講座・応用講座実施可能市町村",IF(COUNTIF(市町村一覧!$N$2:$N$370,$P1549),"b）応用講座実施可能市町村",""))</f>
        <v/>
      </c>
      <c r="P1549" s="95" t="str">
        <f t="shared" si="100"/>
        <v/>
      </c>
    </row>
    <row r="1550" spans="3:16" x14ac:dyDescent="0.4">
      <c r="C1550" s="108">
        <v>1544</v>
      </c>
      <c r="D1550" s="30"/>
      <c r="E1550" s="29"/>
      <c r="F1550" s="29"/>
      <c r="G1550" s="29"/>
      <c r="H1550" s="109" t="str">
        <f t="shared" si="101"/>
        <v/>
      </c>
      <c r="I1550" s="109" t="str">
        <f t="shared" si="102"/>
        <v/>
      </c>
      <c r="J1550" s="109" t="str">
        <f t="shared" si="103"/>
        <v/>
      </c>
      <c r="K1550" s="29"/>
      <c r="L1550" s="29"/>
      <c r="M1550" s="110" t="str">
        <f>_xlfn.XLOOKUP($P1550,団体コード!$F$2:$F$1789,団体コード!$A$2:$A$1789,"")</f>
        <v/>
      </c>
      <c r="N1550" s="111" t="str">
        <f>IF(COUNTIF(市町村一覧!$K$2:$K$404,$P1550),"a）基本講座・応用講座実施可能市町村",IF(COUNTIF(市町村一覧!$N$2:$N$370,$P1550),"b）応用講座実施可能市町村",""))</f>
        <v/>
      </c>
      <c r="P1550" s="95" t="str">
        <f t="shared" si="100"/>
        <v/>
      </c>
    </row>
    <row r="1551" spans="3:16" x14ac:dyDescent="0.4">
      <c r="C1551" s="108">
        <v>1545</v>
      </c>
      <c r="D1551" s="30"/>
      <c r="E1551" s="29"/>
      <c r="F1551" s="29"/>
      <c r="G1551" s="29"/>
      <c r="H1551" s="109" t="str">
        <f t="shared" si="101"/>
        <v/>
      </c>
      <c r="I1551" s="109" t="str">
        <f t="shared" si="102"/>
        <v/>
      </c>
      <c r="J1551" s="109" t="str">
        <f t="shared" si="103"/>
        <v/>
      </c>
      <c r="K1551" s="29"/>
      <c r="L1551" s="29"/>
      <c r="M1551" s="110" t="str">
        <f>_xlfn.XLOOKUP($P1551,団体コード!$F$2:$F$1789,団体コード!$A$2:$A$1789,"")</f>
        <v/>
      </c>
      <c r="N1551" s="111" t="str">
        <f>IF(COUNTIF(市町村一覧!$K$2:$K$404,$P1551),"a）基本講座・応用講座実施可能市町村",IF(COUNTIF(市町村一覧!$N$2:$N$370,$P1551),"b）応用講座実施可能市町村",""))</f>
        <v/>
      </c>
      <c r="P1551" s="95" t="str">
        <f t="shared" si="100"/>
        <v/>
      </c>
    </row>
    <row r="1552" spans="3:16" x14ac:dyDescent="0.4">
      <c r="C1552" s="108">
        <v>1546</v>
      </c>
      <c r="D1552" s="30"/>
      <c r="E1552" s="29"/>
      <c r="F1552" s="29"/>
      <c r="G1552" s="29"/>
      <c r="H1552" s="109" t="str">
        <f t="shared" si="101"/>
        <v/>
      </c>
      <c r="I1552" s="109" t="str">
        <f t="shared" si="102"/>
        <v/>
      </c>
      <c r="J1552" s="109" t="str">
        <f t="shared" si="103"/>
        <v/>
      </c>
      <c r="K1552" s="29"/>
      <c r="L1552" s="29"/>
      <c r="M1552" s="110" t="str">
        <f>_xlfn.XLOOKUP($P1552,団体コード!$F$2:$F$1789,団体コード!$A$2:$A$1789,"")</f>
        <v/>
      </c>
      <c r="N1552" s="111" t="str">
        <f>IF(COUNTIF(市町村一覧!$K$2:$K$404,$P1552),"a）基本講座・応用講座実施可能市町村",IF(COUNTIF(市町村一覧!$N$2:$N$370,$P1552),"b）応用講座実施可能市町村",""))</f>
        <v/>
      </c>
      <c r="P1552" s="95" t="str">
        <f t="shared" si="100"/>
        <v/>
      </c>
    </row>
    <row r="1553" spans="3:16" x14ac:dyDescent="0.4">
      <c r="C1553" s="108">
        <v>1547</v>
      </c>
      <c r="D1553" s="30"/>
      <c r="E1553" s="29"/>
      <c r="F1553" s="29"/>
      <c r="G1553" s="29"/>
      <c r="H1553" s="109" t="str">
        <f t="shared" si="101"/>
        <v/>
      </c>
      <c r="I1553" s="109" t="str">
        <f t="shared" si="102"/>
        <v/>
      </c>
      <c r="J1553" s="109" t="str">
        <f t="shared" si="103"/>
        <v/>
      </c>
      <c r="K1553" s="29"/>
      <c r="L1553" s="29"/>
      <c r="M1553" s="110" t="str">
        <f>_xlfn.XLOOKUP($P1553,団体コード!$F$2:$F$1789,団体コード!$A$2:$A$1789,"")</f>
        <v/>
      </c>
      <c r="N1553" s="111" t="str">
        <f>IF(COUNTIF(市町村一覧!$K$2:$K$404,$P1553),"a）基本講座・応用講座実施可能市町村",IF(COUNTIF(市町村一覧!$N$2:$N$370,$P1553),"b）応用講座実施可能市町村",""))</f>
        <v/>
      </c>
      <c r="P1553" s="95" t="str">
        <f t="shared" si="100"/>
        <v/>
      </c>
    </row>
    <row r="1554" spans="3:16" x14ac:dyDescent="0.4">
      <c r="C1554" s="108">
        <v>1548</v>
      </c>
      <c r="D1554" s="30"/>
      <c r="E1554" s="29"/>
      <c r="F1554" s="29"/>
      <c r="G1554" s="29"/>
      <c r="H1554" s="109" t="str">
        <f t="shared" si="101"/>
        <v/>
      </c>
      <c r="I1554" s="109" t="str">
        <f t="shared" si="102"/>
        <v/>
      </c>
      <c r="J1554" s="109" t="str">
        <f t="shared" si="103"/>
        <v/>
      </c>
      <c r="K1554" s="29"/>
      <c r="L1554" s="29"/>
      <c r="M1554" s="110" t="str">
        <f>_xlfn.XLOOKUP($P1554,団体コード!$F$2:$F$1789,団体コード!$A$2:$A$1789,"")</f>
        <v/>
      </c>
      <c r="N1554" s="111" t="str">
        <f>IF(COUNTIF(市町村一覧!$K$2:$K$404,$P1554),"a）基本講座・応用講座実施可能市町村",IF(COUNTIF(市町村一覧!$N$2:$N$370,$P1554),"b）応用講座実施可能市町村",""))</f>
        <v/>
      </c>
      <c r="P1554" s="95" t="str">
        <f t="shared" si="100"/>
        <v/>
      </c>
    </row>
    <row r="1555" spans="3:16" x14ac:dyDescent="0.4">
      <c r="C1555" s="108">
        <v>1549</v>
      </c>
      <c r="D1555" s="30"/>
      <c r="E1555" s="29"/>
      <c r="F1555" s="29"/>
      <c r="G1555" s="29"/>
      <c r="H1555" s="109" t="str">
        <f t="shared" si="101"/>
        <v/>
      </c>
      <c r="I1555" s="109" t="str">
        <f t="shared" si="102"/>
        <v/>
      </c>
      <c r="J1555" s="109" t="str">
        <f t="shared" si="103"/>
        <v/>
      </c>
      <c r="K1555" s="29"/>
      <c r="L1555" s="29"/>
      <c r="M1555" s="110" t="str">
        <f>_xlfn.XLOOKUP($P1555,団体コード!$F$2:$F$1789,団体コード!$A$2:$A$1789,"")</f>
        <v/>
      </c>
      <c r="N1555" s="111" t="str">
        <f>IF(COUNTIF(市町村一覧!$K$2:$K$404,$P1555),"a）基本講座・応用講座実施可能市町村",IF(COUNTIF(市町村一覧!$N$2:$N$370,$P1555),"b）応用講座実施可能市町村",""))</f>
        <v/>
      </c>
      <c r="P1555" s="95" t="str">
        <f t="shared" si="100"/>
        <v/>
      </c>
    </row>
    <row r="1556" spans="3:16" x14ac:dyDescent="0.4">
      <c r="C1556" s="108">
        <v>1550</v>
      </c>
      <c r="D1556" s="30"/>
      <c r="E1556" s="29"/>
      <c r="F1556" s="29"/>
      <c r="G1556" s="29"/>
      <c r="H1556" s="109" t="str">
        <f t="shared" si="101"/>
        <v/>
      </c>
      <c r="I1556" s="109" t="str">
        <f t="shared" si="102"/>
        <v/>
      </c>
      <c r="J1556" s="109" t="str">
        <f t="shared" si="103"/>
        <v/>
      </c>
      <c r="K1556" s="29"/>
      <c r="L1556" s="29"/>
      <c r="M1556" s="110" t="str">
        <f>_xlfn.XLOOKUP($P1556,団体コード!$F$2:$F$1789,団体コード!$A$2:$A$1789,"")</f>
        <v/>
      </c>
      <c r="N1556" s="111" t="str">
        <f>IF(COUNTIF(市町村一覧!$K$2:$K$404,$P1556),"a）基本講座・応用講座実施可能市町村",IF(COUNTIF(市町村一覧!$N$2:$N$370,$P1556),"b）応用講座実施可能市町村",""))</f>
        <v/>
      </c>
      <c r="P1556" s="95" t="str">
        <f t="shared" si="100"/>
        <v/>
      </c>
    </row>
    <row r="1557" spans="3:16" x14ac:dyDescent="0.4">
      <c r="C1557" s="108">
        <v>1551</v>
      </c>
      <c r="D1557" s="30"/>
      <c r="E1557" s="29"/>
      <c r="F1557" s="29"/>
      <c r="G1557" s="29"/>
      <c r="H1557" s="109" t="str">
        <f t="shared" si="101"/>
        <v/>
      </c>
      <c r="I1557" s="109" t="str">
        <f t="shared" si="102"/>
        <v/>
      </c>
      <c r="J1557" s="109" t="str">
        <f t="shared" si="103"/>
        <v/>
      </c>
      <c r="K1557" s="29"/>
      <c r="L1557" s="29"/>
      <c r="M1557" s="110" t="str">
        <f>_xlfn.XLOOKUP($P1557,団体コード!$F$2:$F$1789,団体コード!$A$2:$A$1789,"")</f>
        <v/>
      </c>
      <c r="N1557" s="111" t="str">
        <f>IF(COUNTIF(市町村一覧!$K$2:$K$404,$P1557),"a）基本講座・応用講座実施可能市町村",IF(COUNTIF(市町村一覧!$N$2:$N$370,$P1557),"b）応用講座実施可能市町村",""))</f>
        <v/>
      </c>
      <c r="P1557" s="95" t="str">
        <f t="shared" si="100"/>
        <v/>
      </c>
    </row>
    <row r="1558" spans="3:16" x14ac:dyDescent="0.4">
      <c r="C1558" s="108">
        <v>1552</v>
      </c>
      <c r="D1558" s="30"/>
      <c r="E1558" s="29"/>
      <c r="F1558" s="29"/>
      <c r="G1558" s="29"/>
      <c r="H1558" s="109" t="str">
        <f t="shared" si="101"/>
        <v/>
      </c>
      <c r="I1558" s="109" t="str">
        <f t="shared" si="102"/>
        <v/>
      </c>
      <c r="J1558" s="109" t="str">
        <f t="shared" si="103"/>
        <v/>
      </c>
      <c r="K1558" s="29"/>
      <c r="L1558" s="29"/>
      <c r="M1558" s="110" t="str">
        <f>_xlfn.XLOOKUP($P1558,団体コード!$F$2:$F$1789,団体コード!$A$2:$A$1789,"")</f>
        <v/>
      </c>
      <c r="N1558" s="111" t="str">
        <f>IF(COUNTIF(市町村一覧!$K$2:$K$404,$P1558),"a）基本講座・応用講座実施可能市町村",IF(COUNTIF(市町村一覧!$N$2:$N$370,$P1558),"b）応用講座実施可能市町村",""))</f>
        <v/>
      </c>
      <c r="P1558" s="95" t="str">
        <f t="shared" si="100"/>
        <v/>
      </c>
    </row>
    <row r="1559" spans="3:16" x14ac:dyDescent="0.4">
      <c r="C1559" s="108">
        <v>1553</v>
      </c>
      <c r="D1559" s="30"/>
      <c r="E1559" s="29"/>
      <c r="F1559" s="29"/>
      <c r="G1559" s="29"/>
      <c r="H1559" s="109" t="str">
        <f t="shared" si="101"/>
        <v/>
      </c>
      <c r="I1559" s="109" t="str">
        <f t="shared" si="102"/>
        <v/>
      </c>
      <c r="J1559" s="109" t="str">
        <f t="shared" si="103"/>
        <v/>
      </c>
      <c r="K1559" s="29"/>
      <c r="L1559" s="29"/>
      <c r="M1559" s="110" t="str">
        <f>_xlfn.XLOOKUP($P1559,団体コード!$F$2:$F$1789,団体コード!$A$2:$A$1789,"")</f>
        <v/>
      </c>
      <c r="N1559" s="111" t="str">
        <f>IF(COUNTIF(市町村一覧!$K$2:$K$404,$P1559),"a）基本講座・応用講座実施可能市町村",IF(COUNTIF(市町村一覧!$N$2:$N$370,$P1559),"b）応用講座実施可能市町村",""))</f>
        <v/>
      </c>
      <c r="P1559" s="95" t="str">
        <f t="shared" si="100"/>
        <v/>
      </c>
    </row>
    <row r="1560" spans="3:16" x14ac:dyDescent="0.4">
      <c r="C1560" s="108">
        <v>1554</v>
      </c>
      <c r="D1560" s="30"/>
      <c r="E1560" s="29"/>
      <c r="F1560" s="29"/>
      <c r="G1560" s="29"/>
      <c r="H1560" s="109" t="str">
        <f t="shared" si="101"/>
        <v/>
      </c>
      <c r="I1560" s="109" t="str">
        <f t="shared" si="102"/>
        <v/>
      </c>
      <c r="J1560" s="109" t="str">
        <f t="shared" si="103"/>
        <v/>
      </c>
      <c r="K1560" s="29"/>
      <c r="L1560" s="29"/>
      <c r="M1560" s="110" t="str">
        <f>_xlfn.XLOOKUP($P1560,団体コード!$F$2:$F$1789,団体コード!$A$2:$A$1789,"")</f>
        <v/>
      </c>
      <c r="N1560" s="111" t="str">
        <f>IF(COUNTIF(市町村一覧!$K$2:$K$404,$P1560),"a）基本講座・応用講座実施可能市町村",IF(COUNTIF(市町村一覧!$N$2:$N$370,$P1560),"b）応用講座実施可能市町村",""))</f>
        <v/>
      </c>
      <c r="P1560" s="95" t="str">
        <f t="shared" si="100"/>
        <v/>
      </c>
    </row>
    <row r="1561" spans="3:16" x14ac:dyDescent="0.4">
      <c r="C1561" s="108">
        <v>1555</v>
      </c>
      <c r="D1561" s="30"/>
      <c r="E1561" s="29"/>
      <c r="F1561" s="29"/>
      <c r="G1561" s="29"/>
      <c r="H1561" s="109" t="str">
        <f t="shared" si="101"/>
        <v/>
      </c>
      <c r="I1561" s="109" t="str">
        <f t="shared" si="102"/>
        <v/>
      </c>
      <c r="J1561" s="109" t="str">
        <f t="shared" si="103"/>
        <v/>
      </c>
      <c r="K1561" s="29"/>
      <c r="L1561" s="29"/>
      <c r="M1561" s="110" t="str">
        <f>_xlfn.XLOOKUP($P1561,団体コード!$F$2:$F$1789,団体コード!$A$2:$A$1789,"")</f>
        <v/>
      </c>
      <c r="N1561" s="111" t="str">
        <f>IF(COUNTIF(市町村一覧!$K$2:$K$404,$P1561),"a）基本講座・応用講座実施可能市町村",IF(COUNTIF(市町村一覧!$N$2:$N$370,$P1561),"b）応用講座実施可能市町村",""))</f>
        <v/>
      </c>
      <c r="P1561" s="95" t="str">
        <f t="shared" si="100"/>
        <v/>
      </c>
    </row>
    <row r="1562" spans="3:16" x14ac:dyDescent="0.4">
      <c r="C1562" s="108">
        <v>1556</v>
      </c>
      <c r="D1562" s="30"/>
      <c r="E1562" s="29"/>
      <c r="F1562" s="29"/>
      <c r="G1562" s="29"/>
      <c r="H1562" s="109" t="str">
        <f t="shared" si="101"/>
        <v/>
      </c>
      <c r="I1562" s="109" t="str">
        <f t="shared" si="102"/>
        <v/>
      </c>
      <c r="J1562" s="109" t="str">
        <f t="shared" si="103"/>
        <v/>
      </c>
      <c r="K1562" s="29"/>
      <c r="L1562" s="29"/>
      <c r="M1562" s="110" t="str">
        <f>_xlfn.XLOOKUP($P1562,団体コード!$F$2:$F$1789,団体コード!$A$2:$A$1789,"")</f>
        <v/>
      </c>
      <c r="N1562" s="111" t="str">
        <f>IF(COUNTIF(市町村一覧!$K$2:$K$404,$P1562),"a）基本講座・応用講座実施可能市町村",IF(COUNTIF(市町村一覧!$N$2:$N$370,$P1562),"b）応用講座実施可能市町村",""))</f>
        <v/>
      </c>
      <c r="P1562" s="95" t="str">
        <f t="shared" si="100"/>
        <v/>
      </c>
    </row>
    <row r="1563" spans="3:16" x14ac:dyDescent="0.4">
      <c r="C1563" s="108">
        <v>1557</v>
      </c>
      <c r="D1563" s="30"/>
      <c r="E1563" s="29"/>
      <c r="F1563" s="29"/>
      <c r="G1563" s="29"/>
      <c r="H1563" s="109" t="str">
        <f t="shared" si="101"/>
        <v/>
      </c>
      <c r="I1563" s="109" t="str">
        <f t="shared" si="102"/>
        <v/>
      </c>
      <c r="J1563" s="109" t="str">
        <f t="shared" si="103"/>
        <v/>
      </c>
      <c r="K1563" s="29"/>
      <c r="L1563" s="29"/>
      <c r="M1563" s="110" t="str">
        <f>_xlfn.XLOOKUP($P1563,団体コード!$F$2:$F$1789,団体コード!$A$2:$A$1789,"")</f>
        <v/>
      </c>
      <c r="N1563" s="111" t="str">
        <f>IF(COUNTIF(市町村一覧!$K$2:$K$404,$P1563),"a）基本講座・応用講座実施可能市町村",IF(COUNTIF(市町村一覧!$N$2:$N$370,$P1563),"b）応用講座実施可能市町村",""))</f>
        <v/>
      </c>
      <c r="P1563" s="95" t="str">
        <f t="shared" si="100"/>
        <v/>
      </c>
    </row>
    <row r="1564" spans="3:16" x14ac:dyDescent="0.4">
      <c r="C1564" s="108">
        <v>1558</v>
      </c>
      <c r="D1564" s="30"/>
      <c r="E1564" s="29"/>
      <c r="F1564" s="29"/>
      <c r="G1564" s="29"/>
      <c r="H1564" s="109" t="str">
        <f t="shared" si="101"/>
        <v/>
      </c>
      <c r="I1564" s="109" t="str">
        <f t="shared" si="102"/>
        <v/>
      </c>
      <c r="J1564" s="109" t="str">
        <f t="shared" si="103"/>
        <v/>
      </c>
      <c r="K1564" s="29"/>
      <c r="L1564" s="29"/>
      <c r="M1564" s="110" t="str">
        <f>_xlfn.XLOOKUP($P1564,団体コード!$F$2:$F$1789,団体コード!$A$2:$A$1789,"")</f>
        <v/>
      </c>
      <c r="N1564" s="111" t="str">
        <f>IF(COUNTIF(市町村一覧!$K$2:$K$404,$P1564),"a）基本講座・応用講座実施可能市町村",IF(COUNTIF(市町村一覧!$N$2:$N$370,$P1564),"b）応用講座実施可能市町村",""))</f>
        <v/>
      </c>
      <c r="P1564" s="95" t="str">
        <f t="shared" si="100"/>
        <v/>
      </c>
    </row>
    <row r="1565" spans="3:16" x14ac:dyDescent="0.4">
      <c r="C1565" s="108">
        <v>1559</v>
      </c>
      <c r="D1565" s="30"/>
      <c r="E1565" s="29"/>
      <c r="F1565" s="29"/>
      <c r="G1565" s="29"/>
      <c r="H1565" s="109" t="str">
        <f t="shared" si="101"/>
        <v/>
      </c>
      <c r="I1565" s="109" t="str">
        <f t="shared" si="102"/>
        <v/>
      </c>
      <c r="J1565" s="109" t="str">
        <f t="shared" si="103"/>
        <v/>
      </c>
      <c r="K1565" s="29"/>
      <c r="L1565" s="29"/>
      <c r="M1565" s="110" t="str">
        <f>_xlfn.XLOOKUP($P1565,団体コード!$F$2:$F$1789,団体コード!$A$2:$A$1789,"")</f>
        <v/>
      </c>
      <c r="N1565" s="111" t="str">
        <f>IF(COUNTIF(市町村一覧!$K$2:$K$404,$P1565),"a）基本講座・応用講座実施可能市町村",IF(COUNTIF(市町村一覧!$N$2:$N$370,$P1565),"b）応用講座実施可能市町村",""))</f>
        <v/>
      </c>
      <c r="P1565" s="95" t="str">
        <f t="shared" si="100"/>
        <v/>
      </c>
    </row>
    <row r="1566" spans="3:16" x14ac:dyDescent="0.4">
      <c r="C1566" s="108">
        <v>1560</v>
      </c>
      <c r="D1566" s="30"/>
      <c r="E1566" s="29"/>
      <c r="F1566" s="29"/>
      <c r="G1566" s="29"/>
      <c r="H1566" s="109" t="str">
        <f t="shared" si="101"/>
        <v/>
      </c>
      <c r="I1566" s="109" t="str">
        <f t="shared" si="102"/>
        <v/>
      </c>
      <c r="J1566" s="109" t="str">
        <f t="shared" si="103"/>
        <v/>
      </c>
      <c r="K1566" s="29"/>
      <c r="L1566" s="29"/>
      <c r="M1566" s="110" t="str">
        <f>_xlfn.XLOOKUP($P1566,団体コード!$F$2:$F$1789,団体コード!$A$2:$A$1789,"")</f>
        <v/>
      </c>
      <c r="N1566" s="111" t="str">
        <f>IF(COUNTIF(市町村一覧!$K$2:$K$404,$P1566),"a）基本講座・応用講座実施可能市町村",IF(COUNTIF(市町村一覧!$N$2:$N$370,$P1566),"b）応用講座実施可能市町村",""))</f>
        <v/>
      </c>
      <c r="P1566" s="95" t="str">
        <f t="shared" si="100"/>
        <v/>
      </c>
    </row>
    <row r="1567" spans="3:16" x14ac:dyDescent="0.4">
      <c r="C1567" s="108">
        <v>1561</v>
      </c>
      <c r="D1567" s="30"/>
      <c r="E1567" s="29"/>
      <c r="F1567" s="29"/>
      <c r="G1567" s="29"/>
      <c r="H1567" s="109" t="str">
        <f t="shared" si="101"/>
        <v/>
      </c>
      <c r="I1567" s="109" t="str">
        <f t="shared" si="102"/>
        <v/>
      </c>
      <c r="J1567" s="109" t="str">
        <f t="shared" si="103"/>
        <v/>
      </c>
      <c r="K1567" s="29"/>
      <c r="L1567" s="29"/>
      <c r="M1567" s="110" t="str">
        <f>_xlfn.XLOOKUP($P1567,団体コード!$F$2:$F$1789,団体コード!$A$2:$A$1789,"")</f>
        <v/>
      </c>
      <c r="N1567" s="111" t="str">
        <f>IF(COUNTIF(市町村一覧!$K$2:$K$404,$P1567),"a）基本講座・応用講座実施可能市町村",IF(COUNTIF(市町村一覧!$N$2:$N$370,$P1567),"b）応用講座実施可能市町村",""))</f>
        <v/>
      </c>
      <c r="P1567" s="95" t="str">
        <f t="shared" si="100"/>
        <v/>
      </c>
    </row>
    <row r="1568" spans="3:16" x14ac:dyDescent="0.4">
      <c r="C1568" s="108">
        <v>1562</v>
      </c>
      <c r="D1568" s="30"/>
      <c r="E1568" s="29"/>
      <c r="F1568" s="29"/>
      <c r="G1568" s="29"/>
      <c r="H1568" s="109" t="str">
        <f t="shared" si="101"/>
        <v/>
      </c>
      <c r="I1568" s="109" t="str">
        <f t="shared" si="102"/>
        <v/>
      </c>
      <c r="J1568" s="109" t="str">
        <f t="shared" si="103"/>
        <v/>
      </c>
      <c r="K1568" s="29"/>
      <c r="L1568" s="29"/>
      <c r="M1568" s="110" t="str">
        <f>_xlfn.XLOOKUP($P1568,団体コード!$F$2:$F$1789,団体コード!$A$2:$A$1789,"")</f>
        <v/>
      </c>
      <c r="N1568" s="111" t="str">
        <f>IF(COUNTIF(市町村一覧!$K$2:$K$404,$P1568),"a）基本講座・応用講座実施可能市町村",IF(COUNTIF(市町村一覧!$N$2:$N$370,$P1568),"b）応用講座実施可能市町村",""))</f>
        <v/>
      </c>
      <c r="P1568" s="95" t="str">
        <f t="shared" si="100"/>
        <v/>
      </c>
    </row>
    <row r="1569" spans="3:16" x14ac:dyDescent="0.4">
      <c r="C1569" s="108">
        <v>1563</v>
      </c>
      <c r="D1569" s="30"/>
      <c r="E1569" s="29"/>
      <c r="F1569" s="29"/>
      <c r="G1569" s="29"/>
      <c r="H1569" s="109" t="str">
        <f t="shared" si="101"/>
        <v/>
      </c>
      <c r="I1569" s="109" t="str">
        <f t="shared" si="102"/>
        <v/>
      </c>
      <c r="J1569" s="109" t="str">
        <f t="shared" si="103"/>
        <v/>
      </c>
      <c r="K1569" s="29"/>
      <c r="L1569" s="29"/>
      <c r="M1569" s="110" t="str">
        <f>_xlfn.XLOOKUP($P1569,団体コード!$F$2:$F$1789,団体コード!$A$2:$A$1789,"")</f>
        <v/>
      </c>
      <c r="N1569" s="111" t="str">
        <f>IF(COUNTIF(市町村一覧!$K$2:$K$404,$P1569),"a）基本講座・応用講座実施可能市町村",IF(COUNTIF(市町村一覧!$N$2:$N$370,$P1569),"b）応用講座実施可能市町村",""))</f>
        <v/>
      </c>
      <c r="P1569" s="95" t="str">
        <f t="shared" si="100"/>
        <v/>
      </c>
    </row>
    <row r="1570" spans="3:16" x14ac:dyDescent="0.4">
      <c r="C1570" s="108">
        <v>1564</v>
      </c>
      <c r="D1570" s="30"/>
      <c r="E1570" s="29"/>
      <c r="F1570" s="29"/>
      <c r="G1570" s="29"/>
      <c r="H1570" s="109" t="str">
        <f t="shared" si="101"/>
        <v/>
      </c>
      <c r="I1570" s="109" t="str">
        <f t="shared" si="102"/>
        <v/>
      </c>
      <c r="J1570" s="109" t="str">
        <f t="shared" si="103"/>
        <v/>
      </c>
      <c r="K1570" s="29"/>
      <c r="L1570" s="29"/>
      <c r="M1570" s="110" t="str">
        <f>_xlfn.XLOOKUP($P1570,団体コード!$F$2:$F$1789,団体コード!$A$2:$A$1789,"")</f>
        <v/>
      </c>
      <c r="N1570" s="111" t="str">
        <f>IF(COUNTIF(市町村一覧!$K$2:$K$404,$P1570),"a）基本講座・応用講座実施可能市町村",IF(COUNTIF(市町村一覧!$N$2:$N$370,$P1570),"b）応用講座実施可能市町村",""))</f>
        <v/>
      </c>
      <c r="P1570" s="95" t="str">
        <f t="shared" si="100"/>
        <v/>
      </c>
    </row>
    <row r="1571" spans="3:16" x14ac:dyDescent="0.4">
      <c r="C1571" s="108">
        <v>1565</v>
      </c>
      <c r="D1571" s="30"/>
      <c r="E1571" s="29"/>
      <c r="F1571" s="29"/>
      <c r="G1571" s="29"/>
      <c r="H1571" s="109" t="str">
        <f t="shared" si="101"/>
        <v/>
      </c>
      <c r="I1571" s="109" t="str">
        <f t="shared" si="102"/>
        <v/>
      </c>
      <c r="J1571" s="109" t="str">
        <f t="shared" si="103"/>
        <v/>
      </c>
      <c r="K1571" s="29"/>
      <c r="L1571" s="29"/>
      <c r="M1571" s="110" t="str">
        <f>_xlfn.XLOOKUP($P1571,団体コード!$F$2:$F$1789,団体コード!$A$2:$A$1789,"")</f>
        <v/>
      </c>
      <c r="N1571" s="111" t="str">
        <f>IF(COUNTIF(市町村一覧!$K$2:$K$404,$P1571),"a）基本講座・応用講座実施可能市町村",IF(COUNTIF(市町村一覧!$N$2:$N$370,$P1571),"b）応用講座実施可能市町村",""))</f>
        <v/>
      </c>
      <c r="P1571" s="95" t="str">
        <f t="shared" si="100"/>
        <v/>
      </c>
    </row>
    <row r="1572" spans="3:16" x14ac:dyDescent="0.4">
      <c r="C1572" s="108">
        <v>1566</v>
      </c>
      <c r="D1572" s="30"/>
      <c r="E1572" s="29"/>
      <c r="F1572" s="29"/>
      <c r="G1572" s="29"/>
      <c r="H1572" s="109" t="str">
        <f t="shared" si="101"/>
        <v/>
      </c>
      <c r="I1572" s="109" t="str">
        <f t="shared" si="102"/>
        <v/>
      </c>
      <c r="J1572" s="109" t="str">
        <f t="shared" si="103"/>
        <v/>
      </c>
      <c r="K1572" s="29"/>
      <c r="L1572" s="29"/>
      <c r="M1572" s="110" t="str">
        <f>_xlfn.XLOOKUP($P1572,団体コード!$F$2:$F$1789,団体コード!$A$2:$A$1789,"")</f>
        <v/>
      </c>
      <c r="N1572" s="111" t="str">
        <f>IF(COUNTIF(市町村一覧!$K$2:$K$404,$P1572),"a）基本講座・応用講座実施可能市町村",IF(COUNTIF(市町村一覧!$N$2:$N$370,$P1572),"b）応用講座実施可能市町村",""))</f>
        <v/>
      </c>
      <c r="P1572" s="95" t="str">
        <f t="shared" si="100"/>
        <v/>
      </c>
    </row>
    <row r="1573" spans="3:16" x14ac:dyDescent="0.4">
      <c r="C1573" s="108">
        <v>1567</v>
      </c>
      <c r="D1573" s="30"/>
      <c r="E1573" s="29"/>
      <c r="F1573" s="29"/>
      <c r="G1573" s="29"/>
      <c r="H1573" s="109" t="str">
        <f t="shared" si="101"/>
        <v/>
      </c>
      <c r="I1573" s="109" t="str">
        <f t="shared" si="102"/>
        <v/>
      </c>
      <c r="J1573" s="109" t="str">
        <f t="shared" si="103"/>
        <v/>
      </c>
      <c r="K1573" s="29"/>
      <c r="L1573" s="29"/>
      <c r="M1573" s="110" t="str">
        <f>_xlfn.XLOOKUP($P1573,団体コード!$F$2:$F$1789,団体コード!$A$2:$A$1789,"")</f>
        <v/>
      </c>
      <c r="N1573" s="111" t="str">
        <f>IF(COUNTIF(市町村一覧!$K$2:$K$404,$P1573),"a）基本講座・応用講座実施可能市町村",IF(COUNTIF(市町村一覧!$N$2:$N$370,$P1573),"b）応用講座実施可能市町村",""))</f>
        <v/>
      </c>
      <c r="P1573" s="95" t="str">
        <f t="shared" si="100"/>
        <v/>
      </c>
    </row>
    <row r="1574" spans="3:16" x14ac:dyDescent="0.4">
      <c r="C1574" s="108">
        <v>1568</v>
      </c>
      <c r="D1574" s="30"/>
      <c r="E1574" s="29"/>
      <c r="F1574" s="29"/>
      <c r="G1574" s="29"/>
      <c r="H1574" s="109" t="str">
        <f t="shared" si="101"/>
        <v/>
      </c>
      <c r="I1574" s="109" t="str">
        <f t="shared" si="102"/>
        <v/>
      </c>
      <c r="J1574" s="109" t="str">
        <f t="shared" si="103"/>
        <v/>
      </c>
      <c r="K1574" s="29"/>
      <c r="L1574" s="29"/>
      <c r="M1574" s="110" t="str">
        <f>_xlfn.XLOOKUP($P1574,団体コード!$F$2:$F$1789,団体コード!$A$2:$A$1789,"")</f>
        <v/>
      </c>
      <c r="N1574" s="111" t="str">
        <f>IF(COUNTIF(市町村一覧!$K$2:$K$404,$P1574),"a）基本講座・応用講座実施可能市町村",IF(COUNTIF(市町村一覧!$N$2:$N$370,$P1574),"b）応用講座実施可能市町村",""))</f>
        <v/>
      </c>
      <c r="P1574" s="95" t="str">
        <f t="shared" si="100"/>
        <v/>
      </c>
    </row>
    <row r="1575" spans="3:16" x14ac:dyDescent="0.4">
      <c r="C1575" s="108">
        <v>1569</v>
      </c>
      <c r="D1575" s="30"/>
      <c r="E1575" s="29"/>
      <c r="F1575" s="29"/>
      <c r="G1575" s="29"/>
      <c r="H1575" s="109" t="str">
        <f t="shared" si="101"/>
        <v/>
      </c>
      <c r="I1575" s="109" t="str">
        <f t="shared" si="102"/>
        <v/>
      </c>
      <c r="J1575" s="109" t="str">
        <f t="shared" si="103"/>
        <v/>
      </c>
      <c r="K1575" s="29"/>
      <c r="L1575" s="29"/>
      <c r="M1575" s="110" t="str">
        <f>_xlfn.XLOOKUP($P1575,団体コード!$F$2:$F$1789,団体コード!$A$2:$A$1789,"")</f>
        <v/>
      </c>
      <c r="N1575" s="111" t="str">
        <f>IF(COUNTIF(市町村一覧!$K$2:$K$404,$P1575),"a）基本講座・応用講座実施可能市町村",IF(COUNTIF(市町村一覧!$N$2:$N$370,$P1575),"b）応用講座実施可能市町村",""))</f>
        <v/>
      </c>
      <c r="P1575" s="95" t="str">
        <f t="shared" si="100"/>
        <v/>
      </c>
    </row>
    <row r="1576" spans="3:16" x14ac:dyDescent="0.4">
      <c r="C1576" s="108">
        <v>1570</v>
      </c>
      <c r="D1576" s="30"/>
      <c r="E1576" s="29"/>
      <c r="F1576" s="29"/>
      <c r="G1576" s="29"/>
      <c r="H1576" s="109" t="str">
        <f t="shared" si="101"/>
        <v/>
      </c>
      <c r="I1576" s="109" t="str">
        <f t="shared" si="102"/>
        <v/>
      </c>
      <c r="J1576" s="109" t="str">
        <f t="shared" si="103"/>
        <v/>
      </c>
      <c r="K1576" s="29"/>
      <c r="L1576" s="29"/>
      <c r="M1576" s="110" t="str">
        <f>_xlfn.XLOOKUP($P1576,団体コード!$F$2:$F$1789,団体コード!$A$2:$A$1789,"")</f>
        <v/>
      </c>
      <c r="N1576" s="111" t="str">
        <f>IF(COUNTIF(市町村一覧!$K$2:$K$404,$P1576),"a）基本講座・応用講座実施可能市町村",IF(COUNTIF(市町村一覧!$N$2:$N$370,$P1576),"b）応用講座実施可能市町村",""))</f>
        <v/>
      </c>
      <c r="P1576" s="95" t="str">
        <f t="shared" si="100"/>
        <v/>
      </c>
    </row>
    <row r="1577" spans="3:16" x14ac:dyDescent="0.4">
      <c r="C1577" s="108">
        <v>1571</v>
      </c>
      <c r="D1577" s="30"/>
      <c r="E1577" s="29"/>
      <c r="F1577" s="29"/>
      <c r="G1577" s="29"/>
      <c r="H1577" s="109" t="str">
        <f t="shared" si="101"/>
        <v/>
      </c>
      <c r="I1577" s="109" t="str">
        <f t="shared" si="102"/>
        <v/>
      </c>
      <c r="J1577" s="109" t="str">
        <f t="shared" si="103"/>
        <v/>
      </c>
      <c r="K1577" s="29"/>
      <c r="L1577" s="29"/>
      <c r="M1577" s="110" t="str">
        <f>_xlfn.XLOOKUP($P1577,団体コード!$F$2:$F$1789,団体コード!$A$2:$A$1789,"")</f>
        <v/>
      </c>
      <c r="N1577" s="111" t="str">
        <f>IF(COUNTIF(市町村一覧!$K$2:$K$404,$P1577),"a）基本講座・応用講座実施可能市町村",IF(COUNTIF(市町村一覧!$N$2:$N$370,$P1577),"b）応用講座実施可能市町村",""))</f>
        <v/>
      </c>
      <c r="P1577" s="95" t="str">
        <f t="shared" si="100"/>
        <v/>
      </c>
    </row>
    <row r="1578" spans="3:16" x14ac:dyDescent="0.4">
      <c r="C1578" s="108">
        <v>1572</v>
      </c>
      <c r="D1578" s="30"/>
      <c r="E1578" s="29"/>
      <c r="F1578" s="29"/>
      <c r="G1578" s="29"/>
      <c r="H1578" s="109" t="str">
        <f t="shared" si="101"/>
        <v/>
      </c>
      <c r="I1578" s="109" t="str">
        <f t="shared" si="102"/>
        <v/>
      </c>
      <c r="J1578" s="109" t="str">
        <f t="shared" si="103"/>
        <v/>
      </c>
      <c r="K1578" s="29"/>
      <c r="L1578" s="29"/>
      <c r="M1578" s="110" t="str">
        <f>_xlfn.XLOOKUP($P1578,団体コード!$F$2:$F$1789,団体コード!$A$2:$A$1789,"")</f>
        <v/>
      </c>
      <c r="N1578" s="111" t="str">
        <f>IF(COUNTIF(市町村一覧!$K$2:$K$404,$P1578),"a）基本講座・応用講座実施可能市町村",IF(COUNTIF(市町村一覧!$N$2:$N$370,$P1578),"b）応用講座実施可能市町村",""))</f>
        <v/>
      </c>
      <c r="P1578" s="95" t="str">
        <f t="shared" si="100"/>
        <v/>
      </c>
    </row>
    <row r="1579" spans="3:16" x14ac:dyDescent="0.4">
      <c r="C1579" s="108">
        <v>1573</v>
      </c>
      <c r="D1579" s="30"/>
      <c r="E1579" s="29"/>
      <c r="F1579" s="29"/>
      <c r="G1579" s="29"/>
      <c r="H1579" s="109" t="str">
        <f t="shared" si="101"/>
        <v/>
      </c>
      <c r="I1579" s="109" t="str">
        <f t="shared" si="102"/>
        <v/>
      </c>
      <c r="J1579" s="109" t="str">
        <f t="shared" si="103"/>
        <v/>
      </c>
      <c r="K1579" s="29"/>
      <c r="L1579" s="29"/>
      <c r="M1579" s="110" t="str">
        <f>_xlfn.XLOOKUP($P1579,団体コード!$F$2:$F$1789,団体コード!$A$2:$A$1789,"")</f>
        <v/>
      </c>
      <c r="N1579" s="111" t="str">
        <f>IF(COUNTIF(市町村一覧!$K$2:$K$404,$P1579),"a）基本講座・応用講座実施可能市町村",IF(COUNTIF(市町村一覧!$N$2:$N$370,$P1579),"b）応用講座実施可能市町村",""))</f>
        <v/>
      </c>
      <c r="P1579" s="95" t="str">
        <f t="shared" si="100"/>
        <v/>
      </c>
    </row>
    <row r="1580" spans="3:16" x14ac:dyDescent="0.4">
      <c r="C1580" s="108">
        <v>1574</v>
      </c>
      <c r="D1580" s="30"/>
      <c r="E1580" s="29"/>
      <c r="F1580" s="29"/>
      <c r="G1580" s="29"/>
      <c r="H1580" s="109" t="str">
        <f t="shared" si="101"/>
        <v/>
      </c>
      <c r="I1580" s="109" t="str">
        <f t="shared" si="102"/>
        <v/>
      </c>
      <c r="J1580" s="109" t="str">
        <f t="shared" si="103"/>
        <v/>
      </c>
      <c r="K1580" s="29"/>
      <c r="L1580" s="29"/>
      <c r="M1580" s="110" t="str">
        <f>_xlfn.XLOOKUP($P1580,団体コード!$F$2:$F$1789,団体コード!$A$2:$A$1789,"")</f>
        <v/>
      </c>
      <c r="N1580" s="111" t="str">
        <f>IF(COUNTIF(市町村一覧!$K$2:$K$404,$P1580),"a）基本講座・応用講座実施可能市町村",IF(COUNTIF(市町村一覧!$N$2:$N$370,$P1580),"b）応用講座実施可能市町村",""))</f>
        <v/>
      </c>
      <c r="P1580" s="95" t="str">
        <f t="shared" si="100"/>
        <v/>
      </c>
    </row>
    <row r="1581" spans="3:16" x14ac:dyDescent="0.4">
      <c r="C1581" s="108">
        <v>1575</v>
      </c>
      <c r="D1581" s="30"/>
      <c r="E1581" s="29"/>
      <c r="F1581" s="29"/>
      <c r="G1581" s="29"/>
      <c r="H1581" s="109" t="str">
        <f t="shared" si="101"/>
        <v/>
      </c>
      <c r="I1581" s="109" t="str">
        <f t="shared" si="102"/>
        <v/>
      </c>
      <c r="J1581" s="109" t="str">
        <f t="shared" si="103"/>
        <v/>
      </c>
      <c r="K1581" s="29"/>
      <c r="L1581" s="29"/>
      <c r="M1581" s="110" t="str">
        <f>_xlfn.XLOOKUP($P1581,団体コード!$F$2:$F$1789,団体コード!$A$2:$A$1789,"")</f>
        <v/>
      </c>
      <c r="N1581" s="111" t="str">
        <f>IF(COUNTIF(市町村一覧!$K$2:$K$404,$P1581),"a）基本講座・応用講座実施可能市町村",IF(COUNTIF(市町村一覧!$N$2:$N$370,$P1581),"b）応用講座実施可能市町村",""))</f>
        <v/>
      </c>
      <c r="P1581" s="95" t="str">
        <f t="shared" si="100"/>
        <v/>
      </c>
    </row>
    <row r="1582" spans="3:16" x14ac:dyDescent="0.4">
      <c r="C1582" s="108">
        <v>1576</v>
      </c>
      <c r="D1582" s="30"/>
      <c r="E1582" s="29"/>
      <c r="F1582" s="29"/>
      <c r="G1582" s="29"/>
      <c r="H1582" s="109" t="str">
        <f t="shared" si="101"/>
        <v/>
      </c>
      <c r="I1582" s="109" t="str">
        <f t="shared" si="102"/>
        <v/>
      </c>
      <c r="J1582" s="109" t="str">
        <f t="shared" si="103"/>
        <v/>
      </c>
      <c r="K1582" s="29"/>
      <c r="L1582" s="29"/>
      <c r="M1582" s="110" t="str">
        <f>_xlfn.XLOOKUP($P1582,団体コード!$F$2:$F$1789,団体コード!$A$2:$A$1789,"")</f>
        <v/>
      </c>
      <c r="N1582" s="111" t="str">
        <f>IF(COUNTIF(市町村一覧!$K$2:$K$404,$P1582),"a）基本講座・応用講座実施可能市町村",IF(COUNTIF(市町村一覧!$N$2:$N$370,$P1582),"b）応用講座実施可能市町村",""))</f>
        <v/>
      </c>
      <c r="P1582" s="95" t="str">
        <f t="shared" si="100"/>
        <v/>
      </c>
    </row>
    <row r="1583" spans="3:16" x14ac:dyDescent="0.4">
      <c r="C1583" s="108">
        <v>1577</v>
      </c>
      <c r="D1583" s="30"/>
      <c r="E1583" s="29"/>
      <c r="F1583" s="29"/>
      <c r="G1583" s="29"/>
      <c r="H1583" s="109" t="str">
        <f t="shared" si="101"/>
        <v/>
      </c>
      <c r="I1583" s="109" t="str">
        <f t="shared" si="102"/>
        <v/>
      </c>
      <c r="J1583" s="109" t="str">
        <f t="shared" si="103"/>
        <v/>
      </c>
      <c r="K1583" s="29"/>
      <c r="L1583" s="29"/>
      <c r="M1583" s="110" t="str">
        <f>_xlfn.XLOOKUP($P1583,団体コード!$F$2:$F$1789,団体コード!$A$2:$A$1789,"")</f>
        <v/>
      </c>
      <c r="N1583" s="111" t="str">
        <f>IF(COUNTIF(市町村一覧!$K$2:$K$404,$P1583),"a）基本講座・応用講座実施可能市町村",IF(COUNTIF(市町村一覧!$N$2:$N$370,$P1583),"b）応用講座実施可能市町村",""))</f>
        <v/>
      </c>
      <c r="P1583" s="95" t="str">
        <f t="shared" si="100"/>
        <v/>
      </c>
    </row>
    <row r="1584" spans="3:16" x14ac:dyDescent="0.4">
      <c r="C1584" s="108">
        <v>1578</v>
      </c>
      <c r="D1584" s="30"/>
      <c r="E1584" s="29"/>
      <c r="F1584" s="29"/>
      <c r="G1584" s="29"/>
      <c r="H1584" s="109" t="str">
        <f t="shared" si="101"/>
        <v/>
      </c>
      <c r="I1584" s="109" t="str">
        <f t="shared" si="102"/>
        <v/>
      </c>
      <c r="J1584" s="109" t="str">
        <f t="shared" si="103"/>
        <v/>
      </c>
      <c r="K1584" s="29"/>
      <c r="L1584" s="29"/>
      <c r="M1584" s="110" t="str">
        <f>_xlfn.XLOOKUP($P1584,団体コード!$F$2:$F$1789,団体コード!$A$2:$A$1789,"")</f>
        <v/>
      </c>
      <c r="N1584" s="111" t="str">
        <f>IF(COUNTIF(市町村一覧!$K$2:$K$404,$P1584),"a）基本講座・応用講座実施可能市町村",IF(COUNTIF(市町村一覧!$N$2:$N$370,$P1584),"b）応用講座実施可能市町村",""))</f>
        <v/>
      </c>
      <c r="P1584" s="95" t="str">
        <f t="shared" si="100"/>
        <v/>
      </c>
    </row>
    <row r="1585" spans="3:16" x14ac:dyDescent="0.4">
      <c r="C1585" s="108">
        <v>1579</v>
      </c>
      <c r="D1585" s="30"/>
      <c r="E1585" s="29"/>
      <c r="F1585" s="29"/>
      <c r="G1585" s="29"/>
      <c r="H1585" s="109" t="str">
        <f t="shared" si="101"/>
        <v/>
      </c>
      <c r="I1585" s="109" t="str">
        <f t="shared" si="102"/>
        <v/>
      </c>
      <c r="J1585" s="109" t="str">
        <f t="shared" si="103"/>
        <v/>
      </c>
      <c r="K1585" s="29"/>
      <c r="L1585" s="29"/>
      <c r="M1585" s="110" t="str">
        <f>_xlfn.XLOOKUP($P1585,団体コード!$F$2:$F$1789,団体コード!$A$2:$A$1789,"")</f>
        <v/>
      </c>
      <c r="N1585" s="111" t="str">
        <f>IF(COUNTIF(市町村一覧!$K$2:$K$404,$P1585),"a）基本講座・応用講座実施可能市町村",IF(COUNTIF(市町村一覧!$N$2:$N$370,$P1585),"b）応用講座実施可能市町村",""))</f>
        <v/>
      </c>
      <c r="P1585" s="95" t="str">
        <f t="shared" si="100"/>
        <v/>
      </c>
    </row>
    <row r="1586" spans="3:16" x14ac:dyDescent="0.4">
      <c r="C1586" s="108">
        <v>1580</v>
      </c>
      <c r="D1586" s="30"/>
      <c r="E1586" s="29"/>
      <c r="F1586" s="29"/>
      <c r="G1586" s="29"/>
      <c r="H1586" s="109" t="str">
        <f t="shared" si="101"/>
        <v/>
      </c>
      <c r="I1586" s="109" t="str">
        <f t="shared" si="102"/>
        <v/>
      </c>
      <c r="J1586" s="109" t="str">
        <f t="shared" si="103"/>
        <v/>
      </c>
      <c r="K1586" s="29"/>
      <c r="L1586" s="29"/>
      <c r="M1586" s="110" t="str">
        <f>_xlfn.XLOOKUP($P1586,団体コード!$F$2:$F$1789,団体コード!$A$2:$A$1789,"")</f>
        <v/>
      </c>
      <c r="N1586" s="111" t="str">
        <f>IF(COUNTIF(市町村一覧!$K$2:$K$404,$P1586),"a）基本講座・応用講座実施可能市町村",IF(COUNTIF(市町村一覧!$N$2:$N$370,$P1586),"b）応用講座実施可能市町村",""))</f>
        <v/>
      </c>
      <c r="P1586" s="95" t="str">
        <f t="shared" si="100"/>
        <v/>
      </c>
    </row>
    <row r="1587" spans="3:16" x14ac:dyDescent="0.4">
      <c r="C1587" s="108">
        <v>1581</v>
      </c>
      <c r="D1587" s="30"/>
      <c r="E1587" s="29"/>
      <c r="F1587" s="29"/>
      <c r="G1587" s="29"/>
      <c r="H1587" s="109" t="str">
        <f t="shared" si="101"/>
        <v/>
      </c>
      <c r="I1587" s="109" t="str">
        <f t="shared" si="102"/>
        <v/>
      </c>
      <c r="J1587" s="109" t="str">
        <f t="shared" si="103"/>
        <v/>
      </c>
      <c r="K1587" s="29"/>
      <c r="L1587" s="29"/>
      <c r="M1587" s="110" t="str">
        <f>_xlfn.XLOOKUP($P1587,団体コード!$F$2:$F$1789,団体コード!$A$2:$A$1789,"")</f>
        <v/>
      </c>
      <c r="N1587" s="111" t="str">
        <f>IF(COUNTIF(市町村一覧!$K$2:$K$404,$P1587),"a）基本講座・応用講座実施可能市町村",IF(COUNTIF(市町村一覧!$N$2:$N$370,$P1587),"b）応用講座実施可能市町村",""))</f>
        <v/>
      </c>
      <c r="P1587" s="95" t="str">
        <f t="shared" si="100"/>
        <v/>
      </c>
    </row>
    <row r="1588" spans="3:16" x14ac:dyDescent="0.4">
      <c r="C1588" s="108">
        <v>1582</v>
      </c>
      <c r="D1588" s="30"/>
      <c r="E1588" s="29"/>
      <c r="F1588" s="29"/>
      <c r="G1588" s="29"/>
      <c r="H1588" s="109" t="str">
        <f t="shared" si="101"/>
        <v/>
      </c>
      <c r="I1588" s="109" t="str">
        <f t="shared" si="102"/>
        <v/>
      </c>
      <c r="J1588" s="109" t="str">
        <f t="shared" si="103"/>
        <v/>
      </c>
      <c r="K1588" s="29"/>
      <c r="L1588" s="29"/>
      <c r="M1588" s="110" t="str">
        <f>_xlfn.XLOOKUP($P1588,団体コード!$F$2:$F$1789,団体コード!$A$2:$A$1789,"")</f>
        <v/>
      </c>
      <c r="N1588" s="111" t="str">
        <f>IF(COUNTIF(市町村一覧!$K$2:$K$404,$P1588),"a）基本講座・応用講座実施可能市町村",IF(COUNTIF(市町村一覧!$N$2:$N$370,$P1588),"b）応用講座実施可能市町村",""))</f>
        <v/>
      </c>
      <c r="P1588" s="95" t="str">
        <f t="shared" si="100"/>
        <v/>
      </c>
    </row>
    <row r="1589" spans="3:16" x14ac:dyDescent="0.4">
      <c r="C1589" s="108">
        <v>1583</v>
      </c>
      <c r="D1589" s="30"/>
      <c r="E1589" s="29"/>
      <c r="F1589" s="29"/>
      <c r="G1589" s="29"/>
      <c r="H1589" s="109" t="str">
        <f t="shared" si="101"/>
        <v/>
      </c>
      <c r="I1589" s="109" t="str">
        <f t="shared" si="102"/>
        <v/>
      </c>
      <c r="J1589" s="109" t="str">
        <f t="shared" si="103"/>
        <v/>
      </c>
      <c r="K1589" s="29"/>
      <c r="L1589" s="29"/>
      <c r="M1589" s="110" t="str">
        <f>_xlfn.XLOOKUP($P1589,団体コード!$F$2:$F$1789,団体コード!$A$2:$A$1789,"")</f>
        <v/>
      </c>
      <c r="N1589" s="111" t="str">
        <f>IF(COUNTIF(市町村一覧!$K$2:$K$404,$P1589),"a）基本講座・応用講座実施可能市町村",IF(COUNTIF(市町村一覧!$N$2:$N$370,$P1589),"b）応用講座実施可能市町村",""))</f>
        <v/>
      </c>
      <c r="P1589" s="95" t="str">
        <f t="shared" si="100"/>
        <v/>
      </c>
    </row>
    <row r="1590" spans="3:16" x14ac:dyDescent="0.4">
      <c r="C1590" s="108">
        <v>1584</v>
      </c>
      <c r="D1590" s="30"/>
      <c r="E1590" s="29"/>
      <c r="F1590" s="29"/>
      <c r="G1590" s="29"/>
      <c r="H1590" s="109" t="str">
        <f t="shared" si="101"/>
        <v/>
      </c>
      <c r="I1590" s="109" t="str">
        <f t="shared" si="102"/>
        <v/>
      </c>
      <c r="J1590" s="109" t="str">
        <f t="shared" si="103"/>
        <v/>
      </c>
      <c r="K1590" s="29"/>
      <c r="L1590" s="29"/>
      <c r="M1590" s="110" t="str">
        <f>_xlfn.XLOOKUP($P1590,団体コード!$F$2:$F$1789,団体コード!$A$2:$A$1789,"")</f>
        <v/>
      </c>
      <c r="N1590" s="111" t="str">
        <f>IF(COUNTIF(市町村一覧!$K$2:$K$404,$P1590),"a）基本講座・応用講座実施可能市町村",IF(COUNTIF(市町村一覧!$N$2:$N$370,$P1590),"b）応用講座実施可能市町村",""))</f>
        <v/>
      </c>
      <c r="P1590" s="95" t="str">
        <f t="shared" si="100"/>
        <v/>
      </c>
    </row>
    <row r="1591" spans="3:16" x14ac:dyDescent="0.4">
      <c r="C1591" s="108">
        <v>1585</v>
      </c>
      <c r="D1591" s="30"/>
      <c r="E1591" s="29"/>
      <c r="F1591" s="29"/>
      <c r="G1591" s="29"/>
      <c r="H1591" s="109" t="str">
        <f t="shared" si="101"/>
        <v/>
      </c>
      <c r="I1591" s="109" t="str">
        <f t="shared" si="102"/>
        <v/>
      </c>
      <c r="J1591" s="109" t="str">
        <f t="shared" si="103"/>
        <v/>
      </c>
      <c r="K1591" s="29"/>
      <c r="L1591" s="29"/>
      <c r="M1591" s="110" t="str">
        <f>_xlfn.XLOOKUP($P1591,団体コード!$F$2:$F$1789,団体コード!$A$2:$A$1789,"")</f>
        <v/>
      </c>
      <c r="N1591" s="111" t="str">
        <f>IF(COUNTIF(市町村一覧!$K$2:$K$404,$P1591),"a）基本講座・応用講座実施可能市町村",IF(COUNTIF(市町村一覧!$N$2:$N$370,$P1591),"b）応用講座実施可能市町村",""))</f>
        <v/>
      </c>
      <c r="P1591" s="95" t="str">
        <f t="shared" si="100"/>
        <v/>
      </c>
    </row>
    <row r="1592" spans="3:16" x14ac:dyDescent="0.4">
      <c r="C1592" s="108">
        <v>1586</v>
      </c>
      <c r="D1592" s="30"/>
      <c r="E1592" s="29"/>
      <c r="F1592" s="29"/>
      <c r="G1592" s="29"/>
      <c r="H1592" s="109" t="str">
        <f t="shared" si="101"/>
        <v/>
      </c>
      <c r="I1592" s="109" t="str">
        <f t="shared" si="102"/>
        <v/>
      </c>
      <c r="J1592" s="109" t="str">
        <f t="shared" si="103"/>
        <v/>
      </c>
      <c r="K1592" s="29"/>
      <c r="L1592" s="29"/>
      <c r="M1592" s="110" t="str">
        <f>_xlfn.XLOOKUP($P1592,団体コード!$F$2:$F$1789,団体コード!$A$2:$A$1789,"")</f>
        <v/>
      </c>
      <c r="N1592" s="111" t="str">
        <f>IF(COUNTIF(市町村一覧!$K$2:$K$404,$P1592),"a）基本講座・応用講座実施可能市町村",IF(COUNTIF(市町村一覧!$N$2:$N$370,$P1592),"b）応用講座実施可能市町村",""))</f>
        <v/>
      </c>
      <c r="P1592" s="95" t="str">
        <f t="shared" si="100"/>
        <v/>
      </c>
    </row>
    <row r="1593" spans="3:16" x14ac:dyDescent="0.4">
      <c r="C1593" s="108">
        <v>1587</v>
      </c>
      <c r="D1593" s="30"/>
      <c r="E1593" s="29"/>
      <c r="F1593" s="29"/>
      <c r="G1593" s="29"/>
      <c r="H1593" s="109" t="str">
        <f t="shared" si="101"/>
        <v/>
      </c>
      <c r="I1593" s="109" t="str">
        <f t="shared" si="102"/>
        <v/>
      </c>
      <c r="J1593" s="109" t="str">
        <f t="shared" si="103"/>
        <v/>
      </c>
      <c r="K1593" s="29"/>
      <c r="L1593" s="29"/>
      <c r="M1593" s="110" t="str">
        <f>_xlfn.XLOOKUP($P1593,団体コード!$F$2:$F$1789,団体コード!$A$2:$A$1789,"")</f>
        <v/>
      </c>
      <c r="N1593" s="111" t="str">
        <f>IF(COUNTIF(市町村一覧!$K$2:$K$404,$P1593),"a）基本講座・応用講座実施可能市町村",IF(COUNTIF(市町村一覧!$N$2:$N$370,$P1593),"b）応用講座実施可能市町村",""))</f>
        <v/>
      </c>
      <c r="P1593" s="95" t="str">
        <f t="shared" si="100"/>
        <v/>
      </c>
    </row>
    <row r="1594" spans="3:16" x14ac:dyDescent="0.4">
      <c r="C1594" s="108">
        <v>1588</v>
      </c>
      <c r="D1594" s="30"/>
      <c r="E1594" s="29"/>
      <c r="F1594" s="29"/>
      <c r="G1594" s="29"/>
      <c r="H1594" s="109" t="str">
        <f t="shared" si="101"/>
        <v/>
      </c>
      <c r="I1594" s="109" t="str">
        <f t="shared" si="102"/>
        <v/>
      </c>
      <c r="J1594" s="109" t="str">
        <f t="shared" si="103"/>
        <v/>
      </c>
      <c r="K1594" s="29"/>
      <c r="L1594" s="29"/>
      <c r="M1594" s="110" t="str">
        <f>_xlfn.XLOOKUP($P1594,団体コード!$F$2:$F$1789,団体コード!$A$2:$A$1789,"")</f>
        <v/>
      </c>
      <c r="N1594" s="111" t="str">
        <f>IF(COUNTIF(市町村一覧!$K$2:$K$404,$P1594),"a）基本講座・応用講座実施可能市町村",IF(COUNTIF(市町村一覧!$N$2:$N$370,$P1594),"b）応用講座実施可能市町村",""))</f>
        <v/>
      </c>
      <c r="P1594" s="95" t="str">
        <f t="shared" si="100"/>
        <v/>
      </c>
    </row>
    <row r="1595" spans="3:16" x14ac:dyDescent="0.4">
      <c r="C1595" s="108">
        <v>1589</v>
      </c>
      <c r="D1595" s="30"/>
      <c r="E1595" s="29"/>
      <c r="F1595" s="29"/>
      <c r="G1595" s="29"/>
      <c r="H1595" s="109" t="str">
        <f t="shared" si="101"/>
        <v/>
      </c>
      <c r="I1595" s="109" t="str">
        <f t="shared" si="102"/>
        <v/>
      </c>
      <c r="J1595" s="109" t="str">
        <f t="shared" si="103"/>
        <v/>
      </c>
      <c r="K1595" s="29"/>
      <c r="L1595" s="29"/>
      <c r="M1595" s="110" t="str">
        <f>_xlfn.XLOOKUP($P1595,団体コード!$F$2:$F$1789,団体コード!$A$2:$A$1789,"")</f>
        <v/>
      </c>
      <c r="N1595" s="111" t="str">
        <f>IF(COUNTIF(市町村一覧!$K$2:$K$404,$P1595),"a）基本講座・応用講座実施可能市町村",IF(COUNTIF(市町村一覧!$N$2:$N$370,$P1595),"b）応用講座実施可能市町村",""))</f>
        <v/>
      </c>
      <c r="P1595" s="95" t="str">
        <f t="shared" si="100"/>
        <v/>
      </c>
    </row>
    <row r="1596" spans="3:16" x14ac:dyDescent="0.4">
      <c r="C1596" s="108">
        <v>1590</v>
      </c>
      <c r="D1596" s="30"/>
      <c r="E1596" s="29"/>
      <c r="F1596" s="29"/>
      <c r="G1596" s="29"/>
      <c r="H1596" s="109" t="str">
        <f t="shared" si="101"/>
        <v/>
      </c>
      <c r="I1596" s="109" t="str">
        <f t="shared" si="102"/>
        <v/>
      </c>
      <c r="J1596" s="109" t="str">
        <f t="shared" si="103"/>
        <v/>
      </c>
      <c r="K1596" s="29"/>
      <c r="L1596" s="29"/>
      <c r="M1596" s="110" t="str">
        <f>_xlfn.XLOOKUP($P1596,団体コード!$F$2:$F$1789,団体コード!$A$2:$A$1789,"")</f>
        <v/>
      </c>
      <c r="N1596" s="111" t="str">
        <f>IF(COUNTIF(市町村一覧!$K$2:$K$404,$P1596),"a）基本講座・応用講座実施可能市町村",IF(COUNTIF(市町村一覧!$N$2:$N$370,$P1596),"b）応用講座実施可能市町村",""))</f>
        <v/>
      </c>
      <c r="P1596" s="95" t="str">
        <f t="shared" si="100"/>
        <v/>
      </c>
    </row>
    <row r="1597" spans="3:16" x14ac:dyDescent="0.4">
      <c r="C1597" s="108">
        <v>1591</v>
      </c>
      <c r="D1597" s="30"/>
      <c r="E1597" s="29"/>
      <c r="F1597" s="29"/>
      <c r="G1597" s="29"/>
      <c r="H1597" s="109" t="str">
        <f t="shared" si="101"/>
        <v/>
      </c>
      <c r="I1597" s="109" t="str">
        <f t="shared" si="102"/>
        <v/>
      </c>
      <c r="J1597" s="109" t="str">
        <f t="shared" si="103"/>
        <v/>
      </c>
      <c r="K1597" s="29"/>
      <c r="L1597" s="29"/>
      <c r="M1597" s="110" t="str">
        <f>_xlfn.XLOOKUP($P1597,団体コード!$F$2:$F$1789,団体コード!$A$2:$A$1789,"")</f>
        <v/>
      </c>
      <c r="N1597" s="111" t="str">
        <f>IF(COUNTIF(市町村一覧!$K$2:$K$404,$P1597),"a）基本講座・応用講座実施可能市町村",IF(COUNTIF(市町村一覧!$N$2:$N$370,$P1597),"b）応用講座実施可能市町村",""))</f>
        <v/>
      </c>
      <c r="P1597" s="95" t="str">
        <f t="shared" si="100"/>
        <v/>
      </c>
    </row>
    <row r="1598" spans="3:16" x14ac:dyDescent="0.4">
      <c r="C1598" s="108">
        <v>1592</v>
      </c>
      <c r="D1598" s="30"/>
      <c r="E1598" s="29"/>
      <c r="F1598" s="29"/>
      <c r="G1598" s="29"/>
      <c r="H1598" s="109" t="str">
        <f t="shared" si="101"/>
        <v/>
      </c>
      <c r="I1598" s="109" t="str">
        <f t="shared" si="102"/>
        <v/>
      </c>
      <c r="J1598" s="109" t="str">
        <f t="shared" si="103"/>
        <v/>
      </c>
      <c r="K1598" s="29"/>
      <c r="L1598" s="29"/>
      <c r="M1598" s="110" t="str">
        <f>_xlfn.XLOOKUP($P1598,団体コード!$F$2:$F$1789,団体コード!$A$2:$A$1789,"")</f>
        <v/>
      </c>
      <c r="N1598" s="111" t="str">
        <f>IF(COUNTIF(市町村一覧!$K$2:$K$404,$P1598),"a）基本講座・応用講座実施可能市町村",IF(COUNTIF(市町村一覧!$N$2:$N$370,$P1598),"b）応用講座実施可能市町村",""))</f>
        <v/>
      </c>
      <c r="P1598" s="95" t="str">
        <f t="shared" si="100"/>
        <v/>
      </c>
    </row>
    <row r="1599" spans="3:16" x14ac:dyDescent="0.4">
      <c r="C1599" s="108">
        <v>1593</v>
      </c>
      <c r="D1599" s="30"/>
      <c r="E1599" s="29"/>
      <c r="F1599" s="29"/>
      <c r="G1599" s="29"/>
      <c r="H1599" s="109" t="str">
        <f t="shared" si="101"/>
        <v/>
      </c>
      <c r="I1599" s="109" t="str">
        <f t="shared" si="102"/>
        <v/>
      </c>
      <c r="J1599" s="109" t="str">
        <f t="shared" si="103"/>
        <v/>
      </c>
      <c r="K1599" s="29"/>
      <c r="L1599" s="29"/>
      <c r="M1599" s="110" t="str">
        <f>_xlfn.XLOOKUP($P1599,団体コード!$F$2:$F$1789,団体コード!$A$2:$A$1789,"")</f>
        <v/>
      </c>
      <c r="N1599" s="111" t="str">
        <f>IF(COUNTIF(市町村一覧!$K$2:$K$404,$P1599),"a）基本講座・応用講座実施可能市町村",IF(COUNTIF(市町村一覧!$N$2:$N$370,$P1599),"b）応用講座実施可能市町村",""))</f>
        <v/>
      </c>
      <c r="P1599" s="95" t="str">
        <f t="shared" si="100"/>
        <v/>
      </c>
    </row>
    <row r="1600" spans="3:16" x14ac:dyDescent="0.4">
      <c r="C1600" s="108">
        <v>1594</v>
      </c>
      <c r="D1600" s="30"/>
      <c r="E1600" s="29"/>
      <c r="F1600" s="29"/>
      <c r="G1600" s="29"/>
      <c r="H1600" s="109" t="str">
        <f t="shared" si="101"/>
        <v/>
      </c>
      <c r="I1600" s="109" t="str">
        <f t="shared" si="102"/>
        <v/>
      </c>
      <c r="J1600" s="109" t="str">
        <f t="shared" si="103"/>
        <v/>
      </c>
      <c r="K1600" s="29"/>
      <c r="L1600" s="29"/>
      <c r="M1600" s="110" t="str">
        <f>_xlfn.XLOOKUP($P1600,団体コード!$F$2:$F$1789,団体コード!$A$2:$A$1789,"")</f>
        <v/>
      </c>
      <c r="N1600" s="111" t="str">
        <f>IF(COUNTIF(市町村一覧!$K$2:$K$404,$P1600),"a）基本講座・応用講座実施可能市町村",IF(COUNTIF(市町村一覧!$N$2:$N$370,$P1600),"b）応用講座実施可能市町村",""))</f>
        <v/>
      </c>
      <c r="P1600" s="95" t="str">
        <f t="shared" si="100"/>
        <v/>
      </c>
    </row>
    <row r="1601" spans="3:16" x14ac:dyDescent="0.4">
      <c r="C1601" s="108">
        <v>1595</v>
      </c>
      <c r="D1601" s="30"/>
      <c r="E1601" s="29"/>
      <c r="F1601" s="29"/>
      <c r="G1601" s="29"/>
      <c r="H1601" s="109" t="str">
        <f t="shared" si="101"/>
        <v/>
      </c>
      <c r="I1601" s="109" t="str">
        <f t="shared" si="102"/>
        <v/>
      </c>
      <c r="J1601" s="109" t="str">
        <f t="shared" si="103"/>
        <v/>
      </c>
      <c r="K1601" s="29"/>
      <c r="L1601" s="29"/>
      <c r="M1601" s="110" t="str">
        <f>_xlfn.XLOOKUP($P1601,団体コード!$F$2:$F$1789,団体コード!$A$2:$A$1789,"")</f>
        <v/>
      </c>
      <c r="N1601" s="111" t="str">
        <f>IF(COUNTIF(市町村一覧!$K$2:$K$404,$P1601),"a）基本講座・応用講座実施可能市町村",IF(COUNTIF(市町村一覧!$N$2:$N$370,$P1601),"b）応用講座実施可能市町村",""))</f>
        <v/>
      </c>
      <c r="P1601" s="95" t="str">
        <f t="shared" si="100"/>
        <v/>
      </c>
    </row>
    <row r="1602" spans="3:16" x14ac:dyDescent="0.4">
      <c r="C1602" s="108">
        <v>1596</v>
      </c>
      <c r="D1602" s="30"/>
      <c r="E1602" s="29"/>
      <c r="F1602" s="29"/>
      <c r="G1602" s="29"/>
      <c r="H1602" s="109" t="str">
        <f t="shared" si="101"/>
        <v/>
      </c>
      <c r="I1602" s="109" t="str">
        <f t="shared" si="102"/>
        <v/>
      </c>
      <c r="J1602" s="109" t="str">
        <f t="shared" si="103"/>
        <v/>
      </c>
      <c r="K1602" s="29"/>
      <c r="L1602" s="29"/>
      <c r="M1602" s="110" t="str">
        <f>_xlfn.XLOOKUP($P1602,団体コード!$F$2:$F$1789,団体コード!$A$2:$A$1789,"")</f>
        <v/>
      </c>
      <c r="N1602" s="111" t="str">
        <f>IF(COUNTIF(市町村一覧!$K$2:$K$404,$P1602),"a）基本講座・応用講座実施可能市町村",IF(COUNTIF(市町村一覧!$N$2:$N$370,$P1602),"b）応用講座実施可能市町村",""))</f>
        <v/>
      </c>
      <c r="P1602" s="95" t="str">
        <f t="shared" si="100"/>
        <v/>
      </c>
    </row>
    <row r="1603" spans="3:16" x14ac:dyDescent="0.4">
      <c r="C1603" s="108">
        <v>1597</v>
      </c>
      <c r="D1603" s="30"/>
      <c r="E1603" s="29"/>
      <c r="F1603" s="29"/>
      <c r="G1603" s="29"/>
      <c r="H1603" s="109" t="str">
        <f t="shared" si="101"/>
        <v/>
      </c>
      <c r="I1603" s="109" t="str">
        <f t="shared" si="102"/>
        <v/>
      </c>
      <c r="J1603" s="109" t="str">
        <f t="shared" si="103"/>
        <v/>
      </c>
      <c r="K1603" s="29"/>
      <c r="L1603" s="29"/>
      <c r="M1603" s="110" t="str">
        <f>_xlfn.XLOOKUP($P1603,団体コード!$F$2:$F$1789,団体コード!$A$2:$A$1789,"")</f>
        <v/>
      </c>
      <c r="N1603" s="111" t="str">
        <f>IF(COUNTIF(市町村一覧!$K$2:$K$404,$P1603),"a）基本講座・応用講座実施可能市町村",IF(COUNTIF(市町村一覧!$N$2:$N$370,$P1603),"b）応用講座実施可能市町村",""))</f>
        <v/>
      </c>
      <c r="P1603" s="95" t="str">
        <f t="shared" si="100"/>
        <v/>
      </c>
    </row>
    <row r="1604" spans="3:16" x14ac:dyDescent="0.4">
      <c r="C1604" s="108">
        <v>1598</v>
      </c>
      <c r="D1604" s="30"/>
      <c r="E1604" s="29"/>
      <c r="F1604" s="29"/>
      <c r="G1604" s="29"/>
      <c r="H1604" s="109" t="str">
        <f t="shared" si="101"/>
        <v/>
      </c>
      <c r="I1604" s="109" t="str">
        <f t="shared" si="102"/>
        <v/>
      </c>
      <c r="J1604" s="109" t="str">
        <f t="shared" si="103"/>
        <v/>
      </c>
      <c r="K1604" s="29"/>
      <c r="L1604" s="29"/>
      <c r="M1604" s="110" t="str">
        <f>_xlfn.XLOOKUP($P1604,団体コード!$F$2:$F$1789,団体コード!$A$2:$A$1789,"")</f>
        <v/>
      </c>
      <c r="N1604" s="111" t="str">
        <f>IF(COUNTIF(市町村一覧!$K$2:$K$404,$P1604),"a）基本講座・応用講座実施可能市町村",IF(COUNTIF(市町村一覧!$N$2:$N$370,$P1604),"b）応用講座実施可能市町村",""))</f>
        <v/>
      </c>
      <c r="P1604" s="95" t="str">
        <f t="shared" si="100"/>
        <v/>
      </c>
    </row>
    <row r="1605" spans="3:16" x14ac:dyDescent="0.4">
      <c r="C1605" s="108">
        <v>1599</v>
      </c>
      <c r="D1605" s="30"/>
      <c r="E1605" s="29"/>
      <c r="F1605" s="29"/>
      <c r="G1605" s="29"/>
      <c r="H1605" s="109" t="str">
        <f t="shared" si="101"/>
        <v/>
      </c>
      <c r="I1605" s="109" t="str">
        <f t="shared" si="102"/>
        <v/>
      </c>
      <c r="J1605" s="109" t="str">
        <f t="shared" si="103"/>
        <v/>
      </c>
      <c r="K1605" s="29"/>
      <c r="L1605" s="29"/>
      <c r="M1605" s="110" t="str">
        <f>_xlfn.XLOOKUP($P1605,団体コード!$F$2:$F$1789,団体コード!$A$2:$A$1789,"")</f>
        <v/>
      </c>
      <c r="N1605" s="111" t="str">
        <f>IF(COUNTIF(市町村一覧!$K$2:$K$404,$P1605),"a）基本講座・応用講座実施可能市町村",IF(COUNTIF(市町村一覧!$N$2:$N$370,$P1605),"b）応用講座実施可能市町村",""))</f>
        <v/>
      </c>
      <c r="P1605" s="95" t="str">
        <f t="shared" si="100"/>
        <v/>
      </c>
    </row>
    <row r="1606" spans="3:16" x14ac:dyDescent="0.4">
      <c r="C1606" s="108">
        <v>1600</v>
      </c>
      <c r="D1606" s="30"/>
      <c r="E1606" s="29"/>
      <c r="F1606" s="29"/>
      <c r="G1606" s="29"/>
      <c r="H1606" s="109" t="str">
        <f t="shared" si="101"/>
        <v/>
      </c>
      <c r="I1606" s="109" t="str">
        <f t="shared" si="102"/>
        <v/>
      </c>
      <c r="J1606" s="109" t="str">
        <f t="shared" si="103"/>
        <v/>
      </c>
      <c r="K1606" s="29"/>
      <c r="L1606" s="29"/>
      <c r="M1606" s="110" t="str">
        <f>_xlfn.XLOOKUP($P1606,団体コード!$F$2:$F$1789,団体コード!$A$2:$A$1789,"")</f>
        <v/>
      </c>
      <c r="N1606" s="111" t="str">
        <f>IF(COUNTIF(市町村一覧!$K$2:$K$404,$P1606),"a）基本講座・応用講座実施可能市町村",IF(COUNTIF(市町村一覧!$N$2:$N$370,$P1606),"b）応用講座実施可能市町村",""))</f>
        <v/>
      </c>
      <c r="P1606" s="95" t="str">
        <f t="shared" si="100"/>
        <v/>
      </c>
    </row>
    <row r="1607" spans="3:16" x14ac:dyDescent="0.4">
      <c r="C1607" s="108">
        <v>1601</v>
      </c>
      <c r="D1607" s="30"/>
      <c r="E1607" s="29"/>
      <c r="F1607" s="29"/>
      <c r="G1607" s="29"/>
      <c r="H1607" s="109" t="str">
        <f t="shared" si="101"/>
        <v/>
      </c>
      <c r="I1607" s="109" t="str">
        <f t="shared" si="102"/>
        <v/>
      </c>
      <c r="J1607" s="109" t="str">
        <f t="shared" si="103"/>
        <v/>
      </c>
      <c r="K1607" s="29"/>
      <c r="L1607" s="29"/>
      <c r="M1607" s="110" t="str">
        <f>_xlfn.XLOOKUP($P1607,団体コード!$F$2:$F$1789,団体コード!$A$2:$A$1789,"")</f>
        <v/>
      </c>
      <c r="N1607" s="111" t="str">
        <f>IF(COUNTIF(市町村一覧!$K$2:$K$404,$P1607),"a）基本講座・応用講座実施可能市町村",IF(COUNTIF(市町村一覧!$N$2:$N$370,$P1607),"b）応用講座実施可能市町村",""))</f>
        <v/>
      </c>
      <c r="P1607" s="95" t="str">
        <f t="shared" ref="P1607:P1670" si="104">E1607&amp;F1607</f>
        <v/>
      </c>
    </row>
    <row r="1608" spans="3:16" x14ac:dyDescent="0.4">
      <c r="C1608" s="108">
        <v>1602</v>
      </c>
      <c r="D1608" s="30"/>
      <c r="E1608" s="29"/>
      <c r="F1608" s="29"/>
      <c r="G1608" s="29"/>
      <c r="H1608" s="109" t="str">
        <f t="shared" ref="H1608:H1671" si="105">IF(D1608&lt;&gt;"",D1608,"")</f>
        <v/>
      </c>
      <c r="I1608" s="109" t="str">
        <f t="shared" ref="I1608:I1671" si="106">IF(E1608&lt;&gt;"",E1608,"")</f>
        <v/>
      </c>
      <c r="J1608" s="109" t="str">
        <f t="shared" ref="J1608:J1671" si="107">IF(F1608&lt;&gt;"",F1608,"")</f>
        <v/>
      </c>
      <c r="K1608" s="29"/>
      <c r="L1608" s="29"/>
      <c r="M1608" s="110" t="str">
        <f>_xlfn.XLOOKUP($P1608,団体コード!$F$2:$F$1789,団体コード!$A$2:$A$1789,"")</f>
        <v/>
      </c>
      <c r="N1608" s="111" t="str">
        <f>IF(COUNTIF(市町村一覧!$K$2:$K$404,$P1608),"a）基本講座・応用講座実施可能市町村",IF(COUNTIF(市町村一覧!$N$2:$N$370,$P1608),"b）応用講座実施可能市町村",""))</f>
        <v/>
      </c>
      <c r="P1608" s="95" t="str">
        <f t="shared" si="104"/>
        <v/>
      </c>
    </row>
    <row r="1609" spans="3:16" x14ac:dyDescent="0.4">
      <c r="C1609" s="108">
        <v>1603</v>
      </c>
      <c r="D1609" s="30"/>
      <c r="E1609" s="29"/>
      <c r="F1609" s="29"/>
      <c r="G1609" s="29"/>
      <c r="H1609" s="109" t="str">
        <f t="shared" si="105"/>
        <v/>
      </c>
      <c r="I1609" s="109" t="str">
        <f t="shared" si="106"/>
        <v/>
      </c>
      <c r="J1609" s="109" t="str">
        <f t="shared" si="107"/>
        <v/>
      </c>
      <c r="K1609" s="29"/>
      <c r="L1609" s="29"/>
      <c r="M1609" s="110" t="str">
        <f>_xlfn.XLOOKUP($P1609,団体コード!$F$2:$F$1789,団体コード!$A$2:$A$1789,"")</f>
        <v/>
      </c>
      <c r="N1609" s="111" t="str">
        <f>IF(COUNTIF(市町村一覧!$K$2:$K$404,$P1609),"a）基本講座・応用講座実施可能市町村",IF(COUNTIF(市町村一覧!$N$2:$N$370,$P1609),"b）応用講座実施可能市町村",""))</f>
        <v/>
      </c>
      <c r="P1609" s="95" t="str">
        <f t="shared" si="104"/>
        <v/>
      </c>
    </row>
    <row r="1610" spans="3:16" x14ac:dyDescent="0.4">
      <c r="C1610" s="108">
        <v>1604</v>
      </c>
      <c r="D1610" s="30"/>
      <c r="E1610" s="29"/>
      <c r="F1610" s="29"/>
      <c r="G1610" s="29"/>
      <c r="H1610" s="109" t="str">
        <f t="shared" si="105"/>
        <v/>
      </c>
      <c r="I1610" s="109" t="str">
        <f t="shared" si="106"/>
        <v/>
      </c>
      <c r="J1610" s="109" t="str">
        <f t="shared" si="107"/>
        <v/>
      </c>
      <c r="K1610" s="29"/>
      <c r="L1610" s="29"/>
      <c r="M1610" s="110" t="str">
        <f>_xlfn.XLOOKUP($P1610,団体コード!$F$2:$F$1789,団体コード!$A$2:$A$1789,"")</f>
        <v/>
      </c>
      <c r="N1610" s="111" t="str">
        <f>IF(COUNTIF(市町村一覧!$K$2:$K$404,$P1610),"a）基本講座・応用講座実施可能市町村",IF(COUNTIF(市町村一覧!$N$2:$N$370,$P1610),"b）応用講座実施可能市町村",""))</f>
        <v/>
      </c>
      <c r="P1610" s="95" t="str">
        <f t="shared" si="104"/>
        <v/>
      </c>
    </row>
    <row r="1611" spans="3:16" x14ac:dyDescent="0.4">
      <c r="C1611" s="108">
        <v>1605</v>
      </c>
      <c r="D1611" s="30"/>
      <c r="E1611" s="29"/>
      <c r="F1611" s="29"/>
      <c r="G1611" s="29"/>
      <c r="H1611" s="109" t="str">
        <f t="shared" si="105"/>
        <v/>
      </c>
      <c r="I1611" s="109" t="str">
        <f t="shared" si="106"/>
        <v/>
      </c>
      <c r="J1611" s="109" t="str">
        <f t="shared" si="107"/>
        <v/>
      </c>
      <c r="K1611" s="29"/>
      <c r="L1611" s="29"/>
      <c r="M1611" s="110" t="str">
        <f>_xlfn.XLOOKUP($P1611,団体コード!$F$2:$F$1789,団体コード!$A$2:$A$1789,"")</f>
        <v/>
      </c>
      <c r="N1611" s="111" t="str">
        <f>IF(COUNTIF(市町村一覧!$K$2:$K$404,$P1611),"a）基本講座・応用講座実施可能市町村",IF(COUNTIF(市町村一覧!$N$2:$N$370,$P1611),"b）応用講座実施可能市町村",""))</f>
        <v/>
      </c>
      <c r="P1611" s="95" t="str">
        <f t="shared" si="104"/>
        <v/>
      </c>
    </row>
    <row r="1612" spans="3:16" x14ac:dyDescent="0.4">
      <c r="C1612" s="108">
        <v>1606</v>
      </c>
      <c r="D1612" s="30"/>
      <c r="E1612" s="29"/>
      <c r="F1612" s="29"/>
      <c r="G1612" s="29"/>
      <c r="H1612" s="109" t="str">
        <f t="shared" si="105"/>
        <v/>
      </c>
      <c r="I1612" s="109" t="str">
        <f t="shared" si="106"/>
        <v/>
      </c>
      <c r="J1612" s="109" t="str">
        <f t="shared" si="107"/>
        <v/>
      </c>
      <c r="K1612" s="29"/>
      <c r="L1612" s="29"/>
      <c r="M1612" s="110" t="str">
        <f>_xlfn.XLOOKUP($P1612,団体コード!$F$2:$F$1789,団体コード!$A$2:$A$1789,"")</f>
        <v/>
      </c>
      <c r="N1612" s="111" t="str">
        <f>IF(COUNTIF(市町村一覧!$K$2:$K$404,$P1612),"a）基本講座・応用講座実施可能市町村",IF(COUNTIF(市町村一覧!$N$2:$N$370,$P1612),"b）応用講座実施可能市町村",""))</f>
        <v/>
      </c>
      <c r="P1612" s="95" t="str">
        <f t="shared" si="104"/>
        <v/>
      </c>
    </row>
    <row r="1613" spans="3:16" x14ac:dyDescent="0.4">
      <c r="C1613" s="108">
        <v>1607</v>
      </c>
      <c r="D1613" s="30"/>
      <c r="E1613" s="29"/>
      <c r="F1613" s="29"/>
      <c r="G1613" s="29"/>
      <c r="H1613" s="109" t="str">
        <f t="shared" si="105"/>
        <v/>
      </c>
      <c r="I1613" s="109" t="str">
        <f t="shared" si="106"/>
        <v/>
      </c>
      <c r="J1613" s="109" t="str">
        <f t="shared" si="107"/>
        <v/>
      </c>
      <c r="K1613" s="29"/>
      <c r="L1613" s="29"/>
      <c r="M1613" s="110" t="str">
        <f>_xlfn.XLOOKUP($P1613,団体コード!$F$2:$F$1789,団体コード!$A$2:$A$1789,"")</f>
        <v/>
      </c>
      <c r="N1613" s="111" t="str">
        <f>IF(COUNTIF(市町村一覧!$K$2:$K$404,$P1613),"a）基本講座・応用講座実施可能市町村",IF(COUNTIF(市町村一覧!$N$2:$N$370,$P1613),"b）応用講座実施可能市町村",""))</f>
        <v/>
      </c>
      <c r="P1613" s="95" t="str">
        <f t="shared" si="104"/>
        <v/>
      </c>
    </row>
    <row r="1614" spans="3:16" x14ac:dyDescent="0.4">
      <c r="C1614" s="108">
        <v>1608</v>
      </c>
      <c r="D1614" s="30"/>
      <c r="E1614" s="29"/>
      <c r="F1614" s="29"/>
      <c r="G1614" s="29"/>
      <c r="H1614" s="109" t="str">
        <f t="shared" si="105"/>
        <v/>
      </c>
      <c r="I1614" s="109" t="str">
        <f t="shared" si="106"/>
        <v/>
      </c>
      <c r="J1614" s="109" t="str">
        <f t="shared" si="107"/>
        <v/>
      </c>
      <c r="K1614" s="29"/>
      <c r="L1614" s="29"/>
      <c r="M1614" s="110" t="str">
        <f>_xlfn.XLOOKUP($P1614,団体コード!$F$2:$F$1789,団体コード!$A$2:$A$1789,"")</f>
        <v/>
      </c>
      <c r="N1614" s="111" t="str">
        <f>IF(COUNTIF(市町村一覧!$K$2:$K$404,$P1614),"a）基本講座・応用講座実施可能市町村",IF(COUNTIF(市町村一覧!$N$2:$N$370,$P1614),"b）応用講座実施可能市町村",""))</f>
        <v/>
      </c>
      <c r="P1614" s="95" t="str">
        <f t="shared" si="104"/>
        <v/>
      </c>
    </row>
    <row r="1615" spans="3:16" x14ac:dyDescent="0.4">
      <c r="C1615" s="108">
        <v>1609</v>
      </c>
      <c r="D1615" s="30"/>
      <c r="E1615" s="29"/>
      <c r="F1615" s="29"/>
      <c r="G1615" s="29"/>
      <c r="H1615" s="109" t="str">
        <f t="shared" si="105"/>
        <v/>
      </c>
      <c r="I1615" s="109" t="str">
        <f t="shared" si="106"/>
        <v/>
      </c>
      <c r="J1615" s="109" t="str">
        <f t="shared" si="107"/>
        <v/>
      </c>
      <c r="K1615" s="29"/>
      <c r="L1615" s="29"/>
      <c r="M1615" s="110" t="str">
        <f>_xlfn.XLOOKUP($P1615,団体コード!$F$2:$F$1789,団体コード!$A$2:$A$1789,"")</f>
        <v/>
      </c>
      <c r="N1615" s="111" t="str">
        <f>IF(COUNTIF(市町村一覧!$K$2:$K$404,$P1615),"a）基本講座・応用講座実施可能市町村",IF(COUNTIF(市町村一覧!$N$2:$N$370,$P1615),"b）応用講座実施可能市町村",""))</f>
        <v/>
      </c>
      <c r="P1615" s="95" t="str">
        <f t="shared" si="104"/>
        <v/>
      </c>
    </row>
    <row r="1616" spans="3:16" x14ac:dyDescent="0.4">
      <c r="C1616" s="108">
        <v>1610</v>
      </c>
      <c r="D1616" s="30"/>
      <c r="E1616" s="29"/>
      <c r="F1616" s="29"/>
      <c r="G1616" s="29"/>
      <c r="H1616" s="109" t="str">
        <f t="shared" si="105"/>
        <v/>
      </c>
      <c r="I1616" s="109" t="str">
        <f t="shared" si="106"/>
        <v/>
      </c>
      <c r="J1616" s="109" t="str">
        <f t="shared" si="107"/>
        <v/>
      </c>
      <c r="K1616" s="29"/>
      <c r="L1616" s="29"/>
      <c r="M1616" s="110" t="str">
        <f>_xlfn.XLOOKUP($P1616,団体コード!$F$2:$F$1789,団体コード!$A$2:$A$1789,"")</f>
        <v/>
      </c>
      <c r="N1616" s="111" t="str">
        <f>IF(COUNTIF(市町村一覧!$K$2:$K$404,$P1616),"a）基本講座・応用講座実施可能市町村",IF(COUNTIF(市町村一覧!$N$2:$N$370,$P1616),"b）応用講座実施可能市町村",""))</f>
        <v/>
      </c>
      <c r="P1616" s="95" t="str">
        <f t="shared" si="104"/>
        <v/>
      </c>
    </row>
    <row r="1617" spans="3:16" x14ac:dyDescent="0.4">
      <c r="C1617" s="108">
        <v>1611</v>
      </c>
      <c r="D1617" s="30"/>
      <c r="E1617" s="29"/>
      <c r="F1617" s="29"/>
      <c r="G1617" s="29"/>
      <c r="H1617" s="109" t="str">
        <f t="shared" si="105"/>
        <v/>
      </c>
      <c r="I1617" s="109" t="str">
        <f t="shared" si="106"/>
        <v/>
      </c>
      <c r="J1617" s="109" t="str">
        <f t="shared" si="107"/>
        <v/>
      </c>
      <c r="K1617" s="29"/>
      <c r="L1617" s="29"/>
      <c r="M1617" s="110" t="str">
        <f>_xlfn.XLOOKUP($P1617,団体コード!$F$2:$F$1789,団体コード!$A$2:$A$1789,"")</f>
        <v/>
      </c>
      <c r="N1617" s="111" t="str">
        <f>IF(COUNTIF(市町村一覧!$K$2:$K$404,$P1617),"a）基本講座・応用講座実施可能市町村",IF(COUNTIF(市町村一覧!$N$2:$N$370,$P1617),"b）応用講座実施可能市町村",""))</f>
        <v/>
      </c>
      <c r="P1617" s="95" t="str">
        <f t="shared" si="104"/>
        <v/>
      </c>
    </row>
    <row r="1618" spans="3:16" x14ac:dyDescent="0.4">
      <c r="C1618" s="108">
        <v>1612</v>
      </c>
      <c r="D1618" s="30"/>
      <c r="E1618" s="29"/>
      <c r="F1618" s="29"/>
      <c r="G1618" s="29"/>
      <c r="H1618" s="109" t="str">
        <f t="shared" si="105"/>
        <v/>
      </c>
      <c r="I1618" s="109" t="str">
        <f t="shared" si="106"/>
        <v/>
      </c>
      <c r="J1618" s="109" t="str">
        <f t="shared" si="107"/>
        <v/>
      </c>
      <c r="K1618" s="29"/>
      <c r="L1618" s="29"/>
      <c r="M1618" s="110" t="str">
        <f>_xlfn.XLOOKUP($P1618,団体コード!$F$2:$F$1789,団体コード!$A$2:$A$1789,"")</f>
        <v/>
      </c>
      <c r="N1618" s="111" t="str">
        <f>IF(COUNTIF(市町村一覧!$K$2:$K$404,$P1618),"a）基本講座・応用講座実施可能市町村",IF(COUNTIF(市町村一覧!$N$2:$N$370,$P1618),"b）応用講座実施可能市町村",""))</f>
        <v/>
      </c>
      <c r="P1618" s="95" t="str">
        <f t="shared" si="104"/>
        <v/>
      </c>
    </row>
    <row r="1619" spans="3:16" x14ac:dyDescent="0.4">
      <c r="C1619" s="108">
        <v>1613</v>
      </c>
      <c r="D1619" s="30"/>
      <c r="E1619" s="29"/>
      <c r="F1619" s="29"/>
      <c r="G1619" s="29"/>
      <c r="H1619" s="109" t="str">
        <f t="shared" si="105"/>
        <v/>
      </c>
      <c r="I1619" s="109" t="str">
        <f t="shared" si="106"/>
        <v/>
      </c>
      <c r="J1619" s="109" t="str">
        <f t="shared" si="107"/>
        <v/>
      </c>
      <c r="K1619" s="29"/>
      <c r="L1619" s="29"/>
      <c r="M1619" s="110" t="str">
        <f>_xlfn.XLOOKUP($P1619,団体コード!$F$2:$F$1789,団体コード!$A$2:$A$1789,"")</f>
        <v/>
      </c>
      <c r="N1619" s="111" t="str">
        <f>IF(COUNTIF(市町村一覧!$K$2:$K$404,$P1619),"a）基本講座・応用講座実施可能市町村",IF(COUNTIF(市町村一覧!$N$2:$N$370,$P1619),"b）応用講座実施可能市町村",""))</f>
        <v/>
      </c>
      <c r="P1619" s="95" t="str">
        <f t="shared" si="104"/>
        <v/>
      </c>
    </row>
    <row r="1620" spans="3:16" x14ac:dyDescent="0.4">
      <c r="C1620" s="108">
        <v>1614</v>
      </c>
      <c r="D1620" s="30"/>
      <c r="E1620" s="29"/>
      <c r="F1620" s="29"/>
      <c r="G1620" s="29"/>
      <c r="H1620" s="109" t="str">
        <f t="shared" si="105"/>
        <v/>
      </c>
      <c r="I1620" s="109" t="str">
        <f t="shared" si="106"/>
        <v/>
      </c>
      <c r="J1620" s="109" t="str">
        <f t="shared" si="107"/>
        <v/>
      </c>
      <c r="K1620" s="29"/>
      <c r="L1620" s="29"/>
      <c r="M1620" s="110" t="str">
        <f>_xlfn.XLOOKUP($P1620,団体コード!$F$2:$F$1789,団体コード!$A$2:$A$1789,"")</f>
        <v/>
      </c>
      <c r="N1620" s="111" t="str">
        <f>IF(COUNTIF(市町村一覧!$K$2:$K$404,$P1620),"a）基本講座・応用講座実施可能市町村",IF(COUNTIF(市町村一覧!$N$2:$N$370,$P1620),"b）応用講座実施可能市町村",""))</f>
        <v/>
      </c>
      <c r="P1620" s="95" t="str">
        <f t="shared" si="104"/>
        <v/>
      </c>
    </row>
    <row r="1621" spans="3:16" x14ac:dyDescent="0.4">
      <c r="C1621" s="108">
        <v>1615</v>
      </c>
      <c r="D1621" s="30"/>
      <c r="E1621" s="29"/>
      <c r="F1621" s="29"/>
      <c r="G1621" s="29"/>
      <c r="H1621" s="109" t="str">
        <f t="shared" si="105"/>
        <v/>
      </c>
      <c r="I1621" s="109" t="str">
        <f t="shared" si="106"/>
        <v/>
      </c>
      <c r="J1621" s="109" t="str">
        <f t="shared" si="107"/>
        <v/>
      </c>
      <c r="K1621" s="29"/>
      <c r="L1621" s="29"/>
      <c r="M1621" s="110" t="str">
        <f>_xlfn.XLOOKUP($P1621,団体コード!$F$2:$F$1789,団体コード!$A$2:$A$1789,"")</f>
        <v/>
      </c>
      <c r="N1621" s="111" t="str">
        <f>IF(COUNTIF(市町村一覧!$K$2:$K$404,$P1621),"a）基本講座・応用講座実施可能市町村",IF(COUNTIF(市町村一覧!$N$2:$N$370,$P1621),"b）応用講座実施可能市町村",""))</f>
        <v/>
      </c>
      <c r="P1621" s="95" t="str">
        <f t="shared" si="104"/>
        <v/>
      </c>
    </row>
    <row r="1622" spans="3:16" x14ac:dyDescent="0.4">
      <c r="C1622" s="108">
        <v>1616</v>
      </c>
      <c r="D1622" s="30"/>
      <c r="E1622" s="29"/>
      <c r="F1622" s="29"/>
      <c r="G1622" s="29"/>
      <c r="H1622" s="109" t="str">
        <f t="shared" si="105"/>
        <v/>
      </c>
      <c r="I1622" s="109" t="str">
        <f t="shared" si="106"/>
        <v/>
      </c>
      <c r="J1622" s="109" t="str">
        <f t="shared" si="107"/>
        <v/>
      </c>
      <c r="K1622" s="29"/>
      <c r="L1622" s="29"/>
      <c r="M1622" s="110" t="str">
        <f>_xlfn.XLOOKUP($P1622,団体コード!$F$2:$F$1789,団体コード!$A$2:$A$1789,"")</f>
        <v/>
      </c>
      <c r="N1622" s="111" t="str">
        <f>IF(COUNTIF(市町村一覧!$K$2:$K$404,$P1622),"a）基本講座・応用講座実施可能市町村",IF(COUNTIF(市町村一覧!$N$2:$N$370,$P1622),"b）応用講座実施可能市町村",""))</f>
        <v/>
      </c>
      <c r="P1622" s="95" t="str">
        <f t="shared" si="104"/>
        <v/>
      </c>
    </row>
    <row r="1623" spans="3:16" x14ac:dyDescent="0.4">
      <c r="C1623" s="108">
        <v>1617</v>
      </c>
      <c r="D1623" s="30"/>
      <c r="E1623" s="29"/>
      <c r="F1623" s="29"/>
      <c r="G1623" s="29"/>
      <c r="H1623" s="109" t="str">
        <f t="shared" si="105"/>
        <v/>
      </c>
      <c r="I1623" s="109" t="str">
        <f t="shared" si="106"/>
        <v/>
      </c>
      <c r="J1623" s="109" t="str">
        <f t="shared" si="107"/>
        <v/>
      </c>
      <c r="K1623" s="29"/>
      <c r="L1623" s="29"/>
      <c r="M1623" s="110" t="str">
        <f>_xlfn.XLOOKUP($P1623,団体コード!$F$2:$F$1789,団体コード!$A$2:$A$1789,"")</f>
        <v/>
      </c>
      <c r="N1623" s="111" t="str">
        <f>IF(COUNTIF(市町村一覧!$K$2:$K$404,$P1623),"a）基本講座・応用講座実施可能市町村",IF(COUNTIF(市町村一覧!$N$2:$N$370,$P1623),"b）応用講座実施可能市町村",""))</f>
        <v/>
      </c>
      <c r="P1623" s="95" t="str">
        <f t="shared" si="104"/>
        <v/>
      </c>
    </row>
    <row r="1624" spans="3:16" x14ac:dyDescent="0.4">
      <c r="C1624" s="108">
        <v>1618</v>
      </c>
      <c r="D1624" s="30"/>
      <c r="E1624" s="29"/>
      <c r="F1624" s="29"/>
      <c r="G1624" s="29"/>
      <c r="H1624" s="109" t="str">
        <f t="shared" si="105"/>
        <v/>
      </c>
      <c r="I1624" s="109" t="str">
        <f t="shared" si="106"/>
        <v/>
      </c>
      <c r="J1624" s="109" t="str">
        <f t="shared" si="107"/>
        <v/>
      </c>
      <c r="K1624" s="29"/>
      <c r="L1624" s="29"/>
      <c r="M1624" s="110" t="str">
        <f>_xlfn.XLOOKUP($P1624,団体コード!$F$2:$F$1789,団体コード!$A$2:$A$1789,"")</f>
        <v/>
      </c>
      <c r="N1624" s="111" t="str">
        <f>IF(COUNTIF(市町村一覧!$K$2:$K$404,$P1624),"a）基本講座・応用講座実施可能市町村",IF(COUNTIF(市町村一覧!$N$2:$N$370,$P1624),"b）応用講座実施可能市町村",""))</f>
        <v/>
      </c>
      <c r="P1624" s="95" t="str">
        <f t="shared" si="104"/>
        <v/>
      </c>
    </row>
    <row r="1625" spans="3:16" x14ac:dyDescent="0.4">
      <c r="C1625" s="108">
        <v>1619</v>
      </c>
      <c r="D1625" s="30"/>
      <c r="E1625" s="29"/>
      <c r="F1625" s="29"/>
      <c r="G1625" s="29"/>
      <c r="H1625" s="109" t="str">
        <f t="shared" si="105"/>
        <v/>
      </c>
      <c r="I1625" s="109" t="str">
        <f t="shared" si="106"/>
        <v/>
      </c>
      <c r="J1625" s="109" t="str">
        <f t="shared" si="107"/>
        <v/>
      </c>
      <c r="K1625" s="29"/>
      <c r="L1625" s="29"/>
      <c r="M1625" s="110" t="str">
        <f>_xlfn.XLOOKUP($P1625,団体コード!$F$2:$F$1789,団体コード!$A$2:$A$1789,"")</f>
        <v/>
      </c>
      <c r="N1625" s="111" t="str">
        <f>IF(COUNTIF(市町村一覧!$K$2:$K$404,$P1625),"a）基本講座・応用講座実施可能市町村",IF(COUNTIF(市町村一覧!$N$2:$N$370,$P1625),"b）応用講座実施可能市町村",""))</f>
        <v/>
      </c>
      <c r="P1625" s="95" t="str">
        <f t="shared" si="104"/>
        <v/>
      </c>
    </row>
    <row r="1626" spans="3:16" x14ac:dyDescent="0.4">
      <c r="C1626" s="108">
        <v>1620</v>
      </c>
      <c r="D1626" s="30"/>
      <c r="E1626" s="29"/>
      <c r="F1626" s="29"/>
      <c r="G1626" s="29"/>
      <c r="H1626" s="109" t="str">
        <f t="shared" si="105"/>
        <v/>
      </c>
      <c r="I1626" s="109" t="str">
        <f t="shared" si="106"/>
        <v/>
      </c>
      <c r="J1626" s="109" t="str">
        <f t="shared" si="107"/>
        <v/>
      </c>
      <c r="K1626" s="29"/>
      <c r="L1626" s="29"/>
      <c r="M1626" s="110" t="str">
        <f>_xlfn.XLOOKUP($P1626,団体コード!$F$2:$F$1789,団体コード!$A$2:$A$1789,"")</f>
        <v/>
      </c>
      <c r="N1626" s="111" t="str">
        <f>IF(COUNTIF(市町村一覧!$K$2:$K$404,$P1626),"a）基本講座・応用講座実施可能市町村",IF(COUNTIF(市町村一覧!$N$2:$N$370,$P1626),"b）応用講座実施可能市町村",""))</f>
        <v/>
      </c>
      <c r="P1626" s="95" t="str">
        <f t="shared" si="104"/>
        <v/>
      </c>
    </row>
    <row r="1627" spans="3:16" x14ac:dyDescent="0.4">
      <c r="C1627" s="108">
        <v>1621</v>
      </c>
      <c r="D1627" s="30"/>
      <c r="E1627" s="29"/>
      <c r="F1627" s="29"/>
      <c r="G1627" s="29"/>
      <c r="H1627" s="109" t="str">
        <f t="shared" si="105"/>
        <v/>
      </c>
      <c r="I1627" s="109" t="str">
        <f t="shared" si="106"/>
        <v/>
      </c>
      <c r="J1627" s="109" t="str">
        <f t="shared" si="107"/>
        <v/>
      </c>
      <c r="K1627" s="29"/>
      <c r="L1627" s="29"/>
      <c r="M1627" s="110" t="str">
        <f>_xlfn.XLOOKUP($P1627,団体コード!$F$2:$F$1789,団体コード!$A$2:$A$1789,"")</f>
        <v/>
      </c>
      <c r="N1627" s="111" t="str">
        <f>IF(COUNTIF(市町村一覧!$K$2:$K$404,$P1627),"a）基本講座・応用講座実施可能市町村",IF(COUNTIF(市町村一覧!$N$2:$N$370,$P1627),"b）応用講座実施可能市町村",""))</f>
        <v/>
      </c>
      <c r="P1627" s="95" t="str">
        <f t="shared" si="104"/>
        <v/>
      </c>
    </row>
    <row r="1628" spans="3:16" x14ac:dyDescent="0.4">
      <c r="C1628" s="108">
        <v>1622</v>
      </c>
      <c r="D1628" s="30"/>
      <c r="E1628" s="29"/>
      <c r="F1628" s="29"/>
      <c r="G1628" s="29"/>
      <c r="H1628" s="109" t="str">
        <f t="shared" si="105"/>
        <v/>
      </c>
      <c r="I1628" s="109" t="str">
        <f t="shared" si="106"/>
        <v/>
      </c>
      <c r="J1628" s="109" t="str">
        <f t="shared" si="107"/>
        <v/>
      </c>
      <c r="K1628" s="29"/>
      <c r="L1628" s="29"/>
      <c r="M1628" s="110" t="str">
        <f>_xlfn.XLOOKUP($P1628,団体コード!$F$2:$F$1789,団体コード!$A$2:$A$1789,"")</f>
        <v/>
      </c>
      <c r="N1628" s="111" t="str">
        <f>IF(COUNTIF(市町村一覧!$K$2:$K$404,$P1628),"a）基本講座・応用講座実施可能市町村",IF(COUNTIF(市町村一覧!$N$2:$N$370,$P1628),"b）応用講座実施可能市町村",""))</f>
        <v/>
      </c>
      <c r="P1628" s="95" t="str">
        <f t="shared" si="104"/>
        <v/>
      </c>
    </row>
    <row r="1629" spans="3:16" x14ac:dyDescent="0.4">
      <c r="C1629" s="108">
        <v>1623</v>
      </c>
      <c r="D1629" s="30"/>
      <c r="E1629" s="29"/>
      <c r="F1629" s="29"/>
      <c r="G1629" s="29"/>
      <c r="H1629" s="109" t="str">
        <f t="shared" si="105"/>
        <v/>
      </c>
      <c r="I1629" s="109" t="str">
        <f t="shared" si="106"/>
        <v/>
      </c>
      <c r="J1629" s="109" t="str">
        <f t="shared" si="107"/>
        <v/>
      </c>
      <c r="K1629" s="29"/>
      <c r="L1629" s="29"/>
      <c r="M1629" s="110" t="str">
        <f>_xlfn.XLOOKUP($P1629,団体コード!$F$2:$F$1789,団体コード!$A$2:$A$1789,"")</f>
        <v/>
      </c>
      <c r="N1629" s="111" t="str">
        <f>IF(COUNTIF(市町村一覧!$K$2:$K$404,$P1629),"a）基本講座・応用講座実施可能市町村",IF(COUNTIF(市町村一覧!$N$2:$N$370,$P1629),"b）応用講座実施可能市町村",""))</f>
        <v/>
      </c>
      <c r="P1629" s="95" t="str">
        <f t="shared" si="104"/>
        <v/>
      </c>
    </row>
    <row r="1630" spans="3:16" x14ac:dyDescent="0.4">
      <c r="C1630" s="108">
        <v>1624</v>
      </c>
      <c r="D1630" s="30"/>
      <c r="E1630" s="29"/>
      <c r="F1630" s="29"/>
      <c r="G1630" s="29"/>
      <c r="H1630" s="109" t="str">
        <f t="shared" si="105"/>
        <v/>
      </c>
      <c r="I1630" s="109" t="str">
        <f t="shared" si="106"/>
        <v/>
      </c>
      <c r="J1630" s="109" t="str">
        <f t="shared" si="107"/>
        <v/>
      </c>
      <c r="K1630" s="29"/>
      <c r="L1630" s="29"/>
      <c r="M1630" s="110" t="str">
        <f>_xlfn.XLOOKUP($P1630,団体コード!$F$2:$F$1789,団体コード!$A$2:$A$1789,"")</f>
        <v/>
      </c>
      <c r="N1630" s="111" t="str">
        <f>IF(COUNTIF(市町村一覧!$K$2:$K$404,$P1630),"a）基本講座・応用講座実施可能市町村",IF(COUNTIF(市町村一覧!$N$2:$N$370,$P1630),"b）応用講座実施可能市町村",""))</f>
        <v/>
      </c>
      <c r="P1630" s="95" t="str">
        <f t="shared" si="104"/>
        <v/>
      </c>
    </row>
    <row r="1631" spans="3:16" x14ac:dyDescent="0.4">
      <c r="C1631" s="108">
        <v>1625</v>
      </c>
      <c r="D1631" s="30"/>
      <c r="E1631" s="29"/>
      <c r="F1631" s="29"/>
      <c r="G1631" s="29"/>
      <c r="H1631" s="109" t="str">
        <f t="shared" si="105"/>
        <v/>
      </c>
      <c r="I1631" s="109" t="str">
        <f t="shared" si="106"/>
        <v/>
      </c>
      <c r="J1631" s="109" t="str">
        <f t="shared" si="107"/>
        <v/>
      </c>
      <c r="K1631" s="29"/>
      <c r="L1631" s="29"/>
      <c r="M1631" s="110" t="str">
        <f>_xlfn.XLOOKUP($P1631,団体コード!$F$2:$F$1789,団体コード!$A$2:$A$1789,"")</f>
        <v/>
      </c>
      <c r="N1631" s="111" t="str">
        <f>IF(COUNTIF(市町村一覧!$K$2:$K$404,$P1631),"a）基本講座・応用講座実施可能市町村",IF(COUNTIF(市町村一覧!$N$2:$N$370,$P1631),"b）応用講座実施可能市町村",""))</f>
        <v/>
      </c>
      <c r="P1631" s="95" t="str">
        <f t="shared" si="104"/>
        <v/>
      </c>
    </row>
    <row r="1632" spans="3:16" x14ac:dyDescent="0.4">
      <c r="C1632" s="108">
        <v>1626</v>
      </c>
      <c r="D1632" s="30"/>
      <c r="E1632" s="29"/>
      <c r="F1632" s="29"/>
      <c r="G1632" s="29"/>
      <c r="H1632" s="109" t="str">
        <f t="shared" si="105"/>
        <v/>
      </c>
      <c r="I1632" s="109" t="str">
        <f t="shared" si="106"/>
        <v/>
      </c>
      <c r="J1632" s="109" t="str">
        <f t="shared" si="107"/>
        <v/>
      </c>
      <c r="K1632" s="29"/>
      <c r="L1632" s="29"/>
      <c r="M1632" s="110" t="str">
        <f>_xlfn.XLOOKUP($P1632,団体コード!$F$2:$F$1789,団体コード!$A$2:$A$1789,"")</f>
        <v/>
      </c>
      <c r="N1632" s="111" t="str">
        <f>IF(COUNTIF(市町村一覧!$K$2:$K$404,$P1632),"a）基本講座・応用講座実施可能市町村",IF(COUNTIF(市町村一覧!$N$2:$N$370,$P1632),"b）応用講座実施可能市町村",""))</f>
        <v/>
      </c>
      <c r="P1632" s="95" t="str">
        <f t="shared" si="104"/>
        <v/>
      </c>
    </row>
    <row r="1633" spans="3:16" x14ac:dyDescent="0.4">
      <c r="C1633" s="108">
        <v>1627</v>
      </c>
      <c r="D1633" s="30"/>
      <c r="E1633" s="29"/>
      <c r="F1633" s="29"/>
      <c r="G1633" s="29"/>
      <c r="H1633" s="109" t="str">
        <f t="shared" si="105"/>
        <v/>
      </c>
      <c r="I1633" s="109" t="str">
        <f t="shared" si="106"/>
        <v/>
      </c>
      <c r="J1633" s="109" t="str">
        <f t="shared" si="107"/>
        <v/>
      </c>
      <c r="K1633" s="29"/>
      <c r="L1633" s="29"/>
      <c r="M1633" s="110" t="str">
        <f>_xlfn.XLOOKUP($P1633,団体コード!$F$2:$F$1789,団体コード!$A$2:$A$1789,"")</f>
        <v/>
      </c>
      <c r="N1633" s="111" t="str">
        <f>IF(COUNTIF(市町村一覧!$K$2:$K$404,$P1633),"a）基本講座・応用講座実施可能市町村",IF(COUNTIF(市町村一覧!$N$2:$N$370,$P1633),"b）応用講座実施可能市町村",""))</f>
        <v/>
      </c>
      <c r="P1633" s="95" t="str">
        <f t="shared" si="104"/>
        <v/>
      </c>
    </row>
    <row r="1634" spans="3:16" x14ac:dyDescent="0.4">
      <c r="C1634" s="108">
        <v>1628</v>
      </c>
      <c r="D1634" s="30"/>
      <c r="E1634" s="29"/>
      <c r="F1634" s="29"/>
      <c r="G1634" s="29"/>
      <c r="H1634" s="109" t="str">
        <f t="shared" si="105"/>
        <v/>
      </c>
      <c r="I1634" s="109" t="str">
        <f t="shared" si="106"/>
        <v/>
      </c>
      <c r="J1634" s="109" t="str">
        <f t="shared" si="107"/>
        <v/>
      </c>
      <c r="K1634" s="29"/>
      <c r="L1634" s="29"/>
      <c r="M1634" s="110" t="str">
        <f>_xlfn.XLOOKUP($P1634,団体コード!$F$2:$F$1789,団体コード!$A$2:$A$1789,"")</f>
        <v/>
      </c>
      <c r="N1634" s="111" t="str">
        <f>IF(COUNTIF(市町村一覧!$K$2:$K$404,$P1634),"a）基本講座・応用講座実施可能市町村",IF(COUNTIF(市町村一覧!$N$2:$N$370,$P1634),"b）応用講座実施可能市町村",""))</f>
        <v/>
      </c>
      <c r="P1634" s="95" t="str">
        <f t="shared" si="104"/>
        <v/>
      </c>
    </row>
    <row r="1635" spans="3:16" x14ac:dyDescent="0.4">
      <c r="C1635" s="108">
        <v>1629</v>
      </c>
      <c r="D1635" s="30"/>
      <c r="E1635" s="29"/>
      <c r="F1635" s="29"/>
      <c r="G1635" s="29"/>
      <c r="H1635" s="109" t="str">
        <f t="shared" si="105"/>
        <v/>
      </c>
      <c r="I1635" s="109" t="str">
        <f t="shared" si="106"/>
        <v/>
      </c>
      <c r="J1635" s="109" t="str">
        <f t="shared" si="107"/>
        <v/>
      </c>
      <c r="K1635" s="29"/>
      <c r="L1635" s="29"/>
      <c r="M1635" s="110" t="str">
        <f>_xlfn.XLOOKUP($P1635,団体コード!$F$2:$F$1789,団体コード!$A$2:$A$1789,"")</f>
        <v/>
      </c>
      <c r="N1635" s="111" t="str">
        <f>IF(COUNTIF(市町村一覧!$K$2:$K$404,$P1635),"a）基本講座・応用講座実施可能市町村",IF(COUNTIF(市町村一覧!$N$2:$N$370,$P1635),"b）応用講座実施可能市町村",""))</f>
        <v/>
      </c>
      <c r="P1635" s="95" t="str">
        <f t="shared" si="104"/>
        <v/>
      </c>
    </row>
    <row r="1636" spans="3:16" x14ac:dyDescent="0.4">
      <c r="C1636" s="108">
        <v>1630</v>
      </c>
      <c r="D1636" s="30"/>
      <c r="E1636" s="29"/>
      <c r="F1636" s="29"/>
      <c r="G1636" s="29"/>
      <c r="H1636" s="109" t="str">
        <f t="shared" si="105"/>
        <v/>
      </c>
      <c r="I1636" s="109" t="str">
        <f t="shared" si="106"/>
        <v/>
      </c>
      <c r="J1636" s="109" t="str">
        <f t="shared" si="107"/>
        <v/>
      </c>
      <c r="K1636" s="29"/>
      <c r="L1636" s="29"/>
      <c r="M1636" s="110" t="str">
        <f>_xlfn.XLOOKUP($P1636,団体コード!$F$2:$F$1789,団体コード!$A$2:$A$1789,"")</f>
        <v/>
      </c>
      <c r="N1636" s="111" t="str">
        <f>IF(COUNTIF(市町村一覧!$K$2:$K$404,$P1636),"a）基本講座・応用講座実施可能市町村",IF(COUNTIF(市町村一覧!$N$2:$N$370,$P1636),"b）応用講座実施可能市町村",""))</f>
        <v/>
      </c>
      <c r="P1636" s="95" t="str">
        <f t="shared" si="104"/>
        <v/>
      </c>
    </row>
    <row r="1637" spans="3:16" x14ac:dyDescent="0.4">
      <c r="C1637" s="108">
        <v>1631</v>
      </c>
      <c r="D1637" s="30"/>
      <c r="E1637" s="29"/>
      <c r="F1637" s="29"/>
      <c r="G1637" s="29"/>
      <c r="H1637" s="109" t="str">
        <f t="shared" si="105"/>
        <v/>
      </c>
      <c r="I1637" s="109" t="str">
        <f t="shared" si="106"/>
        <v/>
      </c>
      <c r="J1637" s="109" t="str">
        <f t="shared" si="107"/>
        <v/>
      </c>
      <c r="K1637" s="29"/>
      <c r="L1637" s="29"/>
      <c r="M1637" s="110" t="str">
        <f>_xlfn.XLOOKUP($P1637,団体コード!$F$2:$F$1789,団体コード!$A$2:$A$1789,"")</f>
        <v/>
      </c>
      <c r="N1637" s="111" t="str">
        <f>IF(COUNTIF(市町村一覧!$K$2:$K$404,$P1637),"a）基本講座・応用講座実施可能市町村",IF(COUNTIF(市町村一覧!$N$2:$N$370,$P1637),"b）応用講座実施可能市町村",""))</f>
        <v/>
      </c>
      <c r="P1637" s="95" t="str">
        <f t="shared" si="104"/>
        <v/>
      </c>
    </row>
    <row r="1638" spans="3:16" x14ac:dyDescent="0.4">
      <c r="C1638" s="108">
        <v>1632</v>
      </c>
      <c r="D1638" s="30"/>
      <c r="E1638" s="29"/>
      <c r="F1638" s="29"/>
      <c r="G1638" s="29"/>
      <c r="H1638" s="109" t="str">
        <f t="shared" si="105"/>
        <v/>
      </c>
      <c r="I1638" s="109" t="str">
        <f t="shared" si="106"/>
        <v/>
      </c>
      <c r="J1638" s="109" t="str">
        <f t="shared" si="107"/>
        <v/>
      </c>
      <c r="K1638" s="29"/>
      <c r="L1638" s="29"/>
      <c r="M1638" s="110" t="str">
        <f>_xlfn.XLOOKUP($P1638,団体コード!$F$2:$F$1789,団体コード!$A$2:$A$1789,"")</f>
        <v/>
      </c>
      <c r="N1638" s="111" t="str">
        <f>IF(COUNTIF(市町村一覧!$K$2:$K$404,$P1638),"a）基本講座・応用講座実施可能市町村",IF(COUNTIF(市町村一覧!$N$2:$N$370,$P1638),"b）応用講座実施可能市町村",""))</f>
        <v/>
      </c>
      <c r="P1638" s="95" t="str">
        <f t="shared" si="104"/>
        <v/>
      </c>
    </row>
    <row r="1639" spans="3:16" x14ac:dyDescent="0.4">
      <c r="C1639" s="108">
        <v>1633</v>
      </c>
      <c r="D1639" s="30"/>
      <c r="E1639" s="29"/>
      <c r="F1639" s="29"/>
      <c r="G1639" s="29"/>
      <c r="H1639" s="109" t="str">
        <f t="shared" si="105"/>
        <v/>
      </c>
      <c r="I1639" s="109" t="str">
        <f t="shared" si="106"/>
        <v/>
      </c>
      <c r="J1639" s="109" t="str">
        <f t="shared" si="107"/>
        <v/>
      </c>
      <c r="K1639" s="29"/>
      <c r="L1639" s="29"/>
      <c r="M1639" s="110" t="str">
        <f>_xlfn.XLOOKUP($P1639,団体コード!$F$2:$F$1789,団体コード!$A$2:$A$1789,"")</f>
        <v/>
      </c>
      <c r="N1639" s="111" t="str">
        <f>IF(COUNTIF(市町村一覧!$K$2:$K$404,$P1639),"a）基本講座・応用講座実施可能市町村",IF(COUNTIF(市町村一覧!$N$2:$N$370,$P1639),"b）応用講座実施可能市町村",""))</f>
        <v/>
      </c>
      <c r="P1639" s="95" t="str">
        <f t="shared" si="104"/>
        <v/>
      </c>
    </row>
    <row r="1640" spans="3:16" x14ac:dyDescent="0.4">
      <c r="C1640" s="108">
        <v>1634</v>
      </c>
      <c r="D1640" s="30"/>
      <c r="E1640" s="29"/>
      <c r="F1640" s="29"/>
      <c r="G1640" s="29"/>
      <c r="H1640" s="109" t="str">
        <f t="shared" si="105"/>
        <v/>
      </c>
      <c r="I1640" s="109" t="str">
        <f t="shared" si="106"/>
        <v/>
      </c>
      <c r="J1640" s="109" t="str">
        <f t="shared" si="107"/>
        <v/>
      </c>
      <c r="K1640" s="29"/>
      <c r="L1640" s="29"/>
      <c r="M1640" s="110" t="str">
        <f>_xlfn.XLOOKUP($P1640,団体コード!$F$2:$F$1789,団体コード!$A$2:$A$1789,"")</f>
        <v/>
      </c>
      <c r="N1640" s="111" t="str">
        <f>IF(COUNTIF(市町村一覧!$K$2:$K$404,$P1640),"a）基本講座・応用講座実施可能市町村",IF(COUNTIF(市町村一覧!$N$2:$N$370,$P1640),"b）応用講座実施可能市町村",""))</f>
        <v/>
      </c>
      <c r="P1640" s="95" t="str">
        <f t="shared" si="104"/>
        <v/>
      </c>
    </row>
    <row r="1641" spans="3:16" x14ac:dyDescent="0.4">
      <c r="C1641" s="108">
        <v>1635</v>
      </c>
      <c r="D1641" s="30"/>
      <c r="E1641" s="29"/>
      <c r="F1641" s="29"/>
      <c r="G1641" s="29"/>
      <c r="H1641" s="109" t="str">
        <f t="shared" si="105"/>
        <v/>
      </c>
      <c r="I1641" s="109" t="str">
        <f t="shared" si="106"/>
        <v/>
      </c>
      <c r="J1641" s="109" t="str">
        <f t="shared" si="107"/>
        <v/>
      </c>
      <c r="K1641" s="29"/>
      <c r="L1641" s="29"/>
      <c r="M1641" s="110" t="str">
        <f>_xlfn.XLOOKUP($P1641,団体コード!$F$2:$F$1789,団体コード!$A$2:$A$1789,"")</f>
        <v/>
      </c>
      <c r="N1641" s="111" t="str">
        <f>IF(COUNTIF(市町村一覧!$K$2:$K$404,$P1641),"a）基本講座・応用講座実施可能市町村",IF(COUNTIF(市町村一覧!$N$2:$N$370,$P1641),"b）応用講座実施可能市町村",""))</f>
        <v/>
      </c>
      <c r="P1641" s="95" t="str">
        <f t="shared" si="104"/>
        <v/>
      </c>
    </row>
    <row r="1642" spans="3:16" x14ac:dyDescent="0.4">
      <c r="C1642" s="108">
        <v>1636</v>
      </c>
      <c r="D1642" s="30"/>
      <c r="E1642" s="29"/>
      <c r="F1642" s="29"/>
      <c r="G1642" s="29"/>
      <c r="H1642" s="109" t="str">
        <f t="shared" si="105"/>
        <v/>
      </c>
      <c r="I1642" s="109" t="str">
        <f t="shared" si="106"/>
        <v/>
      </c>
      <c r="J1642" s="109" t="str">
        <f t="shared" si="107"/>
        <v/>
      </c>
      <c r="K1642" s="29"/>
      <c r="L1642" s="29"/>
      <c r="M1642" s="110" t="str">
        <f>_xlfn.XLOOKUP($P1642,団体コード!$F$2:$F$1789,団体コード!$A$2:$A$1789,"")</f>
        <v/>
      </c>
      <c r="N1642" s="111" t="str">
        <f>IF(COUNTIF(市町村一覧!$K$2:$K$404,$P1642),"a）基本講座・応用講座実施可能市町村",IF(COUNTIF(市町村一覧!$N$2:$N$370,$P1642),"b）応用講座実施可能市町村",""))</f>
        <v/>
      </c>
      <c r="P1642" s="95" t="str">
        <f t="shared" si="104"/>
        <v/>
      </c>
    </row>
    <row r="1643" spans="3:16" x14ac:dyDescent="0.4">
      <c r="C1643" s="108">
        <v>1637</v>
      </c>
      <c r="D1643" s="30"/>
      <c r="E1643" s="29"/>
      <c r="F1643" s="29"/>
      <c r="G1643" s="29"/>
      <c r="H1643" s="109" t="str">
        <f t="shared" si="105"/>
        <v/>
      </c>
      <c r="I1643" s="109" t="str">
        <f t="shared" si="106"/>
        <v/>
      </c>
      <c r="J1643" s="109" t="str">
        <f t="shared" si="107"/>
        <v/>
      </c>
      <c r="K1643" s="29"/>
      <c r="L1643" s="29"/>
      <c r="M1643" s="110" t="str">
        <f>_xlfn.XLOOKUP($P1643,団体コード!$F$2:$F$1789,団体コード!$A$2:$A$1789,"")</f>
        <v/>
      </c>
      <c r="N1643" s="111" t="str">
        <f>IF(COUNTIF(市町村一覧!$K$2:$K$404,$P1643),"a）基本講座・応用講座実施可能市町村",IF(COUNTIF(市町村一覧!$N$2:$N$370,$P1643),"b）応用講座実施可能市町村",""))</f>
        <v/>
      </c>
      <c r="P1643" s="95" t="str">
        <f t="shared" si="104"/>
        <v/>
      </c>
    </row>
    <row r="1644" spans="3:16" x14ac:dyDescent="0.4">
      <c r="C1644" s="108">
        <v>1638</v>
      </c>
      <c r="D1644" s="30"/>
      <c r="E1644" s="29"/>
      <c r="F1644" s="29"/>
      <c r="G1644" s="29"/>
      <c r="H1644" s="109" t="str">
        <f t="shared" si="105"/>
        <v/>
      </c>
      <c r="I1644" s="109" t="str">
        <f t="shared" si="106"/>
        <v/>
      </c>
      <c r="J1644" s="109" t="str">
        <f t="shared" si="107"/>
        <v/>
      </c>
      <c r="K1644" s="29"/>
      <c r="L1644" s="29"/>
      <c r="M1644" s="110" t="str">
        <f>_xlfn.XLOOKUP($P1644,団体コード!$F$2:$F$1789,団体コード!$A$2:$A$1789,"")</f>
        <v/>
      </c>
      <c r="N1644" s="111" t="str">
        <f>IF(COUNTIF(市町村一覧!$K$2:$K$404,$P1644),"a）基本講座・応用講座実施可能市町村",IF(COUNTIF(市町村一覧!$N$2:$N$370,$P1644),"b）応用講座実施可能市町村",""))</f>
        <v/>
      </c>
      <c r="P1644" s="95" t="str">
        <f t="shared" si="104"/>
        <v/>
      </c>
    </row>
    <row r="1645" spans="3:16" x14ac:dyDescent="0.4">
      <c r="C1645" s="108">
        <v>1639</v>
      </c>
      <c r="D1645" s="30"/>
      <c r="E1645" s="29"/>
      <c r="F1645" s="29"/>
      <c r="G1645" s="29"/>
      <c r="H1645" s="109" t="str">
        <f t="shared" si="105"/>
        <v/>
      </c>
      <c r="I1645" s="109" t="str">
        <f t="shared" si="106"/>
        <v/>
      </c>
      <c r="J1645" s="109" t="str">
        <f t="shared" si="107"/>
        <v/>
      </c>
      <c r="K1645" s="29"/>
      <c r="L1645" s="29"/>
      <c r="M1645" s="110" t="str">
        <f>_xlfn.XLOOKUP($P1645,団体コード!$F$2:$F$1789,団体コード!$A$2:$A$1789,"")</f>
        <v/>
      </c>
      <c r="N1645" s="111" t="str">
        <f>IF(COUNTIF(市町村一覧!$K$2:$K$404,$P1645),"a）基本講座・応用講座実施可能市町村",IF(COUNTIF(市町村一覧!$N$2:$N$370,$P1645),"b）応用講座実施可能市町村",""))</f>
        <v/>
      </c>
      <c r="P1645" s="95" t="str">
        <f t="shared" si="104"/>
        <v/>
      </c>
    </row>
    <row r="1646" spans="3:16" x14ac:dyDescent="0.4">
      <c r="C1646" s="108">
        <v>1640</v>
      </c>
      <c r="D1646" s="30"/>
      <c r="E1646" s="29"/>
      <c r="F1646" s="29"/>
      <c r="G1646" s="29"/>
      <c r="H1646" s="109" t="str">
        <f t="shared" si="105"/>
        <v/>
      </c>
      <c r="I1646" s="109" t="str">
        <f t="shared" si="106"/>
        <v/>
      </c>
      <c r="J1646" s="109" t="str">
        <f t="shared" si="107"/>
        <v/>
      </c>
      <c r="K1646" s="29"/>
      <c r="L1646" s="29"/>
      <c r="M1646" s="110" t="str">
        <f>_xlfn.XLOOKUP($P1646,団体コード!$F$2:$F$1789,団体コード!$A$2:$A$1789,"")</f>
        <v/>
      </c>
      <c r="N1646" s="111" t="str">
        <f>IF(COUNTIF(市町村一覧!$K$2:$K$404,$P1646),"a）基本講座・応用講座実施可能市町村",IF(COUNTIF(市町村一覧!$N$2:$N$370,$P1646),"b）応用講座実施可能市町村",""))</f>
        <v/>
      </c>
      <c r="P1646" s="95" t="str">
        <f t="shared" si="104"/>
        <v/>
      </c>
    </row>
    <row r="1647" spans="3:16" x14ac:dyDescent="0.4">
      <c r="C1647" s="108">
        <v>1641</v>
      </c>
      <c r="D1647" s="30"/>
      <c r="E1647" s="29"/>
      <c r="F1647" s="29"/>
      <c r="G1647" s="29"/>
      <c r="H1647" s="109" t="str">
        <f t="shared" si="105"/>
        <v/>
      </c>
      <c r="I1647" s="109" t="str">
        <f t="shared" si="106"/>
        <v/>
      </c>
      <c r="J1647" s="109" t="str">
        <f t="shared" si="107"/>
        <v/>
      </c>
      <c r="K1647" s="29"/>
      <c r="L1647" s="29"/>
      <c r="M1647" s="110" t="str">
        <f>_xlfn.XLOOKUP($P1647,団体コード!$F$2:$F$1789,団体コード!$A$2:$A$1789,"")</f>
        <v/>
      </c>
      <c r="N1647" s="111" t="str">
        <f>IF(COUNTIF(市町村一覧!$K$2:$K$404,$P1647),"a）基本講座・応用講座実施可能市町村",IF(COUNTIF(市町村一覧!$N$2:$N$370,$P1647),"b）応用講座実施可能市町村",""))</f>
        <v/>
      </c>
      <c r="P1647" s="95" t="str">
        <f t="shared" si="104"/>
        <v/>
      </c>
    </row>
    <row r="1648" spans="3:16" x14ac:dyDescent="0.4">
      <c r="C1648" s="108">
        <v>1642</v>
      </c>
      <c r="D1648" s="30"/>
      <c r="E1648" s="29"/>
      <c r="F1648" s="29"/>
      <c r="G1648" s="29"/>
      <c r="H1648" s="109" t="str">
        <f t="shared" si="105"/>
        <v/>
      </c>
      <c r="I1648" s="109" t="str">
        <f t="shared" si="106"/>
        <v/>
      </c>
      <c r="J1648" s="109" t="str">
        <f t="shared" si="107"/>
        <v/>
      </c>
      <c r="K1648" s="29"/>
      <c r="L1648" s="29"/>
      <c r="M1648" s="110" t="str">
        <f>_xlfn.XLOOKUP($P1648,団体コード!$F$2:$F$1789,団体コード!$A$2:$A$1789,"")</f>
        <v/>
      </c>
      <c r="N1648" s="111" t="str">
        <f>IF(COUNTIF(市町村一覧!$K$2:$K$404,$P1648),"a）基本講座・応用講座実施可能市町村",IF(COUNTIF(市町村一覧!$N$2:$N$370,$P1648),"b）応用講座実施可能市町村",""))</f>
        <v/>
      </c>
      <c r="P1648" s="95" t="str">
        <f t="shared" si="104"/>
        <v/>
      </c>
    </row>
    <row r="1649" spans="3:16" x14ac:dyDescent="0.4">
      <c r="C1649" s="108">
        <v>1643</v>
      </c>
      <c r="D1649" s="30"/>
      <c r="E1649" s="29"/>
      <c r="F1649" s="29"/>
      <c r="G1649" s="29"/>
      <c r="H1649" s="109" t="str">
        <f t="shared" si="105"/>
        <v/>
      </c>
      <c r="I1649" s="109" t="str">
        <f t="shared" si="106"/>
        <v/>
      </c>
      <c r="J1649" s="109" t="str">
        <f t="shared" si="107"/>
        <v/>
      </c>
      <c r="K1649" s="29"/>
      <c r="L1649" s="29"/>
      <c r="M1649" s="110" t="str">
        <f>_xlfn.XLOOKUP($P1649,団体コード!$F$2:$F$1789,団体コード!$A$2:$A$1789,"")</f>
        <v/>
      </c>
      <c r="N1649" s="111" t="str">
        <f>IF(COUNTIF(市町村一覧!$K$2:$K$404,$P1649),"a）基本講座・応用講座実施可能市町村",IF(COUNTIF(市町村一覧!$N$2:$N$370,$P1649),"b）応用講座実施可能市町村",""))</f>
        <v/>
      </c>
      <c r="P1649" s="95" t="str">
        <f t="shared" si="104"/>
        <v/>
      </c>
    </row>
    <row r="1650" spans="3:16" x14ac:dyDescent="0.4">
      <c r="C1650" s="108">
        <v>1644</v>
      </c>
      <c r="D1650" s="30"/>
      <c r="E1650" s="29"/>
      <c r="F1650" s="29"/>
      <c r="G1650" s="29"/>
      <c r="H1650" s="109" t="str">
        <f t="shared" si="105"/>
        <v/>
      </c>
      <c r="I1650" s="109" t="str">
        <f t="shared" si="106"/>
        <v/>
      </c>
      <c r="J1650" s="109" t="str">
        <f t="shared" si="107"/>
        <v/>
      </c>
      <c r="K1650" s="29"/>
      <c r="L1650" s="29"/>
      <c r="M1650" s="110" t="str">
        <f>_xlfn.XLOOKUP($P1650,団体コード!$F$2:$F$1789,団体コード!$A$2:$A$1789,"")</f>
        <v/>
      </c>
      <c r="N1650" s="111" t="str">
        <f>IF(COUNTIF(市町村一覧!$K$2:$K$404,$P1650),"a）基本講座・応用講座実施可能市町村",IF(COUNTIF(市町村一覧!$N$2:$N$370,$P1650),"b）応用講座実施可能市町村",""))</f>
        <v/>
      </c>
      <c r="P1650" s="95" t="str">
        <f t="shared" si="104"/>
        <v/>
      </c>
    </row>
    <row r="1651" spans="3:16" x14ac:dyDescent="0.4">
      <c r="C1651" s="108">
        <v>1645</v>
      </c>
      <c r="D1651" s="30"/>
      <c r="E1651" s="29"/>
      <c r="F1651" s="29"/>
      <c r="G1651" s="29"/>
      <c r="H1651" s="109" t="str">
        <f t="shared" si="105"/>
        <v/>
      </c>
      <c r="I1651" s="109" t="str">
        <f t="shared" si="106"/>
        <v/>
      </c>
      <c r="J1651" s="109" t="str">
        <f t="shared" si="107"/>
        <v/>
      </c>
      <c r="K1651" s="29"/>
      <c r="L1651" s="29"/>
      <c r="M1651" s="110" t="str">
        <f>_xlfn.XLOOKUP($P1651,団体コード!$F$2:$F$1789,団体コード!$A$2:$A$1789,"")</f>
        <v/>
      </c>
      <c r="N1651" s="111" t="str">
        <f>IF(COUNTIF(市町村一覧!$K$2:$K$404,$P1651),"a）基本講座・応用講座実施可能市町村",IF(COUNTIF(市町村一覧!$N$2:$N$370,$P1651),"b）応用講座実施可能市町村",""))</f>
        <v/>
      </c>
      <c r="P1651" s="95" t="str">
        <f t="shared" si="104"/>
        <v/>
      </c>
    </row>
    <row r="1652" spans="3:16" x14ac:dyDescent="0.4">
      <c r="C1652" s="108">
        <v>1646</v>
      </c>
      <c r="D1652" s="30"/>
      <c r="E1652" s="29"/>
      <c r="F1652" s="29"/>
      <c r="G1652" s="29"/>
      <c r="H1652" s="109" t="str">
        <f t="shared" si="105"/>
        <v/>
      </c>
      <c r="I1652" s="109" t="str">
        <f t="shared" si="106"/>
        <v/>
      </c>
      <c r="J1652" s="109" t="str">
        <f t="shared" si="107"/>
        <v/>
      </c>
      <c r="K1652" s="29"/>
      <c r="L1652" s="29"/>
      <c r="M1652" s="110" t="str">
        <f>_xlfn.XLOOKUP($P1652,団体コード!$F$2:$F$1789,団体コード!$A$2:$A$1789,"")</f>
        <v/>
      </c>
      <c r="N1652" s="111" t="str">
        <f>IF(COUNTIF(市町村一覧!$K$2:$K$404,$P1652),"a）基本講座・応用講座実施可能市町村",IF(COUNTIF(市町村一覧!$N$2:$N$370,$P1652),"b）応用講座実施可能市町村",""))</f>
        <v/>
      </c>
      <c r="P1652" s="95" t="str">
        <f t="shared" si="104"/>
        <v/>
      </c>
    </row>
    <row r="1653" spans="3:16" x14ac:dyDescent="0.4">
      <c r="C1653" s="108">
        <v>1647</v>
      </c>
      <c r="D1653" s="30"/>
      <c r="E1653" s="29"/>
      <c r="F1653" s="29"/>
      <c r="G1653" s="29"/>
      <c r="H1653" s="109" t="str">
        <f t="shared" si="105"/>
        <v/>
      </c>
      <c r="I1653" s="109" t="str">
        <f t="shared" si="106"/>
        <v/>
      </c>
      <c r="J1653" s="109" t="str">
        <f t="shared" si="107"/>
        <v/>
      </c>
      <c r="K1653" s="29"/>
      <c r="L1653" s="29"/>
      <c r="M1653" s="110" t="str">
        <f>_xlfn.XLOOKUP($P1653,団体コード!$F$2:$F$1789,団体コード!$A$2:$A$1789,"")</f>
        <v/>
      </c>
      <c r="N1653" s="111" t="str">
        <f>IF(COUNTIF(市町村一覧!$K$2:$K$404,$P1653),"a）基本講座・応用講座実施可能市町村",IF(COUNTIF(市町村一覧!$N$2:$N$370,$P1653),"b）応用講座実施可能市町村",""))</f>
        <v/>
      </c>
      <c r="P1653" s="95" t="str">
        <f t="shared" si="104"/>
        <v/>
      </c>
    </row>
    <row r="1654" spans="3:16" x14ac:dyDescent="0.4">
      <c r="C1654" s="108">
        <v>1648</v>
      </c>
      <c r="D1654" s="30"/>
      <c r="E1654" s="29"/>
      <c r="F1654" s="29"/>
      <c r="G1654" s="29"/>
      <c r="H1654" s="109" t="str">
        <f t="shared" si="105"/>
        <v/>
      </c>
      <c r="I1654" s="109" t="str">
        <f t="shared" si="106"/>
        <v/>
      </c>
      <c r="J1654" s="109" t="str">
        <f t="shared" si="107"/>
        <v/>
      </c>
      <c r="K1654" s="29"/>
      <c r="L1654" s="29"/>
      <c r="M1654" s="110" t="str">
        <f>_xlfn.XLOOKUP($P1654,団体コード!$F$2:$F$1789,団体コード!$A$2:$A$1789,"")</f>
        <v/>
      </c>
      <c r="N1654" s="111" t="str">
        <f>IF(COUNTIF(市町村一覧!$K$2:$K$404,$P1654),"a）基本講座・応用講座実施可能市町村",IF(COUNTIF(市町村一覧!$N$2:$N$370,$P1654),"b）応用講座実施可能市町村",""))</f>
        <v/>
      </c>
      <c r="P1654" s="95" t="str">
        <f t="shared" si="104"/>
        <v/>
      </c>
    </row>
    <row r="1655" spans="3:16" x14ac:dyDescent="0.4">
      <c r="C1655" s="108">
        <v>1649</v>
      </c>
      <c r="D1655" s="30"/>
      <c r="E1655" s="29"/>
      <c r="F1655" s="29"/>
      <c r="G1655" s="29"/>
      <c r="H1655" s="109" t="str">
        <f t="shared" si="105"/>
        <v/>
      </c>
      <c r="I1655" s="109" t="str">
        <f t="shared" si="106"/>
        <v/>
      </c>
      <c r="J1655" s="109" t="str">
        <f t="shared" si="107"/>
        <v/>
      </c>
      <c r="K1655" s="29"/>
      <c r="L1655" s="29"/>
      <c r="M1655" s="110" t="str">
        <f>_xlfn.XLOOKUP($P1655,団体コード!$F$2:$F$1789,団体コード!$A$2:$A$1789,"")</f>
        <v/>
      </c>
      <c r="N1655" s="111" t="str">
        <f>IF(COUNTIF(市町村一覧!$K$2:$K$404,$P1655),"a）基本講座・応用講座実施可能市町村",IF(COUNTIF(市町村一覧!$N$2:$N$370,$P1655),"b）応用講座実施可能市町村",""))</f>
        <v/>
      </c>
      <c r="P1655" s="95" t="str">
        <f t="shared" si="104"/>
        <v/>
      </c>
    </row>
    <row r="1656" spans="3:16" x14ac:dyDescent="0.4">
      <c r="C1656" s="108">
        <v>1650</v>
      </c>
      <c r="D1656" s="30"/>
      <c r="E1656" s="29"/>
      <c r="F1656" s="29"/>
      <c r="G1656" s="29"/>
      <c r="H1656" s="109" t="str">
        <f t="shared" si="105"/>
        <v/>
      </c>
      <c r="I1656" s="109" t="str">
        <f t="shared" si="106"/>
        <v/>
      </c>
      <c r="J1656" s="109" t="str">
        <f t="shared" si="107"/>
        <v/>
      </c>
      <c r="K1656" s="29"/>
      <c r="L1656" s="29"/>
      <c r="M1656" s="110" t="str">
        <f>_xlfn.XLOOKUP($P1656,団体コード!$F$2:$F$1789,団体コード!$A$2:$A$1789,"")</f>
        <v/>
      </c>
      <c r="N1656" s="111" t="str">
        <f>IF(COUNTIF(市町村一覧!$K$2:$K$404,$P1656),"a）基本講座・応用講座実施可能市町村",IF(COUNTIF(市町村一覧!$N$2:$N$370,$P1656),"b）応用講座実施可能市町村",""))</f>
        <v/>
      </c>
      <c r="P1656" s="95" t="str">
        <f t="shared" si="104"/>
        <v/>
      </c>
    </row>
    <row r="1657" spans="3:16" x14ac:dyDescent="0.4">
      <c r="C1657" s="108">
        <v>1651</v>
      </c>
      <c r="D1657" s="30"/>
      <c r="E1657" s="29"/>
      <c r="F1657" s="29"/>
      <c r="G1657" s="29"/>
      <c r="H1657" s="109" t="str">
        <f t="shared" si="105"/>
        <v/>
      </c>
      <c r="I1657" s="109" t="str">
        <f t="shared" si="106"/>
        <v/>
      </c>
      <c r="J1657" s="109" t="str">
        <f t="shared" si="107"/>
        <v/>
      </c>
      <c r="K1657" s="29"/>
      <c r="L1657" s="29"/>
      <c r="M1657" s="110" t="str">
        <f>_xlfn.XLOOKUP($P1657,団体コード!$F$2:$F$1789,団体コード!$A$2:$A$1789,"")</f>
        <v/>
      </c>
      <c r="N1657" s="111" t="str">
        <f>IF(COUNTIF(市町村一覧!$K$2:$K$404,$P1657),"a）基本講座・応用講座実施可能市町村",IF(COUNTIF(市町村一覧!$N$2:$N$370,$P1657),"b）応用講座実施可能市町村",""))</f>
        <v/>
      </c>
      <c r="P1657" s="95" t="str">
        <f t="shared" si="104"/>
        <v/>
      </c>
    </row>
    <row r="1658" spans="3:16" x14ac:dyDescent="0.4">
      <c r="C1658" s="108">
        <v>1652</v>
      </c>
      <c r="D1658" s="30"/>
      <c r="E1658" s="29"/>
      <c r="F1658" s="29"/>
      <c r="G1658" s="29"/>
      <c r="H1658" s="109" t="str">
        <f t="shared" si="105"/>
        <v/>
      </c>
      <c r="I1658" s="109" t="str">
        <f t="shared" si="106"/>
        <v/>
      </c>
      <c r="J1658" s="109" t="str">
        <f t="shared" si="107"/>
        <v/>
      </c>
      <c r="K1658" s="29"/>
      <c r="L1658" s="29"/>
      <c r="M1658" s="110" t="str">
        <f>_xlfn.XLOOKUP($P1658,団体コード!$F$2:$F$1789,団体コード!$A$2:$A$1789,"")</f>
        <v/>
      </c>
      <c r="N1658" s="111" t="str">
        <f>IF(COUNTIF(市町村一覧!$K$2:$K$404,$P1658),"a）基本講座・応用講座実施可能市町村",IF(COUNTIF(市町村一覧!$N$2:$N$370,$P1658),"b）応用講座実施可能市町村",""))</f>
        <v/>
      </c>
      <c r="P1658" s="95" t="str">
        <f t="shared" si="104"/>
        <v/>
      </c>
    </row>
    <row r="1659" spans="3:16" x14ac:dyDescent="0.4">
      <c r="C1659" s="108">
        <v>1653</v>
      </c>
      <c r="D1659" s="30"/>
      <c r="E1659" s="29"/>
      <c r="F1659" s="29"/>
      <c r="G1659" s="29"/>
      <c r="H1659" s="109" t="str">
        <f t="shared" si="105"/>
        <v/>
      </c>
      <c r="I1659" s="109" t="str">
        <f t="shared" si="106"/>
        <v/>
      </c>
      <c r="J1659" s="109" t="str">
        <f t="shared" si="107"/>
        <v/>
      </c>
      <c r="K1659" s="29"/>
      <c r="L1659" s="29"/>
      <c r="M1659" s="110" t="str">
        <f>_xlfn.XLOOKUP($P1659,団体コード!$F$2:$F$1789,団体コード!$A$2:$A$1789,"")</f>
        <v/>
      </c>
      <c r="N1659" s="111" t="str">
        <f>IF(COUNTIF(市町村一覧!$K$2:$K$404,$P1659),"a）基本講座・応用講座実施可能市町村",IF(COUNTIF(市町村一覧!$N$2:$N$370,$P1659),"b）応用講座実施可能市町村",""))</f>
        <v/>
      </c>
      <c r="P1659" s="95" t="str">
        <f t="shared" si="104"/>
        <v/>
      </c>
    </row>
    <row r="1660" spans="3:16" x14ac:dyDescent="0.4">
      <c r="C1660" s="108">
        <v>1654</v>
      </c>
      <c r="D1660" s="30"/>
      <c r="E1660" s="29"/>
      <c r="F1660" s="29"/>
      <c r="G1660" s="29"/>
      <c r="H1660" s="109" t="str">
        <f t="shared" si="105"/>
        <v/>
      </c>
      <c r="I1660" s="109" t="str">
        <f t="shared" si="106"/>
        <v/>
      </c>
      <c r="J1660" s="109" t="str">
        <f t="shared" si="107"/>
        <v/>
      </c>
      <c r="K1660" s="29"/>
      <c r="L1660" s="29"/>
      <c r="M1660" s="110" t="str">
        <f>_xlfn.XLOOKUP($P1660,団体コード!$F$2:$F$1789,団体コード!$A$2:$A$1789,"")</f>
        <v/>
      </c>
      <c r="N1660" s="111" t="str">
        <f>IF(COUNTIF(市町村一覧!$K$2:$K$404,$P1660),"a）基本講座・応用講座実施可能市町村",IF(COUNTIF(市町村一覧!$N$2:$N$370,$P1660),"b）応用講座実施可能市町村",""))</f>
        <v/>
      </c>
      <c r="P1660" s="95" t="str">
        <f t="shared" si="104"/>
        <v/>
      </c>
    </row>
    <row r="1661" spans="3:16" x14ac:dyDescent="0.4">
      <c r="C1661" s="108">
        <v>1655</v>
      </c>
      <c r="D1661" s="30"/>
      <c r="E1661" s="29"/>
      <c r="F1661" s="29"/>
      <c r="G1661" s="29"/>
      <c r="H1661" s="109" t="str">
        <f t="shared" si="105"/>
        <v/>
      </c>
      <c r="I1661" s="109" t="str">
        <f t="shared" si="106"/>
        <v/>
      </c>
      <c r="J1661" s="109" t="str">
        <f t="shared" si="107"/>
        <v/>
      </c>
      <c r="K1661" s="29"/>
      <c r="L1661" s="29"/>
      <c r="M1661" s="110" t="str">
        <f>_xlfn.XLOOKUP($P1661,団体コード!$F$2:$F$1789,団体コード!$A$2:$A$1789,"")</f>
        <v/>
      </c>
      <c r="N1661" s="111" t="str">
        <f>IF(COUNTIF(市町村一覧!$K$2:$K$404,$P1661),"a）基本講座・応用講座実施可能市町村",IF(COUNTIF(市町村一覧!$N$2:$N$370,$P1661),"b）応用講座実施可能市町村",""))</f>
        <v/>
      </c>
      <c r="P1661" s="95" t="str">
        <f t="shared" si="104"/>
        <v/>
      </c>
    </row>
    <row r="1662" spans="3:16" x14ac:dyDescent="0.4">
      <c r="C1662" s="108">
        <v>1656</v>
      </c>
      <c r="D1662" s="30"/>
      <c r="E1662" s="29"/>
      <c r="F1662" s="29"/>
      <c r="G1662" s="29"/>
      <c r="H1662" s="109" t="str">
        <f t="shared" si="105"/>
        <v/>
      </c>
      <c r="I1662" s="109" t="str">
        <f t="shared" si="106"/>
        <v/>
      </c>
      <c r="J1662" s="109" t="str">
        <f t="shared" si="107"/>
        <v/>
      </c>
      <c r="K1662" s="29"/>
      <c r="L1662" s="29"/>
      <c r="M1662" s="110" t="str">
        <f>_xlfn.XLOOKUP($P1662,団体コード!$F$2:$F$1789,団体コード!$A$2:$A$1789,"")</f>
        <v/>
      </c>
      <c r="N1662" s="111" t="str">
        <f>IF(COUNTIF(市町村一覧!$K$2:$K$404,$P1662),"a）基本講座・応用講座実施可能市町村",IF(COUNTIF(市町村一覧!$N$2:$N$370,$P1662),"b）応用講座実施可能市町村",""))</f>
        <v/>
      </c>
      <c r="P1662" s="95" t="str">
        <f t="shared" si="104"/>
        <v/>
      </c>
    </row>
    <row r="1663" spans="3:16" x14ac:dyDescent="0.4">
      <c r="C1663" s="108">
        <v>1657</v>
      </c>
      <c r="D1663" s="30"/>
      <c r="E1663" s="29"/>
      <c r="F1663" s="29"/>
      <c r="G1663" s="29"/>
      <c r="H1663" s="109" t="str">
        <f t="shared" si="105"/>
        <v/>
      </c>
      <c r="I1663" s="109" t="str">
        <f t="shared" si="106"/>
        <v/>
      </c>
      <c r="J1663" s="109" t="str">
        <f t="shared" si="107"/>
        <v/>
      </c>
      <c r="K1663" s="29"/>
      <c r="L1663" s="29"/>
      <c r="M1663" s="110" t="str">
        <f>_xlfn.XLOOKUP($P1663,団体コード!$F$2:$F$1789,団体コード!$A$2:$A$1789,"")</f>
        <v/>
      </c>
      <c r="N1663" s="111" t="str">
        <f>IF(COUNTIF(市町村一覧!$K$2:$K$404,$P1663),"a）基本講座・応用講座実施可能市町村",IF(COUNTIF(市町村一覧!$N$2:$N$370,$P1663),"b）応用講座実施可能市町村",""))</f>
        <v/>
      </c>
      <c r="P1663" s="95" t="str">
        <f t="shared" si="104"/>
        <v/>
      </c>
    </row>
    <row r="1664" spans="3:16" x14ac:dyDescent="0.4">
      <c r="C1664" s="108">
        <v>1658</v>
      </c>
      <c r="D1664" s="30"/>
      <c r="E1664" s="29"/>
      <c r="F1664" s="29"/>
      <c r="G1664" s="29"/>
      <c r="H1664" s="109" t="str">
        <f t="shared" si="105"/>
        <v/>
      </c>
      <c r="I1664" s="109" t="str">
        <f t="shared" si="106"/>
        <v/>
      </c>
      <c r="J1664" s="109" t="str">
        <f t="shared" si="107"/>
        <v/>
      </c>
      <c r="K1664" s="29"/>
      <c r="L1664" s="29"/>
      <c r="M1664" s="110" t="str">
        <f>_xlfn.XLOOKUP($P1664,団体コード!$F$2:$F$1789,団体コード!$A$2:$A$1789,"")</f>
        <v/>
      </c>
      <c r="N1664" s="111" t="str">
        <f>IF(COUNTIF(市町村一覧!$K$2:$K$404,$P1664),"a）基本講座・応用講座実施可能市町村",IF(COUNTIF(市町村一覧!$N$2:$N$370,$P1664),"b）応用講座実施可能市町村",""))</f>
        <v/>
      </c>
      <c r="P1664" s="95" t="str">
        <f t="shared" si="104"/>
        <v/>
      </c>
    </row>
    <row r="1665" spans="3:16" x14ac:dyDescent="0.4">
      <c r="C1665" s="108">
        <v>1659</v>
      </c>
      <c r="D1665" s="30"/>
      <c r="E1665" s="29"/>
      <c r="F1665" s="29"/>
      <c r="G1665" s="29"/>
      <c r="H1665" s="109" t="str">
        <f t="shared" si="105"/>
        <v/>
      </c>
      <c r="I1665" s="109" t="str">
        <f t="shared" si="106"/>
        <v/>
      </c>
      <c r="J1665" s="109" t="str">
        <f t="shared" si="107"/>
        <v/>
      </c>
      <c r="K1665" s="29"/>
      <c r="L1665" s="29"/>
      <c r="M1665" s="110" t="str">
        <f>_xlfn.XLOOKUP($P1665,団体コード!$F$2:$F$1789,団体コード!$A$2:$A$1789,"")</f>
        <v/>
      </c>
      <c r="N1665" s="111" t="str">
        <f>IF(COUNTIF(市町村一覧!$K$2:$K$404,$P1665),"a）基本講座・応用講座実施可能市町村",IF(COUNTIF(市町村一覧!$N$2:$N$370,$P1665),"b）応用講座実施可能市町村",""))</f>
        <v/>
      </c>
      <c r="P1665" s="95" t="str">
        <f t="shared" si="104"/>
        <v/>
      </c>
    </row>
    <row r="1666" spans="3:16" x14ac:dyDescent="0.4">
      <c r="C1666" s="108">
        <v>1660</v>
      </c>
      <c r="D1666" s="30"/>
      <c r="E1666" s="29"/>
      <c r="F1666" s="29"/>
      <c r="G1666" s="29"/>
      <c r="H1666" s="109" t="str">
        <f t="shared" si="105"/>
        <v/>
      </c>
      <c r="I1666" s="109" t="str">
        <f t="shared" si="106"/>
        <v/>
      </c>
      <c r="J1666" s="109" t="str">
        <f t="shared" si="107"/>
        <v/>
      </c>
      <c r="K1666" s="29"/>
      <c r="L1666" s="29"/>
      <c r="M1666" s="110" t="str">
        <f>_xlfn.XLOOKUP($P1666,団体コード!$F$2:$F$1789,団体コード!$A$2:$A$1789,"")</f>
        <v/>
      </c>
      <c r="N1666" s="111" t="str">
        <f>IF(COUNTIF(市町村一覧!$K$2:$K$404,$P1666),"a）基本講座・応用講座実施可能市町村",IF(COUNTIF(市町村一覧!$N$2:$N$370,$P1666),"b）応用講座実施可能市町村",""))</f>
        <v/>
      </c>
      <c r="P1666" s="95" t="str">
        <f t="shared" si="104"/>
        <v/>
      </c>
    </row>
    <row r="1667" spans="3:16" x14ac:dyDescent="0.4">
      <c r="C1667" s="108">
        <v>1661</v>
      </c>
      <c r="D1667" s="30"/>
      <c r="E1667" s="29"/>
      <c r="F1667" s="29"/>
      <c r="G1667" s="29"/>
      <c r="H1667" s="109" t="str">
        <f t="shared" si="105"/>
        <v/>
      </c>
      <c r="I1667" s="109" t="str">
        <f t="shared" si="106"/>
        <v/>
      </c>
      <c r="J1667" s="109" t="str">
        <f t="shared" si="107"/>
        <v/>
      </c>
      <c r="K1667" s="29"/>
      <c r="L1667" s="29"/>
      <c r="M1667" s="110" t="str">
        <f>_xlfn.XLOOKUP($P1667,団体コード!$F$2:$F$1789,団体コード!$A$2:$A$1789,"")</f>
        <v/>
      </c>
      <c r="N1667" s="111" t="str">
        <f>IF(COUNTIF(市町村一覧!$K$2:$K$404,$P1667),"a）基本講座・応用講座実施可能市町村",IF(COUNTIF(市町村一覧!$N$2:$N$370,$P1667),"b）応用講座実施可能市町村",""))</f>
        <v/>
      </c>
      <c r="P1667" s="95" t="str">
        <f t="shared" si="104"/>
        <v/>
      </c>
    </row>
    <row r="1668" spans="3:16" x14ac:dyDescent="0.4">
      <c r="C1668" s="108">
        <v>1662</v>
      </c>
      <c r="D1668" s="30"/>
      <c r="E1668" s="29"/>
      <c r="F1668" s="29"/>
      <c r="G1668" s="29"/>
      <c r="H1668" s="109" t="str">
        <f t="shared" si="105"/>
        <v/>
      </c>
      <c r="I1668" s="109" t="str">
        <f t="shared" si="106"/>
        <v/>
      </c>
      <c r="J1668" s="109" t="str">
        <f t="shared" si="107"/>
        <v/>
      </c>
      <c r="K1668" s="29"/>
      <c r="L1668" s="29"/>
      <c r="M1668" s="110" t="str">
        <f>_xlfn.XLOOKUP($P1668,団体コード!$F$2:$F$1789,団体コード!$A$2:$A$1789,"")</f>
        <v/>
      </c>
      <c r="N1668" s="111" t="str">
        <f>IF(COUNTIF(市町村一覧!$K$2:$K$404,$P1668),"a）基本講座・応用講座実施可能市町村",IF(COUNTIF(市町村一覧!$N$2:$N$370,$P1668),"b）応用講座実施可能市町村",""))</f>
        <v/>
      </c>
      <c r="P1668" s="95" t="str">
        <f t="shared" si="104"/>
        <v/>
      </c>
    </row>
    <row r="1669" spans="3:16" x14ac:dyDescent="0.4">
      <c r="C1669" s="108">
        <v>1663</v>
      </c>
      <c r="D1669" s="30"/>
      <c r="E1669" s="29"/>
      <c r="F1669" s="29"/>
      <c r="G1669" s="29"/>
      <c r="H1669" s="109" t="str">
        <f t="shared" si="105"/>
        <v/>
      </c>
      <c r="I1669" s="109" t="str">
        <f t="shared" si="106"/>
        <v/>
      </c>
      <c r="J1669" s="109" t="str">
        <f t="shared" si="107"/>
        <v/>
      </c>
      <c r="K1669" s="29"/>
      <c r="L1669" s="29"/>
      <c r="M1669" s="110" t="str">
        <f>_xlfn.XLOOKUP($P1669,団体コード!$F$2:$F$1789,団体コード!$A$2:$A$1789,"")</f>
        <v/>
      </c>
      <c r="N1669" s="111" t="str">
        <f>IF(COUNTIF(市町村一覧!$K$2:$K$404,$P1669),"a）基本講座・応用講座実施可能市町村",IF(COUNTIF(市町村一覧!$N$2:$N$370,$P1669),"b）応用講座実施可能市町村",""))</f>
        <v/>
      </c>
      <c r="P1669" s="95" t="str">
        <f t="shared" si="104"/>
        <v/>
      </c>
    </row>
    <row r="1670" spans="3:16" x14ac:dyDescent="0.4">
      <c r="C1670" s="108">
        <v>1664</v>
      </c>
      <c r="D1670" s="30"/>
      <c r="E1670" s="29"/>
      <c r="F1670" s="29"/>
      <c r="G1670" s="29"/>
      <c r="H1670" s="109" t="str">
        <f t="shared" si="105"/>
        <v/>
      </c>
      <c r="I1670" s="109" t="str">
        <f t="shared" si="106"/>
        <v/>
      </c>
      <c r="J1670" s="109" t="str">
        <f t="shared" si="107"/>
        <v/>
      </c>
      <c r="K1670" s="29"/>
      <c r="L1670" s="29"/>
      <c r="M1670" s="110" t="str">
        <f>_xlfn.XLOOKUP($P1670,団体コード!$F$2:$F$1789,団体コード!$A$2:$A$1789,"")</f>
        <v/>
      </c>
      <c r="N1670" s="111" t="str">
        <f>IF(COUNTIF(市町村一覧!$K$2:$K$404,$P1670),"a）基本講座・応用講座実施可能市町村",IF(COUNTIF(市町村一覧!$N$2:$N$370,$P1670),"b）応用講座実施可能市町村",""))</f>
        <v/>
      </c>
      <c r="P1670" s="95" t="str">
        <f t="shared" si="104"/>
        <v/>
      </c>
    </row>
    <row r="1671" spans="3:16" x14ac:dyDescent="0.4">
      <c r="C1671" s="108">
        <v>1665</v>
      </c>
      <c r="D1671" s="30"/>
      <c r="E1671" s="29"/>
      <c r="F1671" s="29"/>
      <c r="G1671" s="29"/>
      <c r="H1671" s="109" t="str">
        <f t="shared" si="105"/>
        <v/>
      </c>
      <c r="I1671" s="109" t="str">
        <f t="shared" si="106"/>
        <v/>
      </c>
      <c r="J1671" s="109" t="str">
        <f t="shared" si="107"/>
        <v/>
      </c>
      <c r="K1671" s="29"/>
      <c r="L1671" s="29"/>
      <c r="M1671" s="110" t="str">
        <f>_xlfn.XLOOKUP($P1671,団体コード!$F$2:$F$1789,団体コード!$A$2:$A$1789,"")</f>
        <v/>
      </c>
      <c r="N1671" s="111" t="str">
        <f>IF(COUNTIF(市町村一覧!$K$2:$K$404,$P1671),"a）基本講座・応用講座実施可能市町村",IF(COUNTIF(市町村一覧!$N$2:$N$370,$P1671),"b）応用講座実施可能市町村",""))</f>
        <v/>
      </c>
      <c r="P1671" s="95" t="str">
        <f t="shared" ref="P1671:P1734" si="108">E1671&amp;F1671</f>
        <v/>
      </c>
    </row>
    <row r="1672" spans="3:16" x14ac:dyDescent="0.4">
      <c r="C1672" s="108">
        <v>1666</v>
      </c>
      <c r="D1672" s="30"/>
      <c r="E1672" s="29"/>
      <c r="F1672" s="29"/>
      <c r="G1672" s="29"/>
      <c r="H1672" s="109" t="str">
        <f t="shared" ref="H1672:H1735" si="109">IF(D1672&lt;&gt;"",D1672,"")</f>
        <v/>
      </c>
      <c r="I1672" s="109" t="str">
        <f t="shared" ref="I1672:I1735" si="110">IF(E1672&lt;&gt;"",E1672,"")</f>
        <v/>
      </c>
      <c r="J1672" s="109" t="str">
        <f t="shared" ref="J1672:J1735" si="111">IF(F1672&lt;&gt;"",F1672,"")</f>
        <v/>
      </c>
      <c r="K1672" s="29"/>
      <c r="L1672" s="29"/>
      <c r="M1672" s="110" t="str">
        <f>_xlfn.XLOOKUP($P1672,団体コード!$F$2:$F$1789,団体コード!$A$2:$A$1789,"")</f>
        <v/>
      </c>
      <c r="N1672" s="111" t="str">
        <f>IF(COUNTIF(市町村一覧!$K$2:$K$404,$P1672),"a）基本講座・応用講座実施可能市町村",IF(COUNTIF(市町村一覧!$N$2:$N$370,$P1672),"b）応用講座実施可能市町村",""))</f>
        <v/>
      </c>
      <c r="P1672" s="95" t="str">
        <f t="shared" si="108"/>
        <v/>
      </c>
    </row>
    <row r="1673" spans="3:16" x14ac:dyDescent="0.4">
      <c r="C1673" s="108">
        <v>1667</v>
      </c>
      <c r="D1673" s="30"/>
      <c r="E1673" s="29"/>
      <c r="F1673" s="29"/>
      <c r="G1673" s="29"/>
      <c r="H1673" s="109" t="str">
        <f t="shared" si="109"/>
        <v/>
      </c>
      <c r="I1673" s="109" t="str">
        <f t="shared" si="110"/>
        <v/>
      </c>
      <c r="J1673" s="109" t="str">
        <f t="shared" si="111"/>
        <v/>
      </c>
      <c r="K1673" s="29"/>
      <c r="L1673" s="29"/>
      <c r="M1673" s="110" t="str">
        <f>_xlfn.XLOOKUP($P1673,団体コード!$F$2:$F$1789,団体コード!$A$2:$A$1789,"")</f>
        <v/>
      </c>
      <c r="N1673" s="111" t="str">
        <f>IF(COUNTIF(市町村一覧!$K$2:$K$404,$P1673),"a）基本講座・応用講座実施可能市町村",IF(COUNTIF(市町村一覧!$N$2:$N$370,$P1673),"b）応用講座実施可能市町村",""))</f>
        <v/>
      </c>
      <c r="P1673" s="95" t="str">
        <f t="shared" si="108"/>
        <v/>
      </c>
    </row>
    <row r="1674" spans="3:16" x14ac:dyDescent="0.4">
      <c r="C1674" s="108">
        <v>1668</v>
      </c>
      <c r="D1674" s="30"/>
      <c r="E1674" s="29"/>
      <c r="F1674" s="29"/>
      <c r="G1674" s="29"/>
      <c r="H1674" s="109" t="str">
        <f t="shared" si="109"/>
        <v/>
      </c>
      <c r="I1674" s="109" t="str">
        <f t="shared" si="110"/>
        <v/>
      </c>
      <c r="J1674" s="109" t="str">
        <f t="shared" si="111"/>
        <v/>
      </c>
      <c r="K1674" s="29"/>
      <c r="L1674" s="29"/>
      <c r="M1674" s="110" t="str">
        <f>_xlfn.XLOOKUP($P1674,団体コード!$F$2:$F$1789,団体コード!$A$2:$A$1789,"")</f>
        <v/>
      </c>
      <c r="N1674" s="111" t="str">
        <f>IF(COUNTIF(市町村一覧!$K$2:$K$404,$P1674),"a）基本講座・応用講座実施可能市町村",IF(COUNTIF(市町村一覧!$N$2:$N$370,$P1674),"b）応用講座実施可能市町村",""))</f>
        <v/>
      </c>
      <c r="P1674" s="95" t="str">
        <f t="shared" si="108"/>
        <v/>
      </c>
    </row>
    <row r="1675" spans="3:16" x14ac:dyDescent="0.4">
      <c r="C1675" s="108">
        <v>1669</v>
      </c>
      <c r="D1675" s="30"/>
      <c r="E1675" s="29"/>
      <c r="F1675" s="29"/>
      <c r="G1675" s="29"/>
      <c r="H1675" s="109" t="str">
        <f t="shared" si="109"/>
        <v/>
      </c>
      <c r="I1675" s="109" t="str">
        <f t="shared" si="110"/>
        <v/>
      </c>
      <c r="J1675" s="109" t="str">
        <f t="shared" si="111"/>
        <v/>
      </c>
      <c r="K1675" s="29"/>
      <c r="L1675" s="29"/>
      <c r="M1675" s="110" t="str">
        <f>_xlfn.XLOOKUP($P1675,団体コード!$F$2:$F$1789,団体コード!$A$2:$A$1789,"")</f>
        <v/>
      </c>
      <c r="N1675" s="111" t="str">
        <f>IF(COUNTIF(市町村一覧!$K$2:$K$404,$P1675),"a）基本講座・応用講座実施可能市町村",IF(COUNTIF(市町村一覧!$N$2:$N$370,$P1675),"b）応用講座実施可能市町村",""))</f>
        <v/>
      </c>
      <c r="P1675" s="95" t="str">
        <f t="shared" si="108"/>
        <v/>
      </c>
    </row>
    <row r="1676" spans="3:16" x14ac:dyDescent="0.4">
      <c r="C1676" s="108">
        <v>1670</v>
      </c>
      <c r="D1676" s="30"/>
      <c r="E1676" s="29"/>
      <c r="F1676" s="29"/>
      <c r="G1676" s="29"/>
      <c r="H1676" s="109" t="str">
        <f t="shared" si="109"/>
        <v/>
      </c>
      <c r="I1676" s="109" t="str">
        <f t="shared" si="110"/>
        <v/>
      </c>
      <c r="J1676" s="109" t="str">
        <f t="shared" si="111"/>
        <v/>
      </c>
      <c r="K1676" s="29"/>
      <c r="L1676" s="29"/>
      <c r="M1676" s="110" t="str">
        <f>_xlfn.XLOOKUP($P1676,団体コード!$F$2:$F$1789,団体コード!$A$2:$A$1789,"")</f>
        <v/>
      </c>
      <c r="N1676" s="111" t="str">
        <f>IF(COUNTIF(市町村一覧!$K$2:$K$404,$P1676),"a）基本講座・応用講座実施可能市町村",IF(COUNTIF(市町村一覧!$N$2:$N$370,$P1676),"b）応用講座実施可能市町村",""))</f>
        <v/>
      </c>
      <c r="P1676" s="95" t="str">
        <f t="shared" si="108"/>
        <v/>
      </c>
    </row>
    <row r="1677" spans="3:16" x14ac:dyDescent="0.4">
      <c r="C1677" s="108">
        <v>1671</v>
      </c>
      <c r="D1677" s="30"/>
      <c r="E1677" s="29"/>
      <c r="F1677" s="29"/>
      <c r="G1677" s="29"/>
      <c r="H1677" s="109" t="str">
        <f t="shared" si="109"/>
        <v/>
      </c>
      <c r="I1677" s="109" t="str">
        <f t="shared" si="110"/>
        <v/>
      </c>
      <c r="J1677" s="109" t="str">
        <f t="shared" si="111"/>
        <v/>
      </c>
      <c r="K1677" s="29"/>
      <c r="L1677" s="29"/>
      <c r="M1677" s="110" t="str">
        <f>_xlfn.XLOOKUP($P1677,団体コード!$F$2:$F$1789,団体コード!$A$2:$A$1789,"")</f>
        <v/>
      </c>
      <c r="N1677" s="111" t="str">
        <f>IF(COUNTIF(市町村一覧!$K$2:$K$404,$P1677),"a）基本講座・応用講座実施可能市町村",IF(COUNTIF(市町村一覧!$N$2:$N$370,$P1677),"b）応用講座実施可能市町村",""))</f>
        <v/>
      </c>
      <c r="P1677" s="95" t="str">
        <f t="shared" si="108"/>
        <v/>
      </c>
    </row>
    <row r="1678" spans="3:16" x14ac:dyDescent="0.4">
      <c r="C1678" s="108">
        <v>1672</v>
      </c>
      <c r="D1678" s="30"/>
      <c r="E1678" s="29"/>
      <c r="F1678" s="29"/>
      <c r="G1678" s="29"/>
      <c r="H1678" s="109" t="str">
        <f t="shared" si="109"/>
        <v/>
      </c>
      <c r="I1678" s="109" t="str">
        <f t="shared" si="110"/>
        <v/>
      </c>
      <c r="J1678" s="109" t="str">
        <f t="shared" si="111"/>
        <v/>
      </c>
      <c r="K1678" s="29"/>
      <c r="L1678" s="29"/>
      <c r="M1678" s="110" t="str">
        <f>_xlfn.XLOOKUP($P1678,団体コード!$F$2:$F$1789,団体コード!$A$2:$A$1789,"")</f>
        <v/>
      </c>
      <c r="N1678" s="111" t="str">
        <f>IF(COUNTIF(市町村一覧!$K$2:$K$404,$P1678),"a）基本講座・応用講座実施可能市町村",IF(COUNTIF(市町村一覧!$N$2:$N$370,$P1678),"b）応用講座実施可能市町村",""))</f>
        <v/>
      </c>
      <c r="P1678" s="95" t="str">
        <f t="shared" si="108"/>
        <v/>
      </c>
    </row>
    <row r="1679" spans="3:16" x14ac:dyDescent="0.4">
      <c r="C1679" s="108">
        <v>1673</v>
      </c>
      <c r="D1679" s="30"/>
      <c r="E1679" s="29"/>
      <c r="F1679" s="29"/>
      <c r="G1679" s="29"/>
      <c r="H1679" s="109" t="str">
        <f t="shared" si="109"/>
        <v/>
      </c>
      <c r="I1679" s="109" t="str">
        <f t="shared" si="110"/>
        <v/>
      </c>
      <c r="J1679" s="109" t="str">
        <f t="shared" si="111"/>
        <v/>
      </c>
      <c r="K1679" s="29"/>
      <c r="L1679" s="29"/>
      <c r="M1679" s="110" t="str">
        <f>_xlfn.XLOOKUP($P1679,団体コード!$F$2:$F$1789,団体コード!$A$2:$A$1789,"")</f>
        <v/>
      </c>
      <c r="N1679" s="111" t="str">
        <f>IF(COUNTIF(市町村一覧!$K$2:$K$404,$P1679),"a）基本講座・応用講座実施可能市町村",IF(COUNTIF(市町村一覧!$N$2:$N$370,$P1679),"b）応用講座実施可能市町村",""))</f>
        <v/>
      </c>
      <c r="P1679" s="95" t="str">
        <f t="shared" si="108"/>
        <v/>
      </c>
    </row>
    <row r="1680" spans="3:16" x14ac:dyDescent="0.4">
      <c r="C1680" s="108">
        <v>1674</v>
      </c>
      <c r="D1680" s="30"/>
      <c r="E1680" s="29"/>
      <c r="F1680" s="29"/>
      <c r="G1680" s="29"/>
      <c r="H1680" s="109" t="str">
        <f t="shared" si="109"/>
        <v/>
      </c>
      <c r="I1680" s="109" t="str">
        <f t="shared" si="110"/>
        <v/>
      </c>
      <c r="J1680" s="109" t="str">
        <f t="shared" si="111"/>
        <v/>
      </c>
      <c r="K1680" s="29"/>
      <c r="L1680" s="29"/>
      <c r="M1680" s="110" t="str">
        <f>_xlfn.XLOOKUP($P1680,団体コード!$F$2:$F$1789,団体コード!$A$2:$A$1789,"")</f>
        <v/>
      </c>
      <c r="N1680" s="111" t="str">
        <f>IF(COUNTIF(市町村一覧!$K$2:$K$404,$P1680),"a）基本講座・応用講座実施可能市町村",IF(COUNTIF(市町村一覧!$N$2:$N$370,$P1680),"b）応用講座実施可能市町村",""))</f>
        <v/>
      </c>
      <c r="P1680" s="95" t="str">
        <f t="shared" si="108"/>
        <v/>
      </c>
    </row>
    <row r="1681" spans="3:16" x14ac:dyDescent="0.4">
      <c r="C1681" s="108">
        <v>1675</v>
      </c>
      <c r="D1681" s="30"/>
      <c r="E1681" s="29"/>
      <c r="F1681" s="29"/>
      <c r="G1681" s="29"/>
      <c r="H1681" s="109" t="str">
        <f t="shared" si="109"/>
        <v/>
      </c>
      <c r="I1681" s="109" t="str">
        <f t="shared" si="110"/>
        <v/>
      </c>
      <c r="J1681" s="109" t="str">
        <f t="shared" si="111"/>
        <v/>
      </c>
      <c r="K1681" s="29"/>
      <c r="L1681" s="29"/>
      <c r="M1681" s="110" t="str">
        <f>_xlfn.XLOOKUP($P1681,団体コード!$F$2:$F$1789,団体コード!$A$2:$A$1789,"")</f>
        <v/>
      </c>
      <c r="N1681" s="111" t="str">
        <f>IF(COUNTIF(市町村一覧!$K$2:$K$404,$P1681),"a）基本講座・応用講座実施可能市町村",IF(COUNTIF(市町村一覧!$N$2:$N$370,$P1681),"b）応用講座実施可能市町村",""))</f>
        <v/>
      </c>
      <c r="P1681" s="95" t="str">
        <f t="shared" si="108"/>
        <v/>
      </c>
    </row>
    <row r="1682" spans="3:16" x14ac:dyDescent="0.4">
      <c r="C1682" s="108">
        <v>1676</v>
      </c>
      <c r="D1682" s="30"/>
      <c r="E1682" s="29"/>
      <c r="F1682" s="29"/>
      <c r="G1682" s="29"/>
      <c r="H1682" s="109" t="str">
        <f t="shared" si="109"/>
        <v/>
      </c>
      <c r="I1682" s="109" t="str">
        <f t="shared" si="110"/>
        <v/>
      </c>
      <c r="J1682" s="109" t="str">
        <f t="shared" si="111"/>
        <v/>
      </c>
      <c r="K1682" s="29"/>
      <c r="L1682" s="29"/>
      <c r="M1682" s="110" t="str">
        <f>_xlfn.XLOOKUP($P1682,団体コード!$F$2:$F$1789,団体コード!$A$2:$A$1789,"")</f>
        <v/>
      </c>
      <c r="N1682" s="111" t="str">
        <f>IF(COUNTIF(市町村一覧!$K$2:$K$404,$P1682),"a）基本講座・応用講座実施可能市町村",IF(COUNTIF(市町村一覧!$N$2:$N$370,$P1682),"b）応用講座実施可能市町村",""))</f>
        <v/>
      </c>
      <c r="P1682" s="95" t="str">
        <f t="shared" si="108"/>
        <v/>
      </c>
    </row>
    <row r="1683" spans="3:16" x14ac:dyDescent="0.4">
      <c r="C1683" s="108">
        <v>1677</v>
      </c>
      <c r="D1683" s="30"/>
      <c r="E1683" s="29"/>
      <c r="F1683" s="29"/>
      <c r="G1683" s="29"/>
      <c r="H1683" s="109" t="str">
        <f t="shared" si="109"/>
        <v/>
      </c>
      <c r="I1683" s="109" t="str">
        <f t="shared" si="110"/>
        <v/>
      </c>
      <c r="J1683" s="109" t="str">
        <f t="shared" si="111"/>
        <v/>
      </c>
      <c r="K1683" s="29"/>
      <c r="L1683" s="29"/>
      <c r="M1683" s="110" t="str">
        <f>_xlfn.XLOOKUP($P1683,団体コード!$F$2:$F$1789,団体コード!$A$2:$A$1789,"")</f>
        <v/>
      </c>
      <c r="N1683" s="111" t="str">
        <f>IF(COUNTIF(市町村一覧!$K$2:$K$404,$P1683),"a）基本講座・応用講座実施可能市町村",IF(COUNTIF(市町村一覧!$N$2:$N$370,$P1683),"b）応用講座実施可能市町村",""))</f>
        <v/>
      </c>
      <c r="P1683" s="95" t="str">
        <f t="shared" si="108"/>
        <v/>
      </c>
    </row>
    <row r="1684" spans="3:16" x14ac:dyDescent="0.4">
      <c r="C1684" s="108">
        <v>1678</v>
      </c>
      <c r="D1684" s="30"/>
      <c r="E1684" s="29"/>
      <c r="F1684" s="29"/>
      <c r="G1684" s="29"/>
      <c r="H1684" s="109" t="str">
        <f t="shared" si="109"/>
        <v/>
      </c>
      <c r="I1684" s="109" t="str">
        <f t="shared" si="110"/>
        <v/>
      </c>
      <c r="J1684" s="109" t="str">
        <f t="shared" si="111"/>
        <v/>
      </c>
      <c r="K1684" s="29"/>
      <c r="L1684" s="29"/>
      <c r="M1684" s="110" t="str">
        <f>_xlfn.XLOOKUP($P1684,団体コード!$F$2:$F$1789,団体コード!$A$2:$A$1789,"")</f>
        <v/>
      </c>
      <c r="N1684" s="111" t="str">
        <f>IF(COUNTIF(市町村一覧!$K$2:$K$404,$P1684),"a）基本講座・応用講座実施可能市町村",IF(COUNTIF(市町村一覧!$N$2:$N$370,$P1684),"b）応用講座実施可能市町村",""))</f>
        <v/>
      </c>
      <c r="P1684" s="95" t="str">
        <f t="shared" si="108"/>
        <v/>
      </c>
    </row>
    <row r="1685" spans="3:16" x14ac:dyDescent="0.4">
      <c r="C1685" s="108">
        <v>1679</v>
      </c>
      <c r="D1685" s="30"/>
      <c r="E1685" s="29"/>
      <c r="F1685" s="29"/>
      <c r="G1685" s="29"/>
      <c r="H1685" s="109" t="str">
        <f t="shared" si="109"/>
        <v/>
      </c>
      <c r="I1685" s="109" t="str">
        <f t="shared" si="110"/>
        <v/>
      </c>
      <c r="J1685" s="109" t="str">
        <f t="shared" si="111"/>
        <v/>
      </c>
      <c r="K1685" s="29"/>
      <c r="L1685" s="29"/>
      <c r="M1685" s="110" t="str">
        <f>_xlfn.XLOOKUP($P1685,団体コード!$F$2:$F$1789,団体コード!$A$2:$A$1789,"")</f>
        <v/>
      </c>
      <c r="N1685" s="111" t="str">
        <f>IF(COUNTIF(市町村一覧!$K$2:$K$404,$P1685),"a）基本講座・応用講座実施可能市町村",IF(COUNTIF(市町村一覧!$N$2:$N$370,$P1685),"b）応用講座実施可能市町村",""))</f>
        <v/>
      </c>
      <c r="P1685" s="95" t="str">
        <f t="shared" si="108"/>
        <v/>
      </c>
    </row>
    <row r="1686" spans="3:16" x14ac:dyDescent="0.4">
      <c r="C1686" s="108">
        <v>1680</v>
      </c>
      <c r="D1686" s="30"/>
      <c r="E1686" s="29"/>
      <c r="F1686" s="29"/>
      <c r="G1686" s="29"/>
      <c r="H1686" s="109" t="str">
        <f t="shared" si="109"/>
        <v/>
      </c>
      <c r="I1686" s="109" t="str">
        <f t="shared" si="110"/>
        <v/>
      </c>
      <c r="J1686" s="109" t="str">
        <f t="shared" si="111"/>
        <v/>
      </c>
      <c r="K1686" s="29"/>
      <c r="L1686" s="29"/>
      <c r="M1686" s="110" t="str">
        <f>_xlfn.XLOOKUP($P1686,団体コード!$F$2:$F$1789,団体コード!$A$2:$A$1789,"")</f>
        <v/>
      </c>
      <c r="N1686" s="111" t="str">
        <f>IF(COUNTIF(市町村一覧!$K$2:$K$404,$P1686),"a）基本講座・応用講座実施可能市町村",IF(COUNTIF(市町村一覧!$N$2:$N$370,$P1686),"b）応用講座実施可能市町村",""))</f>
        <v/>
      </c>
      <c r="P1686" s="95" t="str">
        <f t="shared" si="108"/>
        <v/>
      </c>
    </row>
    <row r="1687" spans="3:16" x14ac:dyDescent="0.4">
      <c r="C1687" s="108">
        <v>1681</v>
      </c>
      <c r="D1687" s="30"/>
      <c r="E1687" s="29"/>
      <c r="F1687" s="29"/>
      <c r="G1687" s="29"/>
      <c r="H1687" s="109" t="str">
        <f t="shared" si="109"/>
        <v/>
      </c>
      <c r="I1687" s="109" t="str">
        <f t="shared" si="110"/>
        <v/>
      </c>
      <c r="J1687" s="109" t="str">
        <f t="shared" si="111"/>
        <v/>
      </c>
      <c r="K1687" s="29"/>
      <c r="L1687" s="29"/>
      <c r="M1687" s="110" t="str">
        <f>_xlfn.XLOOKUP($P1687,団体コード!$F$2:$F$1789,団体コード!$A$2:$A$1789,"")</f>
        <v/>
      </c>
      <c r="N1687" s="111" t="str">
        <f>IF(COUNTIF(市町村一覧!$K$2:$K$404,$P1687),"a）基本講座・応用講座実施可能市町村",IF(COUNTIF(市町村一覧!$N$2:$N$370,$P1687),"b）応用講座実施可能市町村",""))</f>
        <v/>
      </c>
      <c r="P1687" s="95" t="str">
        <f t="shared" si="108"/>
        <v/>
      </c>
    </row>
    <row r="1688" spans="3:16" x14ac:dyDescent="0.4">
      <c r="C1688" s="108">
        <v>1682</v>
      </c>
      <c r="D1688" s="30"/>
      <c r="E1688" s="29"/>
      <c r="F1688" s="29"/>
      <c r="G1688" s="29"/>
      <c r="H1688" s="109" t="str">
        <f t="shared" si="109"/>
        <v/>
      </c>
      <c r="I1688" s="109" t="str">
        <f t="shared" si="110"/>
        <v/>
      </c>
      <c r="J1688" s="109" t="str">
        <f t="shared" si="111"/>
        <v/>
      </c>
      <c r="K1688" s="29"/>
      <c r="L1688" s="29"/>
      <c r="M1688" s="110" t="str">
        <f>_xlfn.XLOOKUP($P1688,団体コード!$F$2:$F$1789,団体コード!$A$2:$A$1789,"")</f>
        <v/>
      </c>
      <c r="N1688" s="111" t="str">
        <f>IF(COUNTIF(市町村一覧!$K$2:$K$404,$P1688),"a）基本講座・応用講座実施可能市町村",IF(COUNTIF(市町村一覧!$N$2:$N$370,$P1688),"b）応用講座実施可能市町村",""))</f>
        <v/>
      </c>
      <c r="P1688" s="95" t="str">
        <f t="shared" si="108"/>
        <v/>
      </c>
    </row>
    <row r="1689" spans="3:16" x14ac:dyDescent="0.4">
      <c r="C1689" s="108">
        <v>1683</v>
      </c>
      <c r="D1689" s="30"/>
      <c r="E1689" s="29"/>
      <c r="F1689" s="29"/>
      <c r="G1689" s="29"/>
      <c r="H1689" s="109" t="str">
        <f t="shared" si="109"/>
        <v/>
      </c>
      <c r="I1689" s="109" t="str">
        <f t="shared" si="110"/>
        <v/>
      </c>
      <c r="J1689" s="109" t="str">
        <f t="shared" si="111"/>
        <v/>
      </c>
      <c r="K1689" s="29"/>
      <c r="L1689" s="29"/>
      <c r="M1689" s="110" t="str">
        <f>_xlfn.XLOOKUP($P1689,団体コード!$F$2:$F$1789,団体コード!$A$2:$A$1789,"")</f>
        <v/>
      </c>
      <c r="N1689" s="111" t="str">
        <f>IF(COUNTIF(市町村一覧!$K$2:$K$404,$P1689),"a）基本講座・応用講座実施可能市町村",IF(COUNTIF(市町村一覧!$N$2:$N$370,$P1689),"b）応用講座実施可能市町村",""))</f>
        <v/>
      </c>
      <c r="P1689" s="95" t="str">
        <f t="shared" si="108"/>
        <v/>
      </c>
    </row>
    <row r="1690" spans="3:16" x14ac:dyDescent="0.4">
      <c r="C1690" s="108">
        <v>1684</v>
      </c>
      <c r="D1690" s="30"/>
      <c r="E1690" s="29"/>
      <c r="F1690" s="29"/>
      <c r="G1690" s="29"/>
      <c r="H1690" s="109" t="str">
        <f t="shared" si="109"/>
        <v/>
      </c>
      <c r="I1690" s="109" t="str">
        <f t="shared" si="110"/>
        <v/>
      </c>
      <c r="J1690" s="109" t="str">
        <f t="shared" si="111"/>
        <v/>
      </c>
      <c r="K1690" s="29"/>
      <c r="L1690" s="29"/>
      <c r="M1690" s="110" t="str">
        <f>_xlfn.XLOOKUP($P1690,団体コード!$F$2:$F$1789,団体コード!$A$2:$A$1789,"")</f>
        <v/>
      </c>
      <c r="N1690" s="111" t="str">
        <f>IF(COUNTIF(市町村一覧!$K$2:$K$404,$P1690),"a）基本講座・応用講座実施可能市町村",IF(COUNTIF(市町村一覧!$N$2:$N$370,$P1690),"b）応用講座実施可能市町村",""))</f>
        <v/>
      </c>
      <c r="P1690" s="95" t="str">
        <f t="shared" si="108"/>
        <v/>
      </c>
    </row>
    <row r="1691" spans="3:16" x14ac:dyDescent="0.4">
      <c r="C1691" s="108">
        <v>1685</v>
      </c>
      <c r="D1691" s="30"/>
      <c r="E1691" s="29"/>
      <c r="F1691" s="29"/>
      <c r="G1691" s="29"/>
      <c r="H1691" s="109" t="str">
        <f t="shared" si="109"/>
        <v/>
      </c>
      <c r="I1691" s="109" t="str">
        <f t="shared" si="110"/>
        <v/>
      </c>
      <c r="J1691" s="109" t="str">
        <f t="shared" si="111"/>
        <v/>
      </c>
      <c r="K1691" s="29"/>
      <c r="L1691" s="29"/>
      <c r="M1691" s="110" t="str">
        <f>_xlfn.XLOOKUP($P1691,団体コード!$F$2:$F$1789,団体コード!$A$2:$A$1789,"")</f>
        <v/>
      </c>
      <c r="N1691" s="111" t="str">
        <f>IF(COUNTIF(市町村一覧!$K$2:$K$404,$P1691),"a）基本講座・応用講座実施可能市町村",IF(COUNTIF(市町村一覧!$N$2:$N$370,$P1691),"b）応用講座実施可能市町村",""))</f>
        <v/>
      </c>
      <c r="P1691" s="95" t="str">
        <f t="shared" si="108"/>
        <v/>
      </c>
    </row>
    <row r="1692" spans="3:16" x14ac:dyDescent="0.4">
      <c r="C1692" s="108">
        <v>1686</v>
      </c>
      <c r="D1692" s="30"/>
      <c r="E1692" s="29"/>
      <c r="F1692" s="29"/>
      <c r="G1692" s="29"/>
      <c r="H1692" s="109" t="str">
        <f t="shared" si="109"/>
        <v/>
      </c>
      <c r="I1692" s="109" t="str">
        <f t="shared" si="110"/>
        <v/>
      </c>
      <c r="J1692" s="109" t="str">
        <f t="shared" si="111"/>
        <v/>
      </c>
      <c r="K1692" s="29"/>
      <c r="L1692" s="29"/>
      <c r="M1692" s="110" t="str">
        <f>_xlfn.XLOOKUP($P1692,団体コード!$F$2:$F$1789,団体コード!$A$2:$A$1789,"")</f>
        <v/>
      </c>
      <c r="N1692" s="111" t="str">
        <f>IF(COUNTIF(市町村一覧!$K$2:$K$404,$P1692),"a）基本講座・応用講座実施可能市町村",IF(COUNTIF(市町村一覧!$N$2:$N$370,$P1692),"b）応用講座実施可能市町村",""))</f>
        <v/>
      </c>
      <c r="P1692" s="95" t="str">
        <f t="shared" si="108"/>
        <v/>
      </c>
    </row>
    <row r="1693" spans="3:16" x14ac:dyDescent="0.4">
      <c r="C1693" s="108">
        <v>1687</v>
      </c>
      <c r="D1693" s="30"/>
      <c r="E1693" s="29"/>
      <c r="F1693" s="29"/>
      <c r="G1693" s="29"/>
      <c r="H1693" s="109" t="str">
        <f t="shared" si="109"/>
        <v/>
      </c>
      <c r="I1693" s="109" t="str">
        <f t="shared" si="110"/>
        <v/>
      </c>
      <c r="J1693" s="109" t="str">
        <f t="shared" si="111"/>
        <v/>
      </c>
      <c r="K1693" s="29"/>
      <c r="L1693" s="29"/>
      <c r="M1693" s="110" t="str">
        <f>_xlfn.XLOOKUP($P1693,団体コード!$F$2:$F$1789,団体コード!$A$2:$A$1789,"")</f>
        <v/>
      </c>
      <c r="N1693" s="111" t="str">
        <f>IF(COUNTIF(市町村一覧!$K$2:$K$404,$P1693),"a）基本講座・応用講座実施可能市町村",IF(COUNTIF(市町村一覧!$N$2:$N$370,$P1693),"b）応用講座実施可能市町村",""))</f>
        <v/>
      </c>
      <c r="P1693" s="95" t="str">
        <f t="shared" si="108"/>
        <v/>
      </c>
    </row>
    <row r="1694" spans="3:16" x14ac:dyDescent="0.4">
      <c r="C1694" s="108">
        <v>1688</v>
      </c>
      <c r="D1694" s="30"/>
      <c r="E1694" s="29"/>
      <c r="F1694" s="29"/>
      <c r="G1694" s="29"/>
      <c r="H1694" s="109" t="str">
        <f t="shared" si="109"/>
        <v/>
      </c>
      <c r="I1694" s="109" t="str">
        <f t="shared" si="110"/>
        <v/>
      </c>
      <c r="J1694" s="109" t="str">
        <f t="shared" si="111"/>
        <v/>
      </c>
      <c r="K1694" s="29"/>
      <c r="L1694" s="29"/>
      <c r="M1694" s="110" t="str">
        <f>_xlfn.XLOOKUP($P1694,団体コード!$F$2:$F$1789,団体コード!$A$2:$A$1789,"")</f>
        <v/>
      </c>
      <c r="N1694" s="111" t="str">
        <f>IF(COUNTIF(市町村一覧!$K$2:$K$404,$P1694),"a）基本講座・応用講座実施可能市町村",IF(COUNTIF(市町村一覧!$N$2:$N$370,$P1694),"b）応用講座実施可能市町村",""))</f>
        <v/>
      </c>
      <c r="P1694" s="95" t="str">
        <f t="shared" si="108"/>
        <v/>
      </c>
    </row>
    <row r="1695" spans="3:16" x14ac:dyDescent="0.4">
      <c r="C1695" s="108">
        <v>1689</v>
      </c>
      <c r="D1695" s="30"/>
      <c r="E1695" s="29"/>
      <c r="F1695" s="29"/>
      <c r="G1695" s="29"/>
      <c r="H1695" s="109" t="str">
        <f t="shared" si="109"/>
        <v/>
      </c>
      <c r="I1695" s="109" t="str">
        <f t="shared" si="110"/>
        <v/>
      </c>
      <c r="J1695" s="109" t="str">
        <f t="shared" si="111"/>
        <v/>
      </c>
      <c r="K1695" s="29"/>
      <c r="L1695" s="29"/>
      <c r="M1695" s="110" t="str">
        <f>_xlfn.XLOOKUP($P1695,団体コード!$F$2:$F$1789,団体コード!$A$2:$A$1789,"")</f>
        <v/>
      </c>
      <c r="N1695" s="111" t="str">
        <f>IF(COUNTIF(市町村一覧!$K$2:$K$404,$P1695),"a）基本講座・応用講座実施可能市町村",IF(COUNTIF(市町村一覧!$N$2:$N$370,$P1695),"b）応用講座実施可能市町村",""))</f>
        <v/>
      </c>
      <c r="P1695" s="95" t="str">
        <f t="shared" si="108"/>
        <v/>
      </c>
    </row>
    <row r="1696" spans="3:16" x14ac:dyDescent="0.4">
      <c r="C1696" s="108">
        <v>1690</v>
      </c>
      <c r="D1696" s="30"/>
      <c r="E1696" s="29"/>
      <c r="F1696" s="29"/>
      <c r="G1696" s="29"/>
      <c r="H1696" s="109" t="str">
        <f t="shared" si="109"/>
        <v/>
      </c>
      <c r="I1696" s="109" t="str">
        <f t="shared" si="110"/>
        <v/>
      </c>
      <c r="J1696" s="109" t="str">
        <f t="shared" si="111"/>
        <v/>
      </c>
      <c r="K1696" s="29"/>
      <c r="L1696" s="29"/>
      <c r="M1696" s="110" t="str">
        <f>_xlfn.XLOOKUP($P1696,団体コード!$F$2:$F$1789,団体コード!$A$2:$A$1789,"")</f>
        <v/>
      </c>
      <c r="N1696" s="111" t="str">
        <f>IF(COUNTIF(市町村一覧!$K$2:$K$404,$P1696),"a）基本講座・応用講座実施可能市町村",IF(COUNTIF(市町村一覧!$N$2:$N$370,$P1696),"b）応用講座実施可能市町村",""))</f>
        <v/>
      </c>
      <c r="P1696" s="95" t="str">
        <f t="shared" si="108"/>
        <v/>
      </c>
    </row>
    <row r="1697" spans="3:16" x14ac:dyDescent="0.4">
      <c r="C1697" s="108">
        <v>1691</v>
      </c>
      <c r="D1697" s="30"/>
      <c r="E1697" s="29"/>
      <c r="F1697" s="29"/>
      <c r="G1697" s="29"/>
      <c r="H1697" s="109" t="str">
        <f t="shared" si="109"/>
        <v/>
      </c>
      <c r="I1697" s="109" t="str">
        <f t="shared" si="110"/>
        <v/>
      </c>
      <c r="J1697" s="109" t="str">
        <f t="shared" si="111"/>
        <v/>
      </c>
      <c r="K1697" s="29"/>
      <c r="L1697" s="29"/>
      <c r="M1697" s="110" t="str">
        <f>_xlfn.XLOOKUP($P1697,団体コード!$F$2:$F$1789,団体コード!$A$2:$A$1789,"")</f>
        <v/>
      </c>
      <c r="N1697" s="111" t="str">
        <f>IF(COUNTIF(市町村一覧!$K$2:$K$404,$P1697),"a）基本講座・応用講座実施可能市町村",IF(COUNTIF(市町村一覧!$N$2:$N$370,$P1697),"b）応用講座実施可能市町村",""))</f>
        <v/>
      </c>
      <c r="P1697" s="95" t="str">
        <f t="shared" si="108"/>
        <v/>
      </c>
    </row>
    <row r="1698" spans="3:16" x14ac:dyDescent="0.4">
      <c r="C1698" s="108">
        <v>1692</v>
      </c>
      <c r="D1698" s="30"/>
      <c r="E1698" s="29"/>
      <c r="F1698" s="29"/>
      <c r="G1698" s="29"/>
      <c r="H1698" s="109" t="str">
        <f t="shared" si="109"/>
        <v/>
      </c>
      <c r="I1698" s="109" t="str">
        <f t="shared" si="110"/>
        <v/>
      </c>
      <c r="J1698" s="109" t="str">
        <f t="shared" si="111"/>
        <v/>
      </c>
      <c r="K1698" s="29"/>
      <c r="L1698" s="29"/>
      <c r="M1698" s="110" t="str">
        <f>_xlfn.XLOOKUP($P1698,団体コード!$F$2:$F$1789,団体コード!$A$2:$A$1789,"")</f>
        <v/>
      </c>
      <c r="N1698" s="111" t="str">
        <f>IF(COUNTIF(市町村一覧!$K$2:$K$404,$P1698),"a）基本講座・応用講座実施可能市町村",IF(COUNTIF(市町村一覧!$N$2:$N$370,$P1698),"b）応用講座実施可能市町村",""))</f>
        <v/>
      </c>
      <c r="P1698" s="95" t="str">
        <f t="shared" si="108"/>
        <v/>
      </c>
    </row>
    <row r="1699" spans="3:16" x14ac:dyDescent="0.4">
      <c r="C1699" s="108">
        <v>1693</v>
      </c>
      <c r="D1699" s="30"/>
      <c r="E1699" s="29"/>
      <c r="F1699" s="29"/>
      <c r="G1699" s="29"/>
      <c r="H1699" s="109" t="str">
        <f t="shared" si="109"/>
        <v/>
      </c>
      <c r="I1699" s="109" t="str">
        <f t="shared" si="110"/>
        <v/>
      </c>
      <c r="J1699" s="109" t="str">
        <f t="shared" si="111"/>
        <v/>
      </c>
      <c r="K1699" s="29"/>
      <c r="L1699" s="29"/>
      <c r="M1699" s="110" t="str">
        <f>_xlfn.XLOOKUP($P1699,団体コード!$F$2:$F$1789,団体コード!$A$2:$A$1789,"")</f>
        <v/>
      </c>
      <c r="N1699" s="111" t="str">
        <f>IF(COUNTIF(市町村一覧!$K$2:$K$404,$P1699),"a）基本講座・応用講座実施可能市町村",IF(COUNTIF(市町村一覧!$N$2:$N$370,$P1699),"b）応用講座実施可能市町村",""))</f>
        <v/>
      </c>
      <c r="P1699" s="95" t="str">
        <f t="shared" si="108"/>
        <v/>
      </c>
    </row>
    <row r="1700" spans="3:16" x14ac:dyDescent="0.4">
      <c r="C1700" s="108">
        <v>1694</v>
      </c>
      <c r="D1700" s="30"/>
      <c r="E1700" s="29"/>
      <c r="F1700" s="29"/>
      <c r="G1700" s="29"/>
      <c r="H1700" s="109" t="str">
        <f t="shared" si="109"/>
        <v/>
      </c>
      <c r="I1700" s="109" t="str">
        <f t="shared" si="110"/>
        <v/>
      </c>
      <c r="J1700" s="109" t="str">
        <f t="shared" si="111"/>
        <v/>
      </c>
      <c r="K1700" s="29"/>
      <c r="L1700" s="29"/>
      <c r="M1700" s="110" t="str">
        <f>_xlfn.XLOOKUP($P1700,団体コード!$F$2:$F$1789,団体コード!$A$2:$A$1789,"")</f>
        <v/>
      </c>
      <c r="N1700" s="111" t="str">
        <f>IF(COUNTIF(市町村一覧!$K$2:$K$404,$P1700),"a）基本講座・応用講座実施可能市町村",IF(COUNTIF(市町村一覧!$N$2:$N$370,$P1700),"b）応用講座実施可能市町村",""))</f>
        <v/>
      </c>
      <c r="P1700" s="95" t="str">
        <f t="shared" si="108"/>
        <v/>
      </c>
    </row>
    <row r="1701" spans="3:16" x14ac:dyDescent="0.4">
      <c r="C1701" s="108">
        <v>1695</v>
      </c>
      <c r="D1701" s="30"/>
      <c r="E1701" s="29"/>
      <c r="F1701" s="29"/>
      <c r="G1701" s="29"/>
      <c r="H1701" s="109" t="str">
        <f t="shared" si="109"/>
        <v/>
      </c>
      <c r="I1701" s="109" t="str">
        <f t="shared" si="110"/>
        <v/>
      </c>
      <c r="J1701" s="109" t="str">
        <f t="shared" si="111"/>
        <v/>
      </c>
      <c r="K1701" s="29"/>
      <c r="L1701" s="29"/>
      <c r="M1701" s="110" t="str">
        <f>_xlfn.XLOOKUP($P1701,団体コード!$F$2:$F$1789,団体コード!$A$2:$A$1789,"")</f>
        <v/>
      </c>
      <c r="N1701" s="111" t="str">
        <f>IF(COUNTIF(市町村一覧!$K$2:$K$404,$P1701),"a）基本講座・応用講座実施可能市町村",IF(COUNTIF(市町村一覧!$N$2:$N$370,$P1701),"b）応用講座実施可能市町村",""))</f>
        <v/>
      </c>
      <c r="P1701" s="95" t="str">
        <f t="shared" si="108"/>
        <v/>
      </c>
    </row>
    <row r="1702" spans="3:16" x14ac:dyDescent="0.4">
      <c r="C1702" s="108">
        <v>1696</v>
      </c>
      <c r="D1702" s="30"/>
      <c r="E1702" s="29"/>
      <c r="F1702" s="29"/>
      <c r="G1702" s="29"/>
      <c r="H1702" s="109" t="str">
        <f t="shared" si="109"/>
        <v/>
      </c>
      <c r="I1702" s="109" t="str">
        <f t="shared" si="110"/>
        <v/>
      </c>
      <c r="J1702" s="109" t="str">
        <f t="shared" si="111"/>
        <v/>
      </c>
      <c r="K1702" s="29"/>
      <c r="L1702" s="29"/>
      <c r="M1702" s="110" t="str">
        <f>_xlfn.XLOOKUP($P1702,団体コード!$F$2:$F$1789,団体コード!$A$2:$A$1789,"")</f>
        <v/>
      </c>
      <c r="N1702" s="111" t="str">
        <f>IF(COUNTIF(市町村一覧!$K$2:$K$404,$P1702),"a）基本講座・応用講座実施可能市町村",IF(COUNTIF(市町村一覧!$N$2:$N$370,$P1702),"b）応用講座実施可能市町村",""))</f>
        <v/>
      </c>
      <c r="P1702" s="95" t="str">
        <f t="shared" si="108"/>
        <v/>
      </c>
    </row>
    <row r="1703" spans="3:16" x14ac:dyDescent="0.4">
      <c r="C1703" s="108">
        <v>1697</v>
      </c>
      <c r="D1703" s="30"/>
      <c r="E1703" s="29"/>
      <c r="F1703" s="29"/>
      <c r="G1703" s="29"/>
      <c r="H1703" s="109" t="str">
        <f t="shared" si="109"/>
        <v/>
      </c>
      <c r="I1703" s="109" t="str">
        <f t="shared" si="110"/>
        <v/>
      </c>
      <c r="J1703" s="109" t="str">
        <f t="shared" si="111"/>
        <v/>
      </c>
      <c r="K1703" s="29"/>
      <c r="L1703" s="29"/>
      <c r="M1703" s="110" t="str">
        <f>_xlfn.XLOOKUP($P1703,団体コード!$F$2:$F$1789,団体コード!$A$2:$A$1789,"")</f>
        <v/>
      </c>
      <c r="N1703" s="111" t="str">
        <f>IF(COUNTIF(市町村一覧!$K$2:$K$404,$P1703),"a）基本講座・応用講座実施可能市町村",IF(COUNTIF(市町村一覧!$N$2:$N$370,$P1703),"b）応用講座実施可能市町村",""))</f>
        <v/>
      </c>
      <c r="P1703" s="95" t="str">
        <f t="shared" si="108"/>
        <v/>
      </c>
    </row>
    <row r="1704" spans="3:16" x14ac:dyDescent="0.4">
      <c r="C1704" s="108">
        <v>1698</v>
      </c>
      <c r="D1704" s="30"/>
      <c r="E1704" s="29"/>
      <c r="F1704" s="29"/>
      <c r="G1704" s="29"/>
      <c r="H1704" s="109" t="str">
        <f t="shared" si="109"/>
        <v/>
      </c>
      <c r="I1704" s="109" t="str">
        <f t="shared" si="110"/>
        <v/>
      </c>
      <c r="J1704" s="109" t="str">
        <f t="shared" si="111"/>
        <v/>
      </c>
      <c r="K1704" s="29"/>
      <c r="L1704" s="29"/>
      <c r="M1704" s="110" t="str">
        <f>_xlfn.XLOOKUP($P1704,団体コード!$F$2:$F$1789,団体コード!$A$2:$A$1789,"")</f>
        <v/>
      </c>
      <c r="N1704" s="111" t="str">
        <f>IF(COUNTIF(市町村一覧!$K$2:$K$404,$P1704),"a）基本講座・応用講座実施可能市町村",IF(COUNTIF(市町村一覧!$N$2:$N$370,$P1704),"b）応用講座実施可能市町村",""))</f>
        <v/>
      </c>
      <c r="P1704" s="95" t="str">
        <f t="shared" si="108"/>
        <v/>
      </c>
    </row>
    <row r="1705" spans="3:16" x14ac:dyDescent="0.4">
      <c r="C1705" s="108">
        <v>1699</v>
      </c>
      <c r="D1705" s="30"/>
      <c r="E1705" s="29"/>
      <c r="F1705" s="29"/>
      <c r="G1705" s="29"/>
      <c r="H1705" s="109" t="str">
        <f t="shared" si="109"/>
        <v/>
      </c>
      <c r="I1705" s="109" t="str">
        <f t="shared" si="110"/>
        <v/>
      </c>
      <c r="J1705" s="109" t="str">
        <f t="shared" si="111"/>
        <v/>
      </c>
      <c r="K1705" s="29"/>
      <c r="L1705" s="29"/>
      <c r="M1705" s="110" t="str">
        <f>_xlfn.XLOOKUP($P1705,団体コード!$F$2:$F$1789,団体コード!$A$2:$A$1789,"")</f>
        <v/>
      </c>
      <c r="N1705" s="111" t="str">
        <f>IF(COUNTIF(市町村一覧!$K$2:$K$404,$P1705),"a）基本講座・応用講座実施可能市町村",IF(COUNTIF(市町村一覧!$N$2:$N$370,$P1705),"b）応用講座実施可能市町村",""))</f>
        <v/>
      </c>
      <c r="P1705" s="95" t="str">
        <f t="shared" si="108"/>
        <v/>
      </c>
    </row>
    <row r="1706" spans="3:16" x14ac:dyDescent="0.4">
      <c r="C1706" s="108">
        <v>1700</v>
      </c>
      <c r="D1706" s="30"/>
      <c r="E1706" s="29"/>
      <c r="F1706" s="29"/>
      <c r="G1706" s="29"/>
      <c r="H1706" s="109" t="str">
        <f t="shared" si="109"/>
        <v/>
      </c>
      <c r="I1706" s="109" t="str">
        <f t="shared" si="110"/>
        <v/>
      </c>
      <c r="J1706" s="109" t="str">
        <f t="shared" si="111"/>
        <v/>
      </c>
      <c r="K1706" s="29"/>
      <c r="L1706" s="29"/>
      <c r="M1706" s="110" t="str">
        <f>_xlfn.XLOOKUP($P1706,団体コード!$F$2:$F$1789,団体コード!$A$2:$A$1789,"")</f>
        <v/>
      </c>
      <c r="N1706" s="111" t="str">
        <f>IF(COUNTIF(市町村一覧!$K$2:$K$404,$P1706),"a）基本講座・応用講座実施可能市町村",IF(COUNTIF(市町村一覧!$N$2:$N$370,$P1706),"b）応用講座実施可能市町村",""))</f>
        <v/>
      </c>
      <c r="P1706" s="95" t="str">
        <f t="shared" si="108"/>
        <v/>
      </c>
    </row>
    <row r="1707" spans="3:16" x14ac:dyDescent="0.4">
      <c r="C1707" s="108">
        <v>1701</v>
      </c>
      <c r="D1707" s="30"/>
      <c r="E1707" s="29"/>
      <c r="F1707" s="29"/>
      <c r="G1707" s="29"/>
      <c r="H1707" s="109" t="str">
        <f t="shared" si="109"/>
        <v/>
      </c>
      <c r="I1707" s="109" t="str">
        <f t="shared" si="110"/>
        <v/>
      </c>
      <c r="J1707" s="109" t="str">
        <f t="shared" si="111"/>
        <v/>
      </c>
      <c r="K1707" s="29"/>
      <c r="L1707" s="29"/>
      <c r="M1707" s="110" t="str">
        <f>_xlfn.XLOOKUP($P1707,団体コード!$F$2:$F$1789,団体コード!$A$2:$A$1789,"")</f>
        <v/>
      </c>
      <c r="N1707" s="111" t="str">
        <f>IF(COUNTIF(市町村一覧!$K$2:$K$404,$P1707),"a）基本講座・応用講座実施可能市町村",IF(COUNTIF(市町村一覧!$N$2:$N$370,$P1707),"b）応用講座実施可能市町村",""))</f>
        <v/>
      </c>
      <c r="P1707" s="95" t="str">
        <f t="shared" si="108"/>
        <v/>
      </c>
    </row>
    <row r="1708" spans="3:16" x14ac:dyDescent="0.4">
      <c r="C1708" s="108">
        <v>1702</v>
      </c>
      <c r="D1708" s="30"/>
      <c r="E1708" s="29"/>
      <c r="F1708" s="29"/>
      <c r="G1708" s="29"/>
      <c r="H1708" s="109" t="str">
        <f t="shared" si="109"/>
        <v/>
      </c>
      <c r="I1708" s="109" t="str">
        <f t="shared" si="110"/>
        <v/>
      </c>
      <c r="J1708" s="109" t="str">
        <f t="shared" si="111"/>
        <v/>
      </c>
      <c r="K1708" s="29"/>
      <c r="L1708" s="29"/>
      <c r="M1708" s="110" t="str">
        <f>_xlfn.XLOOKUP($P1708,団体コード!$F$2:$F$1789,団体コード!$A$2:$A$1789,"")</f>
        <v/>
      </c>
      <c r="N1708" s="111" t="str">
        <f>IF(COUNTIF(市町村一覧!$K$2:$K$404,$P1708),"a）基本講座・応用講座実施可能市町村",IF(COUNTIF(市町村一覧!$N$2:$N$370,$P1708),"b）応用講座実施可能市町村",""))</f>
        <v/>
      </c>
      <c r="P1708" s="95" t="str">
        <f t="shared" si="108"/>
        <v/>
      </c>
    </row>
    <row r="1709" spans="3:16" x14ac:dyDescent="0.4">
      <c r="C1709" s="108">
        <v>1703</v>
      </c>
      <c r="D1709" s="30"/>
      <c r="E1709" s="29"/>
      <c r="F1709" s="29"/>
      <c r="G1709" s="29"/>
      <c r="H1709" s="109" t="str">
        <f t="shared" si="109"/>
        <v/>
      </c>
      <c r="I1709" s="109" t="str">
        <f t="shared" si="110"/>
        <v/>
      </c>
      <c r="J1709" s="109" t="str">
        <f t="shared" si="111"/>
        <v/>
      </c>
      <c r="K1709" s="29"/>
      <c r="L1709" s="29"/>
      <c r="M1709" s="110" t="str">
        <f>_xlfn.XLOOKUP($P1709,団体コード!$F$2:$F$1789,団体コード!$A$2:$A$1789,"")</f>
        <v/>
      </c>
      <c r="N1709" s="111" t="str">
        <f>IF(COUNTIF(市町村一覧!$K$2:$K$404,$P1709),"a）基本講座・応用講座実施可能市町村",IF(COUNTIF(市町村一覧!$N$2:$N$370,$P1709),"b）応用講座実施可能市町村",""))</f>
        <v/>
      </c>
      <c r="P1709" s="95" t="str">
        <f t="shared" si="108"/>
        <v/>
      </c>
    </row>
    <row r="1710" spans="3:16" x14ac:dyDescent="0.4">
      <c r="C1710" s="108">
        <v>1704</v>
      </c>
      <c r="D1710" s="30"/>
      <c r="E1710" s="29"/>
      <c r="F1710" s="29"/>
      <c r="G1710" s="29"/>
      <c r="H1710" s="109" t="str">
        <f t="shared" si="109"/>
        <v/>
      </c>
      <c r="I1710" s="109" t="str">
        <f t="shared" si="110"/>
        <v/>
      </c>
      <c r="J1710" s="109" t="str">
        <f t="shared" si="111"/>
        <v/>
      </c>
      <c r="K1710" s="29"/>
      <c r="L1710" s="29"/>
      <c r="M1710" s="110" t="str">
        <f>_xlfn.XLOOKUP($P1710,団体コード!$F$2:$F$1789,団体コード!$A$2:$A$1789,"")</f>
        <v/>
      </c>
      <c r="N1710" s="111" t="str">
        <f>IF(COUNTIF(市町村一覧!$K$2:$K$404,$P1710),"a）基本講座・応用講座実施可能市町村",IF(COUNTIF(市町村一覧!$N$2:$N$370,$P1710),"b）応用講座実施可能市町村",""))</f>
        <v/>
      </c>
      <c r="P1710" s="95" t="str">
        <f t="shared" si="108"/>
        <v/>
      </c>
    </row>
    <row r="1711" spans="3:16" x14ac:dyDescent="0.4">
      <c r="C1711" s="108">
        <v>1705</v>
      </c>
      <c r="D1711" s="30"/>
      <c r="E1711" s="29"/>
      <c r="F1711" s="29"/>
      <c r="G1711" s="29"/>
      <c r="H1711" s="109" t="str">
        <f t="shared" si="109"/>
        <v/>
      </c>
      <c r="I1711" s="109" t="str">
        <f t="shared" si="110"/>
        <v/>
      </c>
      <c r="J1711" s="109" t="str">
        <f t="shared" si="111"/>
        <v/>
      </c>
      <c r="K1711" s="29"/>
      <c r="L1711" s="29"/>
      <c r="M1711" s="110" t="str">
        <f>_xlfn.XLOOKUP($P1711,団体コード!$F$2:$F$1789,団体コード!$A$2:$A$1789,"")</f>
        <v/>
      </c>
      <c r="N1711" s="111" t="str">
        <f>IF(COUNTIF(市町村一覧!$K$2:$K$404,$P1711),"a）基本講座・応用講座実施可能市町村",IF(COUNTIF(市町村一覧!$N$2:$N$370,$P1711),"b）応用講座実施可能市町村",""))</f>
        <v/>
      </c>
      <c r="P1711" s="95" t="str">
        <f t="shared" si="108"/>
        <v/>
      </c>
    </row>
    <row r="1712" spans="3:16" x14ac:dyDescent="0.4">
      <c r="C1712" s="108">
        <v>1706</v>
      </c>
      <c r="D1712" s="30"/>
      <c r="E1712" s="29"/>
      <c r="F1712" s="29"/>
      <c r="G1712" s="29"/>
      <c r="H1712" s="109" t="str">
        <f t="shared" si="109"/>
        <v/>
      </c>
      <c r="I1712" s="109" t="str">
        <f t="shared" si="110"/>
        <v/>
      </c>
      <c r="J1712" s="109" t="str">
        <f t="shared" si="111"/>
        <v/>
      </c>
      <c r="K1712" s="29"/>
      <c r="L1712" s="29"/>
      <c r="M1712" s="110" t="str">
        <f>_xlfn.XLOOKUP($P1712,団体コード!$F$2:$F$1789,団体コード!$A$2:$A$1789,"")</f>
        <v/>
      </c>
      <c r="N1712" s="111" t="str">
        <f>IF(COUNTIF(市町村一覧!$K$2:$K$404,$P1712),"a）基本講座・応用講座実施可能市町村",IF(COUNTIF(市町村一覧!$N$2:$N$370,$P1712),"b）応用講座実施可能市町村",""))</f>
        <v/>
      </c>
      <c r="P1712" s="95" t="str">
        <f t="shared" si="108"/>
        <v/>
      </c>
    </row>
    <row r="1713" spans="3:16" x14ac:dyDescent="0.4">
      <c r="C1713" s="108">
        <v>1707</v>
      </c>
      <c r="D1713" s="30"/>
      <c r="E1713" s="29"/>
      <c r="F1713" s="29"/>
      <c r="G1713" s="29"/>
      <c r="H1713" s="109" t="str">
        <f t="shared" si="109"/>
        <v/>
      </c>
      <c r="I1713" s="109" t="str">
        <f t="shared" si="110"/>
        <v/>
      </c>
      <c r="J1713" s="109" t="str">
        <f t="shared" si="111"/>
        <v/>
      </c>
      <c r="K1713" s="29"/>
      <c r="L1713" s="29"/>
      <c r="M1713" s="110" t="str">
        <f>_xlfn.XLOOKUP($P1713,団体コード!$F$2:$F$1789,団体コード!$A$2:$A$1789,"")</f>
        <v/>
      </c>
      <c r="N1713" s="111" t="str">
        <f>IF(COUNTIF(市町村一覧!$K$2:$K$404,$P1713),"a）基本講座・応用講座実施可能市町村",IF(COUNTIF(市町村一覧!$N$2:$N$370,$P1713),"b）応用講座実施可能市町村",""))</f>
        <v/>
      </c>
      <c r="P1713" s="95" t="str">
        <f t="shared" si="108"/>
        <v/>
      </c>
    </row>
    <row r="1714" spans="3:16" x14ac:dyDescent="0.4">
      <c r="C1714" s="108">
        <v>1708</v>
      </c>
      <c r="D1714" s="30"/>
      <c r="E1714" s="29"/>
      <c r="F1714" s="29"/>
      <c r="G1714" s="29"/>
      <c r="H1714" s="109" t="str">
        <f t="shared" si="109"/>
        <v/>
      </c>
      <c r="I1714" s="109" t="str">
        <f t="shared" si="110"/>
        <v/>
      </c>
      <c r="J1714" s="109" t="str">
        <f t="shared" si="111"/>
        <v/>
      </c>
      <c r="K1714" s="29"/>
      <c r="L1714" s="29"/>
      <c r="M1714" s="110" t="str">
        <f>_xlfn.XLOOKUP($P1714,団体コード!$F$2:$F$1789,団体コード!$A$2:$A$1789,"")</f>
        <v/>
      </c>
      <c r="N1714" s="111" t="str">
        <f>IF(COUNTIF(市町村一覧!$K$2:$K$404,$P1714),"a）基本講座・応用講座実施可能市町村",IF(COUNTIF(市町村一覧!$N$2:$N$370,$P1714),"b）応用講座実施可能市町村",""))</f>
        <v/>
      </c>
      <c r="P1714" s="95" t="str">
        <f t="shared" si="108"/>
        <v/>
      </c>
    </row>
    <row r="1715" spans="3:16" x14ac:dyDescent="0.4">
      <c r="C1715" s="108">
        <v>1709</v>
      </c>
      <c r="D1715" s="30"/>
      <c r="E1715" s="29"/>
      <c r="F1715" s="29"/>
      <c r="G1715" s="29"/>
      <c r="H1715" s="109" t="str">
        <f t="shared" si="109"/>
        <v/>
      </c>
      <c r="I1715" s="109" t="str">
        <f t="shared" si="110"/>
        <v/>
      </c>
      <c r="J1715" s="109" t="str">
        <f t="shared" si="111"/>
        <v/>
      </c>
      <c r="K1715" s="29"/>
      <c r="L1715" s="29"/>
      <c r="M1715" s="110" t="str">
        <f>_xlfn.XLOOKUP($P1715,団体コード!$F$2:$F$1789,団体コード!$A$2:$A$1789,"")</f>
        <v/>
      </c>
      <c r="N1715" s="111" t="str">
        <f>IF(COUNTIF(市町村一覧!$K$2:$K$404,$P1715),"a）基本講座・応用講座実施可能市町村",IF(COUNTIF(市町村一覧!$N$2:$N$370,$P1715),"b）応用講座実施可能市町村",""))</f>
        <v/>
      </c>
      <c r="P1715" s="95" t="str">
        <f t="shared" si="108"/>
        <v/>
      </c>
    </row>
    <row r="1716" spans="3:16" x14ac:dyDescent="0.4">
      <c r="C1716" s="108">
        <v>1710</v>
      </c>
      <c r="D1716" s="30"/>
      <c r="E1716" s="29"/>
      <c r="F1716" s="29"/>
      <c r="G1716" s="29"/>
      <c r="H1716" s="109" t="str">
        <f t="shared" si="109"/>
        <v/>
      </c>
      <c r="I1716" s="109" t="str">
        <f t="shared" si="110"/>
        <v/>
      </c>
      <c r="J1716" s="109" t="str">
        <f t="shared" si="111"/>
        <v/>
      </c>
      <c r="K1716" s="29"/>
      <c r="L1716" s="29"/>
      <c r="M1716" s="110" t="str">
        <f>_xlfn.XLOOKUP($P1716,団体コード!$F$2:$F$1789,団体コード!$A$2:$A$1789,"")</f>
        <v/>
      </c>
      <c r="N1716" s="111" t="str">
        <f>IF(COUNTIF(市町村一覧!$K$2:$K$404,$P1716),"a）基本講座・応用講座実施可能市町村",IF(COUNTIF(市町村一覧!$N$2:$N$370,$P1716),"b）応用講座実施可能市町村",""))</f>
        <v/>
      </c>
      <c r="P1716" s="95" t="str">
        <f t="shared" si="108"/>
        <v/>
      </c>
    </row>
    <row r="1717" spans="3:16" x14ac:dyDescent="0.4">
      <c r="C1717" s="108">
        <v>1711</v>
      </c>
      <c r="D1717" s="30"/>
      <c r="E1717" s="29"/>
      <c r="F1717" s="29"/>
      <c r="G1717" s="29"/>
      <c r="H1717" s="109" t="str">
        <f t="shared" si="109"/>
        <v/>
      </c>
      <c r="I1717" s="109" t="str">
        <f t="shared" si="110"/>
        <v/>
      </c>
      <c r="J1717" s="109" t="str">
        <f t="shared" si="111"/>
        <v/>
      </c>
      <c r="K1717" s="29"/>
      <c r="L1717" s="29"/>
      <c r="M1717" s="110" t="str">
        <f>_xlfn.XLOOKUP($P1717,団体コード!$F$2:$F$1789,団体コード!$A$2:$A$1789,"")</f>
        <v/>
      </c>
      <c r="N1717" s="111" t="str">
        <f>IF(COUNTIF(市町村一覧!$K$2:$K$404,$P1717),"a）基本講座・応用講座実施可能市町村",IF(COUNTIF(市町村一覧!$N$2:$N$370,$P1717),"b）応用講座実施可能市町村",""))</f>
        <v/>
      </c>
      <c r="P1717" s="95" t="str">
        <f t="shared" si="108"/>
        <v/>
      </c>
    </row>
    <row r="1718" spans="3:16" x14ac:dyDescent="0.4">
      <c r="C1718" s="108">
        <v>1712</v>
      </c>
      <c r="D1718" s="30"/>
      <c r="E1718" s="29"/>
      <c r="F1718" s="29"/>
      <c r="G1718" s="29"/>
      <c r="H1718" s="109" t="str">
        <f t="shared" si="109"/>
        <v/>
      </c>
      <c r="I1718" s="109" t="str">
        <f t="shared" si="110"/>
        <v/>
      </c>
      <c r="J1718" s="109" t="str">
        <f t="shared" si="111"/>
        <v/>
      </c>
      <c r="K1718" s="29"/>
      <c r="L1718" s="29"/>
      <c r="M1718" s="110" t="str">
        <f>_xlfn.XLOOKUP($P1718,団体コード!$F$2:$F$1789,団体コード!$A$2:$A$1789,"")</f>
        <v/>
      </c>
      <c r="N1718" s="111" t="str">
        <f>IF(COUNTIF(市町村一覧!$K$2:$K$404,$P1718),"a）基本講座・応用講座実施可能市町村",IF(COUNTIF(市町村一覧!$N$2:$N$370,$P1718),"b）応用講座実施可能市町村",""))</f>
        <v/>
      </c>
      <c r="P1718" s="95" t="str">
        <f t="shared" si="108"/>
        <v/>
      </c>
    </row>
    <row r="1719" spans="3:16" x14ac:dyDescent="0.4">
      <c r="C1719" s="108">
        <v>1713</v>
      </c>
      <c r="D1719" s="30"/>
      <c r="E1719" s="29"/>
      <c r="F1719" s="29"/>
      <c r="G1719" s="29"/>
      <c r="H1719" s="109" t="str">
        <f t="shared" si="109"/>
        <v/>
      </c>
      <c r="I1719" s="109" t="str">
        <f t="shared" si="110"/>
        <v/>
      </c>
      <c r="J1719" s="109" t="str">
        <f t="shared" si="111"/>
        <v/>
      </c>
      <c r="K1719" s="29"/>
      <c r="L1719" s="29"/>
      <c r="M1719" s="110" t="str">
        <f>_xlfn.XLOOKUP($P1719,団体コード!$F$2:$F$1789,団体コード!$A$2:$A$1789,"")</f>
        <v/>
      </c>
      <c r="N1719" s="111" t="str">
        <f>IF(COUNTIF(市町村一覧!$K$2:$K$404,$P1719),"a）基本講座・応用講座実施可能市町村",IF(COUNTIF(市町村一覧!$N$2:$N$370,$P1719),"b）応用講座実施可能市町村",""))</f>
        <v/>
      </c>
      <c r="P1719" s="95" t="str">
        <f t="shared" si="108"/>
        <v/>
      </c>
    </row>
    <row r="1720" spans="3:16" x14ac:dyDescent="0.4">
      <c r="C1720" s="108">
        <v>1714</v>
      </c>
      <c r="D1720" s="30"/>
      <c r="E1720" s="29"/>
      <c r="F1720" s="29"/>
      <c r="G1720" s="29"/>
      <c r="H1720" s="109" t="str">
        <f t="shared" si="109"/>
        <v/>
      </c>
      <c r="I1720" s="109" t="str">
        <f t="shared" si="110"/>
        <v/>
      </c>
      <c r="J1720" s="109" t="str">
        <f t="shared" si="111"/>
        <v/>
      </c>
      <c r="K1720" s="29"/>
      <c r="L1720" s="29"/>
      <c r="M1720" s="110" t="str">
        <f>_xlfn.XLOOKUP($P1720,団体コード!$F$2:$F$1789,団体コード!$A$2:$A$1789,"")</f>
        <v/>
      </c>
      <c r="N1720" s="111" t="str">
        <f>IF(COUNTIF(市町村一覧!$K$2:$K$404,$P1720),"a）基本講座・応用講座実施可能市町村",IF(COUNTIF(市町村一覧!$N$2:$N$370,$P1720),"b）応用講座実施可能市町村",""))</f>
        <v/>
      </c>
      <c r="P1720" s="95" t="str">
        <f t="shared" si="108"/>
        <v/>
      </c>
    </row>
    <row r="1721" spans="3:16" x14ac:dyDescent="0.4">
      <c r="C1721" s="108">
        <v>1715</v>
      </c>
      <c r="D1721" s="30"/>
      <c r="E1721" s="29"/>
      <c r="F1721" s="29"/>
      <c r="G1721" s="29"/>
      <c r="H1721" s="109" t="str">
        <f t="shared" si="109"/>
        <v/>
      </c>
      <c r="I1721" s="109" t="str">
        <f t="shared" si="110"/>
        <v/>
      </c>
      <c r="J1721" s="109" t="str">
        <f t="shared" si="111"/>
        <v/>
      </c>
      <c r="K1721" s="29"/>
      <c r="L1721" s="29"/>
      <c r="M1721" s="110" t="str">
        <f>_xlfn.XLOOKUP($P1721,団体コード!$F$2:$F$1789,団体コード!$A$2:$A$1789,"")</f>
        <v/>
      </c>
      <c r="N1721" s="111" t="str">
        <f>IF(COUNTIF(市町村一覧!$K$2:$K$404,$P1721),"a）基本講座・応用講座実施可能市町村",IF(COUNTIF(市町村一覧!$N$2:$N$370,$P1721),"b）応用講座実施可能市町村",""))</f>
        <v/>
      </c>
      <c r="P1721" s="95" t="str">
        <f t="shared" si="108"/>
        <v/>
      </c>
    </row>
    <row r="1722" spans="3:16" x14ac:dyDescent="0.4">
      <c r="C1722" s="108">
        <v>1716</v>
      </c>
      <c r="D1722" s="30"/>
      <c r="E1722" s="29"/>
      <c r="F1722" s="29"/>
      <c r="G1722" s="29"/>
      <c r="H1722" s="109" t="str">
        <f t="shared" si="109"/>
        <v/>
      </c>
      <c r="I1722" s="109" t="str">
        <f t="shared" si="110"/>
        <v/>
      </c>
      <c r="J1722" s="109" t="str">
        <f t="shared" si="111"/>
        <v/>
      </c>
      <c r="K1722" s="29"/>
      <c r="L1722" s="29"/>
      <c r="M1722" s="110" t="str">
        <f>_xlfn.XLOOKUP($P1722,団体コード!$F$2:$F$1789,団体コード!$A$2:$A$1789,"")</f>
        <v/>
      </c>
      <c r="N1722" s="111" t="str">
        <f>IF(COUNTIF(市町村一覧!$K$2:$K$404,$P1722),"a）基本講座・応用講座実施可能市町村",IF(COUNTIF(市町村一覧!$N$2:$N$370,$P1722),"b）応用講座実施可能市町村",""))</f>
        <v/>
      </c>
      <c r="P1722" s="95" t="str">
        <f t="shared" si="108"/>
        <v/>
      </c>
    </row>
    <row r="1723" spans="3:16" x14ac:dyDescent="0.4">
      <c r="C1723" s="108">
        <v>1717</v>
      </c>
      <c r="D1723" s="30"/>
      <c r="E1723" s="29"/>
      <c r="F1723" s="29"/>
      <c r="G1723" s="29"/>
      <c r="H1723" s="109" t="str">
        <f t="shared" si="109"/>
        <v/>
      </c>
      <c r="I1723" s="109" t="str">
        <f t="shared" si="110"/>
        <v/>
      </c>
      <c r="J1723" s="109" t="str">
        <f t="shared" si="111"/>
        <v/>
      </c>
      <c r="K1723" s="29"/>
      <c r="L1723" s="29"/>
      <c r="M1723" s="110" t="str">
        <f>_xlfn.XLOOKUP($P1723,団体コード!$F$2:$F$1789,団体コード!$A$2:$A$1789,"")</f>
        <v/>
      </c>
      <c r="N1723" s="111" t="str">
        <f>IF(COUNTIF(市町村一覧!$K$2:$K$404,$P1723),"a）基本講座・応用講座実施可能市町村",IF(COUNTIF(市町村一覧!$N$2:$N$370,$P1723),"b）応用講座実施可能市町村",""))</f>
        <v/>
      </c>
      <c r="P1723" s="95" t="str">
        <f t="shared" si="108"/>
        <v/>
      </c>
    </row>
    <row r="1724" spans="3:16" x14ac:dyDescent="0.4">
      <c r="C1724" s="108">
        <v>1718</v>
      </c>
      <c r="D1724" s="30"/>
      <c r="E1724" s="29"/>
      <c r="F1724" s="29"/>
      <c r="G1724" s="29"/>
      <c r="H1724" s="109" t="str">
        <f t="shared" si="109"/>
        <v/>
      </c>
      <c r="I1724" s="109" t="str">
        <f t="shared" si="110"/>
        <v/>
      </c>
      <c r="J1724" s="109" t="str">
        <f t="shared" si="111"/>
        <v/>
      </c>
      <c r="K1724" s="29"/>
      <c r="L1724" s="29"/>
      <c r="M1724" s="110" t="str">
        <f>_xlfn.XLOOKUP($P1724,団体コード!$F$2:$F$1789,団体コード!$A$2:$A$1789,"")</f>
        <v/>
      </c>
      <c r="N1724" s="111" t="str">
        <f>IF(COUNTIF(市町村一覧!$K$2:$K$404,$P1724),"a）基本講座・応用講座実施可能市町村",IF(COUNTIF(市町村一覧!$N$2:$N$370,$P1724),"b）応用講座実施可能市町村",""))</f>
        <v/>
      </c>
      <c r="P1724" s="95" t="str">
        <f t="shared" si="108"/>
        <v/>
      </c>
    </row>
    <row r="1725" spans="3:16" x14ac:dyDescent="0.4">
      <c r="C1725" s="108">
        <v>1719</v>
      </c>
      <c r="D1725" s="30"/>
      <c r="E1725" s="29"/>
      <c r="F1725" s="29"/>
      <c r="G1725" s="29"/>
      <c r="H1725" s="109" t="str">
        <f t="shared" si="109"/>
        <v/>
      </c>
      <c r="I1725" s="109" t="str">
        <f t="shared" si="110"/>
        <v/>
      </c>
      <c r="J1725" s="109" t="str">
        <f t="shared" si="111"/>
        <v/>
      </c>
      <c r="K1725" s="29"/>
      <c r="L1725" s="29"/>
      <c r="M1725" s="110" t="str">
        <f>_xlfn.XLOOKUP($P1725,団体コード!$F$2:$F$1789,団体コード!$A$2:$A$1789,"")</f>
        <v/>
      </c>
      <c r="N1725" s="111" t="str">
        <f>IF(COUNTIF(市町村一覧!$K$2:$K$404,$P1725),"a）基本講座・応用講座実施可能市町村",IF(COUNTIF(市町村一覧!$N$2:$N$370,$P1725),"b）応用講座実施可能市町村",""))</f>
        <v/>
      </c>
      <c r="P1725" s="95" t="str">
        <f t="shared" si="108"/>
        <v/>
      </c>
    </row>
    <row r="1726" spans="3:16" x14ac:dyDescent="0.4">
      <c r="C1726" s="108">
        <v>1720</v>
      </c>
      <c r="D1726" s="30"/>
      <c r="E1726" s="29"/>
      <c r="F1726" s="29"/>
      <c r="G1726" s="29"/>
      <c r="H1726" s="109" t="str">
        <f t="shared" si="109"/>
        <v/>
      </c>
      <c r="I1726" s="109" t="str">
        <f t="shared" si="110"/>
        <v/>
      </c>
      <c r="J1726" s="109" t="str">
        <f t="shared" si="111"/>
        <v/>
      </c>
      <c r="K1726" s="29"/>
      <c r="L1726" s="29"/>
      <c r="M1726" s="110" t="str">
        <f>_xlfn.XLOOKUP($P1726,団体コード!$F$2:$F$1789,団体コード!$A$2:$A$1789,"")</f>
        <v/>
      </c>
      <c r="N1726" s="111" t="str">
        <f>IF(COUNTIF(市町村一覧!$K$2:$K$404,$P1726),"a）基本講座・応用講座実施可能市町村",IF(COUNTIF(市町村一覧!$N$2:$N$370,$P1726),"b）応用講座実施可能市町村",""))</f>
        <v/>
      </c>
      <c r="P1726" s="95" t="str">
        <f t="shared" si="108"/>
        <v/>
      </c>
    </row>
    <row r="1727" spans="3:16" x14ac:dyDescent="0.4">
      <c r="C1727" s="108">
        <v>1721</v>
      </c>
      <c r="D1727" s="30"/>
      <c r="E1727" s="29"/>
      <c r="F1727" s="29"/>
      <c r="G1727" s="29"/>
      <c r="H1727" s="109" t="str">
        <f t="shared" si="109"/>
        <v/>
      </c>
      <c r="I1727" s="109" t="str">
        <f t="shared" si="110"/>
        <v/>
      </c>
      <c r="J1727" s="109" t="str">
        <f t="shared" si="111"/>
        <v/>
      </c>
      <c r="K1727" s="29"/>
      <c r="L1727" s="29"/>
      <c r="M1727" s="110" t="str">
        <f>_xlfn.XLOOKUP($P1727,団体コード!$F$2:$F$1789,団体コード!$A$2:$A$1789,"")</f>
        <v/>
      </c>
      <c r="N1727" s="111" t="str">
        <f>IF(COUNTIF(市町村一覧!$K$2:$K$404,$P1727),"a）基本講座・応用講座実施可能市町村",IF(COUNTIF(市町村一覧!$N$2:$N$370,$P1727),"b）応用講座実施可能市町村",""))</f>
        <v/>
      </c>
      <c r="P1727" s="95" t="str">
        <f t="shared" si="108"/>
        <v/>
      </c>
    </row>
    <row r="1728" spans="3:16" x14ac:dyDescent="0.4">
      <c r="C1728" s="108">
        <v>1722</v>
      </c>
      <c r="D1728" s="30"/>
      <c r="E1728" s="29"/>
      <c r="F1728" s="29"/>
      <c r="G1728" s="29"/>
      <c r="H1728" s="109" t="str">
        <f t="shared" si="109"/>
        <v/>
      </c>
      <c r="I1728" s="109" t="str">
        <f t="shared" si="110"/>
        <v/>
      </c>
      <c r="J1728" s="109" t="str">
        <f t="shared" si="111"/>
        <v/>
      </c>
      <c r="K1728" s="29"/>
      <c r="L1728" s="29"/>
      <c r="M1728" s="110" t="str">
        <f>_xlfn.XLOOKUP($P1728,団体コード!$F$2:$F$1789,団体コード!$A$2:$A$1789,"")</f>
        <v/>
      </c>
      <c r="N1728" s="111" t="str">
        <f>IF(COUNTIF(市町村一覧!$K$2:$K$404,$P1728),"a）基本講座・応用講座実施可能市町村",IF(COUNTIF(市町村一覧!$N$2:$N$370,$P1728),"b）応用講座実施可能市町村",""))</f>
        <v/>
      </c>
      <c r="P1728" s="95" t="str">
        <f t="shared" si="108"/>
        <v/>
      </c>
    </row>
    <row r="1729" spans="3:16" x14ac:dyDescent="0.4">
      <c r="C1729" s="108">
        <v>1723</v>
      </c>
      <c r="D1729" s="30"/>
      <c r="E1729" s="29"/>
      <c r="F1729" s="29"/>
      <c r="G1729" s="29"/>
      <c r="H1729" s="109" t="str">
        <f t="shared" si="109"/>
        <v/>
      </c>
      <c r="I1729" s="109" t="str">
        <f t="shared" si="110"/>
        <v/>
      </c>
      <c r="J1729" s="109" t="str">
        <f t="shared" si="111"/>
        <v/>
      </c>
      <c r="K1729" s="29"/>
      <c r="L1729" s="29"/>
      <c r="M1729" s="110" t="str">
        <f>_xlfn.XLOOKUP($P1729,団体コード!$F$2:$F$1789,団体コード!$A$2:$A$1789,"")</f>
        <v/>
      </c>
      <c r="N1729" s="111" t="str">
        <f>IF(COUNTIF(市町村一覧!$K$2:$K$404,$P1729),"a）基本講座・応用講座実施可能市町村",IF(COUNTIF(市町村一覧!$N$2:$N$370,$P1729),"b）応用講座実施可能市町村",""))</f>
        <v/>
      </c>
      <c r="P1729" s="95" t="str">
        <f t="shared" si="108"/>
        <v/>
      </c>
    </row>
    <row r="1730" spans="3:16" x14ac:dyDescent="0.4">
      <c r="C1730" s="108">
        <v>1724</v>
      </c>
      <c r="D1730" s="30"/>
      <c r="E1730" s="29"/>
      <c r="F1730" s="29"/>
      <c r="G1730" s="29"/>
      <c r="H1730" s="109" t="str">
        <f t="shared" si="109"/>
        <v/>
      </c>
      <c r="I1730" s="109" t="str">
        <f t="shared" si="110"/>
        <v/>
      </c>
      <c r="J1730" s="109" t="str">
        <f t="shared" si="111"/>
        <v/>
      </c>
      <c r="K1730" s="29"/>
      <c r="L1730" s="29"/>
      <c r="M1730" s="110" t="str">
        <f>_xlfn.XLOOKUP($P1730,団体コード!$F$2:$F$1789,団体コード!$A$2:$A$1789,"")</f>
        <v/>
      </c>
      <c r="N1730" s="111" t="str">
        <f>IF(COUNTIF(市町村一覧!$K$2:$K$404,$P1730),"a）基本講座・応用講座実施可能市町村",IF(COUNTIF(市町村一覧!$N$2:$N$370,$P1730),"b）応用講座実施可能市町村",""))</f>
        <v/>
      </c>
      <c r="P1730" s="95" t="str">
        <f t="shared" si="108"/>
        <v/>
      </c>
    </row>
    <row r="1731" spans="3:16" x14ac:dyDescent="0.4">
      <c r="C1731" s="108">
        <v>1725</v>
      </c>
      <c r="D1731" s="30"/>
      <c r="E1731" s="29"/>
      <c r="F1731" s="29"/>
      <c r="G1731" s="29"/>
      <c r="H1731" s="109" t="str">
        <f t="shared" si="109"/>
        <v/>
      </c>
      <c r="I1731" s="109" t="str">
        <f t="shared" si="110"/>
        <v/>
      </c>
      <c r="J1731" s="109" t="str">
        <f t="shared" si="111"/>
        <v/>
      </c>
      <c r="K1731" s="29"/>
      <c r="L1731" s="29"/>
      <c r="M1731" s="110" t="str">
        <f>_xlfn.XLOOKUP($P1731,団体コード!$F$2:$F$1789,団体コード!$A$2:$A$1789,"")</f>
        <v/>
      </c>
      <c r="N1731" s="111" t="str">
        <f>IF(COUNTIF(市町村一覧!$K$2:$K$404,$P1731),"a）基本講座・応用講座実施可能市町村",IF(COUNTIF(市町村一覧!$N$2:$N$370,$P1731),"b）応用講座実施可能市町村",""))</f>
        <v/>
      </c>
      <c r="P1731" s="95" t="str">
        <f t="shared" si="108"/>
        <v/>
      </c>
    </row>
    <row r="1732" spans="3:16" x14ac:dyDescent="0.4">
      <c r="C1732" s="108">
        <v>1726</v>
      </c>
      <c r="D1732" s="30"/>
      <c r="E1732" s="29"/>
      <c r="F1732" s="29"/>
      <c r="G1732" s="29"/>
      <c r="H1732" s="109" t="str">
        <f t="shared" si="109"/>
        <v/>
      </c>
      <c r="I1732" s="109" t="str">
        <f t="shared" si="110"/>
        <v/>
      </c>
      <c r="J1732" s="109" t="str">
        <f t="shared" si="111"/>
        <v/>
      </c>
      <c r="K1732" s="29"/>
      <c r="L1732" s="29"/>
      <c r="M1732" s="110" t="str">
        <f>_xlfn.XLOOKUP($P1732,団体コード!$F$2:$F$1789,団体コード!$A$2:$A$1789,"")</f>
        <v/>
      </c>
      <c r="N1732" s="111" t="str">
        <f>IF(COUNTIF(市町村一覧!$K$2:$K$404,$P1732),"a）基本講座・応用講座実施可能市町村",IF(COUNTIF(市町村一覧!$N$2:$N$370,$P1732),"b）応用講座実施可能市町村",""))</f>
        <v/>
      </c>
      <c r="P1732" s="95" t="str">
        <f t="shared" si="108"/>
        <v/>
      </c>
    </row>
    <row r="1733" spans="3:16" x14ac:dyDescent="0.4">
      <c r="C1733" s="108">
        <v>1727</v>
      </c>
      <c r="D1733" s="30"/>
      <c r="E1733" s="29"/>
      <c r="F1733" s="29"/>
      <c r="G1733" s="29"/>
      <c r="H1733" s="109" t="str">
        <f t="shared" si="109"/>
        <v/>
      </c>
      <c r="I1733" s="109" t="str">
        <f t="shared" si="110"/>
        <v/>
      </c>
      <c r="J1733" s="109" t="str">
        <f t="shared" si="111"/>
        <v/>
      </c>
      <c r="K1733" s="29"/>
      <c r="L1733" s="29"/>
      <c r="M1733" s="110" t="str">
        <f>_xlfn.XLOOKUP($P1733,団体コード!$F$2:$F$1789,団体コード!$A$2:$A$1789,"")</f>
        <v/>
      </c>
      <c r="N1733" s="111" t="str">
        <f>IF(COUNTIF(市町村一覧!$K$2:$K$404,$P1733),"a）基本講座・応用講座実施可能市町村",IF(COUNTIF(市町村一覧!$N$2:$N$370,$P1733),"b）応用講座実施可能市町村",""))</f>
        <v/>
      </c>
      <c r="P1733" s="95" t="str">
        <f t="shared" si="108"/>
        <v/>
      </c>
    </row>
    <row r="1734" spans="3:16" x14ac:dyDescent="0.4">
      <c r="C1734" s="108">
        <v>1728</v>
      </c>
      <c r="D1734" s="30"/>
      <c r="E1734" s="29"/>
      <c r="F1734" s="29"/>
      <c r="G1734" s="29"/>
      <c r="H1734" s="109" t="str">
        <f t="shared" si="109"/>
        <v/>
      </c>
      <c r="I1734" s="109" t="str">
        <f t="shared" si="110"/>
        <v/>
      </c>
      <c r="J1734" s="109" t="str">
        <f t="shared" si="111"/>
        <v/>
      </c>
      <c r="K1734" s="29"/>
      <c r="L1734" s="29"/>
      <c r="M1734" s="110" t="str">
        <f>_xlfn.XLOOKUP($P1734,団体コード!$F$2:$F$1789,団体コード!$A$2:$A$1789,"")</f>
        <v/>
      </c>
      <c r="N1734" s="111" t="str">
        <f>IF(COUNTIF(市町村一覧!$K$2:$K$404,$P1734),"a）基本講座・応用講座実施可能市町村",IF(COUNTIF(市町村一覧!$N$2:$N$370,$P1734),"b）応用講座実施可能市町村",""))</f>
        <v/>
      </c>
      <c r="P1734" s="95" t="str">
        <f t="shared" si="108"/>
        <v/>
      </c>
    </row>
    <row r="1735" spans="3:16" x14ac:dyDescent="0.4">
      <c r="C1735" s="108">
        <v>1729</v>
      </c>
      <c r="D1735" s="30"/>
      <c r="E1735" s="29"/>
      <c r="F1735" s="29"/>
      <c r="G1735" s="29"/>
      <c r="H1735" s="109" t="str">
        <f t="shared" si="109"/>
        <v/>
      </c>
      <c r="I1735" s="109" t="str">
        <f t="shared" si="110"/>
        <v/>
      </c>
      <c r="J1735" s="109" t="str">
        <f t="shared" si="111"/>
        <v/>
      </c>
      <c r="K1735" s="29"/>
      <c r="L1735" s="29"/>
      <c r="M1735" s="110" t="str">
        <f>_xlfn.XLOOKUP($P1735,団体コード!$F$2:$F$1789,団体コード!$A$2:$A$1789,"")</f>
        <v/>
      </c>
      <c r="N1735" s="111" t="str">
        <f>IF(COUNTIF(市町村一覧!$K$2:$K$404,$P1735),"a）基本講座・応用講座実施可能市町村",IF(COUNTIF(市町村一覧!$N$2:$N$370,$P1735),"b）応用講座実施可能市町村",""))</f>
        <v/>
      </c>
      <c r="P1735" s="95" t="str">
        <f t="shared" ref="P1735:P1798" si="112">E1735&amp;F1735</f>
        <v/>
      </c>
    </row>
    <row r="1736" spans="3:16" x14ac:dyDescent="0.4">
      <c r="C1736" s="108">
        <v>1730</v>
      </c>
      <c r="D1736" s="30"/>
      <c r="E1736" s="29"/>
      <c r="F1736" s="29"/>
      <c r="G1736" s="29"/>
      <c r="H1736" s="109" t="str">
        <f t="shared" ref="H1736:H1799" si="113">IF(D1736&lt;&gt;"",D1736,"")</f>
        <v/>
      </c>
      <c r="I1736" s="109" t="str">
        <f t="shared" ref="I1736:I1799" si="114">IF(E1736&lt;&gt;"",E1736,"")</f>
        <v/>
      </c>
      <c r="J1736" s="109" t="str">
        <f t="shared" ref="J1736:J1799" si="115">IF(F1736&lt;&gt;"",F1736,"")</f>
        <v/>
      </c>
      <c r="K1736" s="29"/>
      <c r="L1736" s="29"/>
      <c r="M1736" s="110" t="str">
        <f>_xlfn.XLOOKUP($P1736,団体コード!$F$2:$F$1789,団体コード!$A$2:$A$1789,"")</f>
        <v/>
      </c>
      <c r="N1736" s="111" t="str">
        <f>IF(COUNTIF(市町村一覧!$K$2:$K$404,$P1736),"a）基本講座・応用講座実施可能市町村",IF(COUNTIF(市町村一覧!$N$2:$N$370,$P1736),"b）応用講座実施可能市町村",""))</f>
        <v/>
      </c>
      <c r="P1736" s="95" t="str">
        <f t="shared" si="112"/>
        <v/>
      </c>
    </row>
    <row r="1737" spans="3:16" x14ac:dyDescent="0.4">
      <c r="C1737" s="108">
        <v>1731</v>
      </c>
      <c r="D1737" s="30"/>
      <c r="E1737" s="29"/>
      <c r="F1737" s="29"/>
      <c r="G1737" s="29"/>
      <c r="H1737" s="109" t="str">
        <f t="shared" si="113"/>
        <v/>
      </c>
      <c r="I1737" s="109" t="str">
        <f t="shared" si="114"/>
        <v/>
      </c>
      <c r="J1737" s="109" t="str">
        <f t="shared" si="115"/>
        <v/>
      </c>
      <c r="K1737" s="29"/>
      <c r="L1737" s="29"/>
      <c r="M1737" s="110" t="str">
        <f>_xlfn.XLOOKUP($P1737,団体コード!$F$2:$F$1789,団体コード!$A$2:$A$1789,"")</f>
        <v/>
      </c>
      <c r="N1737" s="111" t="str">
        <f>IF(COUNTIF(市町村一覧!$K$2:$K$404,$P1737),"a）基本講座・応用講座実施可能市町村",IF(COUNTIF(市町村一覧!$N$2:$N$370,$P1737),"b）応用講座実施可能市町村",""))</f>
        <v/>
      </c>
      <c r="P1737" s="95" t="str">
        <f t="shared" si="112"/>
        <v/>
      </c>
    </row>
    <row r="1738" spans="3:16" x14ac:dyDescent="0.4">
      <c r="C1738" s="108">
        <v>1732</v>
      </c>
      <c r="D1738" s="30"/>
      <c r="E1738" s="29"/>
      <c r="F1738" s="29"/>
      <c r="G1738" s="29"/>
      <c r="H1738" s="109" t="str">
        <f t="shared" si="113"/>
        <v/>
      </c>
      <c r="I1738" s="109" t="str">
        <f t="shared" si="114"/>
        <v/>
      </c>
      <c r="J1738" s="109" t="str">
        <f t="shared" si="115"/>
        <v/>
      </c>
      <c r="K1738" s="29"/>
      <c r="L1738" s="29"/>
      <c r="M1738" s="110" t="str">
        <f>_xlfn.XLOOKUP($P1738,団体コード!$F$2:$F$1789,団体コード!$A$2:$A$1789,"")</f>
        <v/>
      </c>
      <c r="N1738" s="111" t="str">
        <f>IF(COUNTIF(市町村一覧!$K$2:$K$404,$P1738),"a）基本講座・応用講座実施可能市町村",IF(COUNTIF(市町村一覧!$N$2:$N$370,$P1738),"b）応用講座実施可能市町村",""))</f>
        <v/>
      </c>
      <c r="P1738" s="95" t="str">
        <f t="shared" si="112"/>
        <v/>
      </c>
    </row>
    <row r="1739" spans="3:16" x14ac:dyDescent="0.4">
      <c r="C1739" s="108">
        <v>1733</v>
      </c>
      <c r="D1739" s="30"/>
      <c r="E1739" s="29"/>
      <c r="F1739" s="29"/>
      <c r="G1739" s="29"/>
      <c r="H1739" s="109" t="str">
        <f t="shared" si="113"/>
        <v/>
      </c>
      <c r="I1739" s="109" t="str">
        <f t="shared" si="114"/>
        <v/>
      </c>
      <c r="J1739" s="109" t="str">
        <f t="shared" si="115"/>
        <v/>
      </c>
      <c r="K1739" s="29"/>
      <c r="L1739" s="29"/>
      <c r="M1739" s="110" t="str">
        <f>_xlfn.XLOOKUP($P1739,団体コード!$F$2:$F$1789,団体コード!$A$2:$A$1789,"")</f>
        <v/>
      </c>
      <c r="N1739" s="111" t="str">
        <f>IF(COUNTIF(市町村一覧!$K$2:$K$404,$P1739),"a）基本講座・応用講座実施可能市町村",IF(COUNTIF(市町村一覧!$N$2:$N$370,$P1739),"b）応用講座実施可能市町村",""))</f>
        <v/>
      </c>
      <c r="P1739" s="95" t="str">
        <f t="shared" si="112"/>
        <v/>
      </c>
    </row>
    <row r="1740" spans="3:16" x14ac:dyDescent="0.4">
      <c r="C1740" s="108">
        <v>1734</v>
      </c>
      <c r="D1740" s="30"/>
      <c r="E1740" s="29"/>
      <c r="F1740" s="29"/>
      <c r="G1740" s="29"/>
      <c r="H1740" s="109" t="str">
        <f t="shared" si="113"/>
        <v/>
      </c>
      <c r="I1740" s="109" t="str">
        <f t="shared" si="114"/>
        <v/>
      </c>
      <c r="J1740" s="109" t="str">
        <f t="shared" si="115"/>
        <v/>
      </c>
      <c r="K1740" s="29"/>
      <c r="L1740" s="29"/>
      <c r="M1740" s="110" t="str">
        <f>_xlfn.XLOOKUP($P1740,団体コード!$F$2:$F$1789,団体コード!$A$2:$A$1789,"")</f>
        <v/>
      </c>
      <c r="N1740" s="111" t="str">
        <f>IF(COUNTIF(市町村一覧!$K$2:$K$404,$P1740),"a）基本講座・応用講座実施可能市町村",IF(COUNTIF(市町村一覧!$N$2:$N$370,$P1740),"b）応用講座実施可能市町村",""))</f>
        <v/>
      </c>
      <c r="P1740" s="95" t="str">
        <f t="shared" si="112"/>
        <v/>
      </c>
    </row>
    <row r="1741" spans="3:16" x14ac:dyDescent="0.4">
      <c r="C1741" s="108">
        <v>1735</v>
      </c>
      <c r="D1741" s="30"/>
      <c r="E1741" s="29"/>
      <c r="F1741" s="29"/>
      <c r="G1741" s="29"/>
      <c r="H1741" s="109" t="str">
        <f t="shared" si="113"/>
        <v/>
      </c>
      <c r="I1741" s="109" t="str">
        <f t="shared" si="114"/>
        <v/>
      </c>
      <c r="J1741" s="109" t="str">
        <f t="shared" si="115"/>
        <v/>
      </c>
      <c r="K1741" s="29"/>
      <c r="L1741" s="29"/>
      <c r="M1741" s="110" t="str">
        <f>_xlfn.XLOOKUP($P1741,団体コード!$F$2:$F$1789,団体コード!$A$2:$A$1789,"")</f>
        <v/>
      </c>
      <c r="N1741" s="111" t="str">
        <f>IF(COUNTIF(市町村一覧!$K$2:$K$404,$P1741),"a）基本講座・応用講座実施可能市町村",IF(COUNTIF(市町村一覧!$N$2:$N$370,$P1741),"b）応用講座実施可能市町村",""))</f>
        <v/>
      </c>
      <c r="P1741" s="95" t="str">
        <f t="shared" si="112"/>
        <v/>
      </c>
    </row>
    <row r="1742" spans="3:16" x14ac:dyDescent="0.4">
      <c r="C1742" s="108">
        <v>1736</v>
      </c>
      <c r="D1742" s="30"/>
      <c r="E1742" s="29"/>
      <c r="F1742" s="29"/>
      <c r="G1742" s="29"/>
      <c r="H1742" s="109" t="str">
        <f t="shared" si="113"/>
        <v/>
      </c>
      <c r="I1742" s="109" t="str">
        <f t="shared" si="114"/>
        <v/>
      </c>
      <c r="J1742" s="109" t="str">
        <f t="shared" si="115"/>
        <v/>
      </c>
      <c r="K1742" s="29"/>
      <c r="L1742" s="29"/>
      <c r="M1742" s="110" t="str">
        <f>_xlfn.XLOOKUP($P1742,団体コード!$F$2:$F$1789,団体コード!$A$2:$A$1789,"")</f>
        <v/>
      </c>
      <c r="N1742" s="111" t="str">
        <f>IF(COUNTIF(市町村一覧!$K$2:$K$404,$P1742),"a）基本講座・応用講座実施可能市町村",IF(COUNTIF(市町村一覧!$N$2:$N$370,$P1742),"b）応用講座実施可能市町村",""))</f>
        <v/>
      </c>
      <c r="P1742" s="95" t="str">
        <f t="shared" si="112"/>
        <v/>
      </c>
    </row>
    <row r="1743" spans="3:16" x14ac:dyDescent="0.4">
      <c r="C1743" s="108">
        <v>1737</v>
      </c>
      <c r="D1743" s="30"/>
      <c r="E1743" s="29"/>
      <c r="F1743" s="29"/>
      <c r="G1743" s="29"/>
      <c r="H1743" s="109" t="str">
        <f t="shared" si="113"/>
        <v/>
      </c>
      <c r="I1743" s="109" t="str">
        <f t="shared" si="114"/>
        <v/>
      </c>
      <c r="J1743" s="109" t="str">
        <f t="shared" si="115"/>
        <v/>
      </c>
      <c r="K1743" s="29"/>
      <c r="L1743" s="29"/>
      <c r="M1743" s="110" t="str">
        <f>_xlfn.XLOOKUP($P1743,団体コード!$F$2:$F$1789,団体コード!$A$2:$A$1789,"")</f>
        <v/>
      </c>
      <c r="N1743" s="111" t="str">
        <f>IF(COUNTIF(市町村一覧!$K$2:$K$404,$P1743),"a）基本講座・応用講座実施可能市町村",IF(COUNTIF(市町村一覧!$N$2:$N$370,$P1743),"b）応用講座実施可能市町村",""))</f>
        <v/>
      </c>
      <c r="P1743" s="95" t="str">
        <f t="shared" si="112"/>
        <v/>
      </c>
    </row>
    <row r="1744" spans="3:16" x14ac:dyDescent="0.4">
      <c r="C1744" s="108">
        <v>1738</v>
      </c>
      <c r="D1744" s="30"/>
      <c r="E1744" s="29"/>
      <c r="F1744" s="29"/>
      <c r="G1744" s="29"/>
      <c r="H1744" s="109" t="str">
        <f t="shared" si="113"/>
        <v/>
      </c>
      <c r="I1744" s="109" t="str">
        <f t="shared" si="114"/>
        <v/>
      </c>
      <c r="J1744" s="109" t="str">
        <f t="shared" si="115"/>
        <v/>
      </c>
      <c r="K1744" s="29"/>
      <c r="L1744" s="29"/>
      <c r="M1744" s="110" t="str">
        <f>_xlfn.XLOOKUP($P1744,団体コード!$F$2:$F$1789,団体コード!$A$2:$A$1789,"")</f>
        <v/>
      </c>
      <c r="N1744" s="111" t="str">
        <f>IF(COUNTIF(市町村一覧!$K$2:$K$404,$P1744),"a）基本講座・応用講座実施可能市町村",IF(COUNTIF(市町村一覧!$N$2:$N$370,$P1744),"b）応用講座実施可能市町村",""))</f>
        <v/>
      </c>
      <c r="P1744" s="95" t="str">
        <f t="shared" si="112"/>
        <v/>
      </c>
    </row>
    <row r="1745" spans="3:16" x14ac:dyDescent="0.4">
      <c r="C1745" s="108">
        <v>1739</v>
      </c>
      <c r="D1745" s="30"/>
      <c r="E1745" s="29"/>
      <c r="F1745" s="29"/>
      <c r="G1745" s="29"/>
      <c r="H1745" s="109" t="str">
        <f t="shared" si="113"/>
        <v/>
      </c>
      <c r="I1745" s="109" t="str">
        <f t="shared" si="114"/>
        <v/>
      </c>
      <c r="J1745" s="109" t="str">
        <f t="shared" si="115"/>
        <v/>
      </c>
      <c r="K1745" s="29"/>
      <c r="L1745" s="29"/>
      <c r="M1745" s="110" t="str">
        <f>_xlfn.XLOOKUP($P1745,団体コード!$F$2:$F$1789,団体コード!$A$2:$A$1789,"")</f>
        <v/>
      </c>
      <c r="N1745" s="111" t="str">
        <f>IF(COUNTIF(市町村一覧!$K$2:$K$404,$P1745),"a）基本講座・応用講座実施可能市町村",IF(COUNTIF(市町村一覧!$N$2:$N$370,$P1745),"b）応用講座実施可能市町村",""))</f>
        <v/>
      </c>
      <c r="P1745" s="95" t="str">
        <f t="shared" si="112"/>
        <v/>
      </c>
    </row>
    <row r="1746" spans="3:16" x14ac:dyDescent="0.4">
      <c r="C1746" s="108">
        <v>1740</v>
      </c>
      <c r="D1746" s="30"/>
      <c r="E1746" s="29"/>
      <c r="F1746" s="29"/>
      <c r="G1746" s="29"/>
      <c r="H1746" s="109" t="str">
        <f t="shared" si="113"/>
        <v/>
      </c>
      <c r="I1746" s="109" t="str">
        <f t="shared" si="114"/>
        <v/>
      </c>
      <c r="J1746" s="109" t="str">
        <f t="shared" si="115"/>
        <v/>
      </c>
      <c r="K1746" s="29"/>
      <c r="L1746" s="29"/>
      <c r="M1746" s="110" t="str">
        <f>_xlfn.XLOOKUP($P1746,団体コード!$F$2:$F$1789,団体コード!$A$2:$A$1789,"")</f>
        <v/>
      </c>
      <c r="N1746" s="111" t="str">
        <f>IF(COUNTIF(市町村一覧!$K$2:$K$404,$P1746),"a）基本講座・応用講座実施可能市町村",IF(COUNTIF(市町村一覧!$N$2:$N$370,$P1746),"b）応用講座実施可能市町村",""))</f>
        <v/>
      </c>
      <c r="P1746" s="95" t="str">
        <f t="shared" si="112"/>
        <v/>
      </c>
    </row>
    <row r="1747" spans="3:16" x14ac:dyDescent="0.4">
      <c r="C1747" s="108">
        <v>1741</v>
      </c>
      <c r="D1747" s="30"/>
      <c r="E1747" s="29"/>
      <c r="F1747" s="29"/>
      <c r="G1747" s="29"/>
      <c r="H1747" s="109" t="str">
        <f t="shared" si="113"/>
        <v/>
      </c>
      <c r="I1747" s="109" t="str">
        <f t="shared" si="114"/>
        <v/>
      </c>
      <c r="J1747" s="109" t="str">
        <f t="shared" si="115"/>
        <v/>
      </c>
      <c r="K1747" s="29"/>
      <c r="L1747" s="29"/>
      <c r="M1747" s="110" t="str">
        <f>_xlfn.XLOOKUP($P1747,団体コード!$F$2:$F$1789,団体コード!$A$2:$A$1789,"")</f>
        <v/>
      </c>
      <c r="N1747" s="111" t="str">
        <f>IF(COUNTIF(市町村一覧!$K$2:$K$404,$P1747),"a）基本講座・応用講座実施可能市町村",IF(COUNTIF(市町村一覧!$N$2:$N$370,$P1747),"b）応用講座実施可能市町村",""))</f>
        <v/>
      </c>
      <c r="P1747" s="95" t="str">
        <f t="shared" si="112"/>
        <v/>
      </c>
    </row>
    <row r="1748" spans="3:16" x14ac:dyDescent="0.4">
      <c r="C1748" s="108">
        <v>1742</v>
      </c>
      <c r="D1748" s="30"/>
      <c r="E1748" s="29"/>
      <c r="F1748" s="29"/>
      <c r="G1748" s="29"/>
      <c r="H1748" s="109" t="str">
        <f t="shared" si="113"/>
        <v/>
      </c>
      <c r="I1748" s="109" t="str">
        <f t="shared" si="114"/>
        <v/>
      </c>
      <c r="J1748" s="109" t="str">
        <f t="shared" si="115"/>
        <v/>
      </c>
      <c r="K1748" s="29"/>
      <c r="L1748" s="29"/>
      <c r="M1748" s="110" t="str">
        <f>_xlfn.XLOOKUP($P1748,団体コード!$F$2:$F$1789,団体コード!$A$2:$A$1789,"")</f>
        <v/>
      </c>
      <c r="N1748" s="111" t="str">
        <f>IF(COUNTIF(市町村一覧!$K$2:$K$404,$P1748),"a）基本講座・応用講座実施可能市町村",IF(COUNTIF(市町村一覧!$N$2:$N$370,$P1748),"b）応用講座実施可能市町村",""))</f>
        <v/>
      </c>
      <c r="P1748" s="95" t="str">
        <f t="shared" si="112"/>
        <v/>
      </c>
    </row>
    <row r="1749" spans="3:16" x14ac:dyDescent="0.4">
      <c r="C1749" s="108">
        <v>1743</v>
      </c>
      <c r="D1749" s="30"/>
      <c r="E1749" s="29"/>
      <c r="F1749" s="29"/>
      <c r="G1749" s="29"/>
      <c r="H1749" s="109" t="str">
        <f t="shared" si="113"/>
        <v/>
      </c>
      <c r="I1749" s="109" t="str">
        <f t="shared" si="114"/>
        <v/>
      </c>
      <c r="J1749" s="109" t="str">
        <f t="shared" si="115"/>
        <v/>
      </c>
      <c r="K1749" s="29"/>
      <c r="L1749" s="29"/>
      <c r="M1749" s="110" t="str">
        <f>_xlfn.XLOOKUP($P1749,団体コード!$F$2:$F$1789,団体コード!$A$2:$A$1789,"")</f>
        <v/>
      </c>
      <c r="N1749" s="111" t="str">
        <f>IF(COUNTIF(市町村一覧!$K$2:$K$404,$P1749),"a）基本講座・応用講座実施可能市町村",IF(COUNTIF(市町村一覧!$N$2:$N$370,$P1749),"b）応用講座実施可能市町村",""))</f>
        <v/>
      </c>
      <c r="P1749" s="95" t="str">
        <f t="shared" si="112"/>
        <v/>
      </c>
    </row>
    <row r="1750" spans="3:16" x14ac:dyDescent="0.4">
      <c r="C1750" s="108">
        <v>1744</v>
      </c>
      <c r="D1750" s="30"/>
      <c r="E1750" s="29"/>
      <c r="F1750" s="29"/>
      <c r="G1750" s="29"/>
      <c r="H1750" s="109" t="str">
        <f t="shared" si="113"/>
        <v/>
      </c>
      <c r="I1750" s="109" t="str">
        <f t="shared" si="114"/>
        <v/>
      </c>
      <c r="J1750" s="109" t="str">
        <f t="shared" si="115"/>
        <v/>
      </c>
      <c r="K1750" s="29"/>
      <c r="L1750" s="29"/>
      <c r="M1750" s="110" t="str">
        <f>_xlfn.XLOOKUP($P1750,団体コード!$F$2:$F$1789,団体コード!$A$2:$A$1789,"")</f>
        <v/>
      </c>
      <c r="N1750" s="111" t="str">
        <f>IF(COUNTIF(市町村一覧!$K$2:$K$404,$P1750),"a）基本講座・応用講座実施可能市町村",IF(COUNTIF(市町村一覧!$N$2:$N$370,$P1750),"b）応用講座実施可能市町村",""))</f>
        <v/>
      </c>
      <c r="P1750" s="95" t="str">
        <f t="shared" si="112"/>
        <v/>
      </c>
    </row>
    <row r="1751" spans="3:16" x14ac:dyDescent="0.4">
      <c r="C1751" s="108">
        <v>1745</v>
      </c>
      <c r="D1751" s="30"/>
      <c r="E1751" s="29"/>
      <c r="F1751" s="29"/>
      <c r="G1751" s="29"/>
      <c r="H1751" s="109" t="str">
        <f t="shared" si="113"/>
        <v/>
      </c>
      <c r="I1751" s="109" t="str">
        <f t="shared" si="114"/>
        <v/>
      </c>
      <c r="J1751" s="109" t="str">
        <f t="shared" si="115"/>
        <v/>
      </c>
      <c r="K1751" s="29"/>
      <c r="L1751" s="29"/>
      <c r="M1751" s="110" t="str">
        <f>_xlfn.XLOOKUP($P1751,団体コード!$F$2:$F$1789,団体コード!$A$2:$A$1789,"")</f>
        <v/>
      </c>
      <c r="N1751" s="111" t="str">
        <f>IF(COUNTIF(市町村一覧!$K$2:$K$404,$P1751),"a）基本講座・応用講座実施可能市町村",IF(COUNTIF(市町村一覧!$N$2:$N$370,$P1751),"b）応用講座実施可能市町村",""))</f>
        <v/>
      </c>
      <c r="P1751" s="95" t="str">
        <f t="shared" si="112"/>
        <v/>
      </c>
    </row>
    <row r="1752" spans="3:16" x14ac:dyDescent="0.4">
      <c r="C1752" s="108">
        <v>1746</v>
      </c>
      <c r="D1752" s="30"/>
      <c r="E1752" s="29"/>
      <c r="F1752" s="29"/>
      <c r="G1752" s="29"/>
      <c r="H1752" s="109" t="str">
        <f t="shared" si="113"/>
        <v/>
      </c>
      <c r="I1752" s="109" t="str">
        <f t="shared" si="114"/>
        <v/>
      </c>
      <c r="J1752" s="109" t="str">
        <f t="shared" si="115"/>
        <v/>
      </c>
      <c r="K1752" s="29"/>
      <c r="L1752" s="29"/>
      <c r="M1752" s="110" t="str">
        <f>_xlfn.XLOOKUP($P1752,団体コード!$F$2:$F$1789,団体コード!$A$2:$A$1789,"")</f>
        <v/>
      </c>
      <c r="N1752" s="111" t="str">
        <f>IF(COUNTIF(市町村一覧!$K$2:$K$404,$P1752),"a）基本講座・応用講座実施可能市町村",IF(COUNTIF(市町村一覧!$N$2:$N$370,$P1752),"b）応用講座実施可能市町村",""))</f>
        <v/>
      </c>
      <c r="P1752" s="95" t="str">
        <f t="shared" si="112"/>
        <v/>
      </c>
    </row>
    <row r="1753" spans="3:16" x14ac:dyDescent="0.4">
      <c r="C1753" s="108">
        <v>1747</v>
      </c>
      <c r="D1753" s="30"/>
      <c r="E1753" s="29"/>
      <c r="F1753" s="29"/>
      <c r="G1753" s="29"/>
      <c r="H1753" s="109" t="str">
        <f t="shared" si="113"/>
        <v/>
      </c>
      <c r="I1753" s="109" t="str">
        <f t="shared" si="114"/>
        <v/>
      </c>
      <c r="J1753" s="109" t="str">
        <f t="shared" si="115"/>
        <v/>
      </c>
      <c r="K1753" s="29"/>
      <c r="L1753" s="29"/>
      <c r="M1753" s="110" t="str">
        <f>_xlfn.XLOOKUP($P1753,団体コード!$F$2:$F$1789,団体コード!$A$2:$A$1789,"")</f>
        <v/>
      </c>
      <c r="N1753" s="111" t="str">
        <f>IF(COUNTIF(市町村一覧!$K$2:$K$404,$P1753),"a）基本講座・応用講座実施可能市町村",IF(COUNTIF(市町村一覧!$N$2:$N$370,$P1753),"b）応用講座実施可能市町村",""))</f>
        <v/>
      </c>
      <c r="P1753" s="95" t="str">
        <f t="shared" si="112"/>
        <v/>
      </c>
    </row>
    <row r="1754" spans="3:16" x14ac:dyDescent="0.4">
      <c r="C1754" s="108">
        <v>1748</v>
      </c>
      <c r="D1754" s="30"/>
      <c r="E1754" s="29"/>
      <c r="F1754" s="29"/>
      <c r="G1754" s="29"/>
      <c r="H1754" s="109" t="str">
        <f t="shared" si="113"/>
        <v/>
      </c>
      <c r="I1754" s="109" t="str">
        <f t="shared" si="114"/>
        <v/>
      </c>
      <c r="J1754" s="109" t="str">
        <f t="shared" si="115"/>
        <v/>
      </c>
      <c r="K1754" s="29"/>
      <c r="L1754" s="29"/>
      <c r="M1754" s="110" t="str">
        <f>_xlfn.XLOOKUP($P1754,団体コード!$F$2:$F$1789,団体コード!$A$2:$A$1789,"")</f>
        <v/>
      </c>
      <c r="N1754" s="111" t="str">
        <f>IF(COUNTIF(市町村一覧!$K$2:$K$404,$P1754),"a）基本講座・応用講座実施可能市町村",IF(COUNTIF(市町村一覧!$N$2:$N$370,$P1754),"b）応用講座実施可能市町村",""))</f>
        <v/>
      </c>
      <c r="P1754" s="95" t="str">
        <f t="shared" si="112"/>
        <v/>
      </c>
    </row>
    <row r="1755" spans="3:16" x14ac:dyDescent="0.4">
      <c r="C1755" s="108">
        <v>1749</v>
      </c>
      <c r="D1755" s="30"/>
      <c r="E1755" s="29"/>
      <c r="F1755" s="29"/>
      <c r="G1755" s="29"/>
      <c r="H1755" s="109" t="str">
        <f t="shared" si="113"/>
        <v/>
      </c>
      <c r="I1755" s="109" t="str">
        <f t="shared" si="114"/>
        <v/>
      </c>
      <c r="J1755" s="109" t="str">
        <f t="shared" si="115"/>
        <v/>
      </c>
      <c r="K1755" s="29"/>
      <c r="L1755" s="29"/>
      <c r="M1755" s="110" t="str">
        <f>_xlfn.XLOOKUP($P1755,団体コード!$F$2:$F$1789,団体コード!$A$2:$A$1789,"")</f>
        <v/>
      </c>
      <c r="N1755" s="111" t="str">
        <f>IF(COUNTIF(市町村一覧!$K$2:$K$404,$P1755),"a）基本講座・応用講座実施可能市町村",IF(COUNTIF(市町村一覧!$N$2:$N$370,$P1755),"b）応用講座実施可能市町村",""))</f>
        <v/>
      </c>
      <c r="P1755" s="95" t="str">
        <f t="shared" si="112"/>
        <v/>
      </c>
    </row>
    <row r="1756" spans="3:16" x14ac:dyDescent="0.4">
      <c r="C1756" s="108">
        <v>1750</v>
      </c>
      <c r="D1756" s="30"/>
      <c r="E1756" s="29"/>
      <c r="F1756" s="29"/>
      <c r="G1756" s="29"/>
      <c r="H1756" s="109" t="str">
        <f t="shared" si="113"/>
        <v/>
      </c>
      <c r="I1756" s="109" t="str">
        <f t="shared" si="114"/>
        <v/>
      </c>
      <c r="J1756" s="109" t="str">
        <f t="shared" si="115"/>
        <v/>
      </c>
      <c r="K1756" s="29"/>
      <c r="L1756" s="29"/>
      <c r="M1756" s="110" t="str">
        <f>_xlfn.XLOOKUP($P1756,団体コード!$F$2:$F$1789,団体コード!$A$2:$A$1789,"")</f>
        <v/>
      </c>
      <c r="N1756" s="111" t="str">
        <f>IF(COUNTIF(市町村一覧!$K$2:$K$404,$P1756),"a）基本講座・応用講座実施可能市町村",IF(COUNTIF(市町村一覧!$N$2:$N$370,$P1756),"b）応用講座実施可能市町村",""))</f>
        <v/>
      </c>
      <c r="P1756" s="95" t="str">
        <f t="shared" si="112"/>
        <v/>
      </c>
    </row>
    <row r="1757" spans="3:16" x14ac:dyDescent="0.4">
      <c r="C1757" s="108">
        <v>1751</v>
      </c>
      <c r="D1757" s="30"/>
      <c r="E1757" s="29"/>
      <c r="F1757" s="29"/>
      <c r="G1757" s="29"/>
      <c r="H1757" s="109" t="str">
        <f t="shared" si="113"/>
        <v/>
      </c>
      <c r="I1757" s="109" t="str">
        <f t="shared" si="114"/>
        <v/>
      </c>
      <c r="J1757" s="109" t="str">
        <f t="shared" si="115"/>
        <v/>
      </c>
      <c r="K1757" s="29"/>
      <c r="L1757" s="29"/>
      <c r="M1757" s="110" t="str">
        <f>_xlfn.XLOOKUP($P1757,団体コード!$F$2:$F$1789,団体コード!$A$2:$A$1789,"")</f>
        <v/>
      </c>
      <c r="N1757" s="111" t="str">
        <f>IF(COUNTIF(市町村一覧!$K$2:$K$404,$P1757),"a）基本講座・応用講座実施可能市町村",IF(COUNTIF(市町村一覧!$N$2:$N$370,$P1757),"b）応用講座実施可能市町村",""))</f>
        <v/>
      </c>
      <c r="P1757" s="95" t="str">
        <f t="shared" si="112"/>
        <v/>
      </c>
    </row>
    <row r="1758" spans="3:16" x14ac:dyDescent="0.4">
      <c r="C1758" s="108">
        <v>1752</v>
      </c>
      <c r="D1758" s="30"/>
      <c r="E1758" s="29"/>
      <c r="F1758" s="29"/>
      <c r="G1758" s="29"/>
      <c r="H1758" s="109" t="str">
        <f t="shared" si="113"/>
        <v/>
      </c>
      <c r="I1758" s="109" t="str">
        <f t="shared" si="114"/>
        <v/>
      </c>
      <c r="J1758" s="109" t="str">
        <f t="shared" si="115"/>
        <v/>
      </c>
      <c r="K1758" s="29"/>
      <c r="L1758" s="29"/>
      <c r="M1758" s="110" t="str">
        <f>_xlfn.XLOOKUP($P1758,団体コード!$F$2:$F$1789,団体コード!$A$2:$A$1789,"")</f>
        <v/>
      </c>
      <c r="N1758" s="111" t="str">
        <f>IF(COUNTIF(市町村一覧!$K$2:$K$404,$P1758),"a）基本講座・応用講座実施可能市町村",IF(COUNTIF(市町村一覧!$N$2:$N$370,$P1758),"b）応用講座実施可能市町村",""))</f>
        <v/>
      </c>
      <c r="P1758" s="95" t="str">
        <f t="shared" si="112"/>
        <v/>
      </c>
    </row>
    <row r="1759" spans="3:16" x14ac:dyDescent="0.4">
      <c r="C1759" s="108">
        <v>1753</v>
      </c>
      <c r="D1759" s="30"/>
      <c r="E1759" s="29"/>
      <c r="F1759" s="29"/>
      <c r="G1759" s="29"/>
      <c r="H1759" s="109" t="str">
        <f t="shared" si="113"/>
        <v/>
      </c>
      <c r="I1759" s="109" t="str">
        <f t="shared" si="114"/>
        <v/>
      </c>
      <c r="J1759" s="109" t="str">
        <f t="shared" si="115"/>
        <v/>
      </c>
      <c r="K1759" s="29"/>
      <c r="L1759" s="29"/>
      <c r="M1759" s="110" t="str">
        <f>_xlfn.XLOOKUP($P1759,団体コード!$F$2:$F$1789,団体コード!$A$2:$A$1789,"")</f>
        <v/>
      </c>
      <c r="N1759" s="111" t="str">
        <f>IF(COUNTIF(市町村一覧!$K$2:$K$404,$P1759),"a）基本講座・応用講座実施可能市町村",IF(COUNTIF(市町村一覧!$N$2:$N$370,$P1759),"b）応用講座実施可能市町村",""))</f>
        <v/>
      </c>
      <c r="P1759" s="95" t="str">
        <f t="shared" si="112"/>
        <v/>
      </c>
    </row>
    <row r="1760" spans="3:16" x14ac:dyDescent="0.4">
      <c r="C1760" s="108">
        <v>1754</v>
      </c>
      <c r="D1760" s="30"/>
      <c r="E1760" s="29"/>
      <c r="F1760" s="29"/>
      <c r="G1760" s="29"/>
      <c r="H1760" s="109" t="str">
        <f t="shared" si="113"/>
        <v/>
      </c>
      <c r="I1760" s="109" t="str">
        <f t="shared" si="114"/>
        <v/>
      </c>
      <c r="J1760" s="109" t="str">
        <f t="shared" si="115"/>
        <v/>
      </c>
      <c r="K1760" s="29"/>
      <c r="L1760" s="29"/>
      <c r="M1760" s="110" t="str">
        <f>_xlfn.XLOOKUP($P1760,団体コード!$F$2:$F$1789,団体コード!$A$2:$A$1789,"")</f>
        <v/>
      </c>
      <c r="N1760" s="111" t="str">
        <f>IF(COUNTIF(市町村一覧!$K$2:$K$404,$P1760),"a）基本講座・応用講座実施可能市町村",IF(COUNTIF(市町村一覧!$N$2:$N$370,$P1760),"b）応用講座実施可能市町村",""))</f>
        <v/>
      </c>
      <c r="P1760" s="95" t="str">
        <f t="shared" si="112"/>
        <v/>
      </c>
    </row>
    <row r="1761" spans="3:16" x14ac:dyDescent="0.4">
      <c r="C1761" s="108">
        <v>1755</v>
      </c>
      <c r="D1761" s="30"/>
      <c r="E1761" s="29"/>
      <c r="F1761" s="29"/>
      <c r="G1761" s="29"/>
      <c r="H1761" s="109" t="str">
        <f t="shared" si="113"/>
        <v/>
      </c>
      <c r="I1761" s="109" t="str">
        <f t="shared" si="114"/>
        <v/>
      </c>
      <c r="J1761" s="109" t="str">
        <f t="shared" si="115"/>
        <v/>
      </c>
      <c r="K1761" s="29"/>
      <c r="L1761" s="29"/>
      <c r="M1761" s="110" t="str">
        <f>_xlfn.XLOOKUP($P1761,団体コード!$F$2:$F$1789,団体コード!$A$2:$A$1789,"")</f>
        <v/>
      </c>
      <c r="N1761" s="111" t="str">
        <f>IF(COUNTIF(市町村一覧!$K$2:$K$404,$P1761),"a）基本講座・応用講座実施可能市町村",IF(COUNTIF(市町村一覧!$N$2:$N$370,$P1761),"b）応用講座実施可能市町村",""))</f>
        <v/>
      </c>
      <c r="P1761" s="95" t="str">
        <f t="shared" si="112"/>
        <v/>
      </c>
    </row>
    <row r="1762" spans="3:16" x14ac:dyDescent="0.4">
      <c r="C1762" s="108">
        <v>1756</v>
      </c>
      <c r="D1762" s="30"/>
      <c r="E1762" s="29"/>
      <c r="F1762" s="29"/>
      <c r="G1762" s="29"/>
      <c r="H1762" s="109" t="str">
        <f t="shared" si="113"/>
        <v/>
      </c>
      <c r="I1762" s="109" t="str">
        <f t="shared" si="114"/>
        <v/>
      </c>
      <c r="J1762" s="109" t="str">
        <f t="shared" si="115"/>
        <v/>
      </c>
      <c r="K1762" s="29"/>
      <c r="L1762" s="29"/>
      <c r="M1762" s="110" t="str">
        <f>_xlfn.XLOOKUP($P1762,団体コード!$F$2:$F$1789,団体コード!$A$2:$A$1789,"")</f>
        <v/>
      </c>
      <c r="N1762" s="111" t="str">
        <f>IF(COUNTIF(市町村一覧!$K$2:$K$404,$P1762),"a）基本講座・応用講座実施可能市町村",IF(COUNTIF(市町村一覧!$N$2:$N$370,$P1762),"b）応用講座実施可能市町村",""))</f>
        <v/>
      </c>
      <c r="P1762" s="95" t="str">
        <f t="shared" si="112"/>
        <v/>
      </c>
    </row>
    <row r="1763" spans="3:16" x14ac:dyDescent="0.4">
      <c r="C1763" s="108">
        <v>1757</v>
      </c>
      <c r="D1763" s="30"/>
      <c r="E1763" s="29"/>
      <c r="F1763" s="29"/>
      <c r="G1763" s="29"/>
      <c r="H1763" s="109" t="str">
        <f t="shared" si="113"/>
        <v/>
      </c>
      <c r="I1763" s="109" t="str">
        <f t="shared" si="114"/>
        <v/>
      </c>
      <c r="J1763" s="109" t="str">
        <f t="shared" si="115"/>
        <v/>
      </c>
      <c r="K1763" s="29"/>
      <c r="L1763" s="29"/>
      <c r="M1763" s="110" t="str">
        <f>_xlfn.XLOOKUP($P1763,団体コード!$F$2:$F$1789,団体コード!$A$2:$A$1789,"")</f>
        <v/>
      </c>
      <c r="N1763" s="111" t="str">
        <f>IF(COUNTIF(市町村一覧!$K$2:$K$404,$P1763),"a）基本講座・応用講座実施可能市町村",IF(COUNTIF(市町村一覧!$N$2:$N$370,$P1763),"b）応用講座実施可能市町村",""))</f>
        <v/>
      </c>
      <c r="P1763" s="95" t="str">
        <f t="shared" si="112"/>
        <v/>
      </c>
    </row>
    <row r="1764" spans="3:16" x14ac:dyDescent="0.4">
      <c r="C1764" s="108">
        <v>1758</v>
      </c>
      <c r="D1764" s="30"/>
      <c r="E1764" s="29"/>
      <c r="F1764" s="29"/>
      <c r="G1764" s="29"/>
      <c r="H1764" s="109" t="str">
        <f t="shared" si="113"/>
        <v/>
      </c>
      <c r="I1764" s="109" t="str">
        <f t="shared" si="114"/>
        <v/>
      </c>
      <c r="J1764" s="109" t="str">
        <f t="shared" si="115"/>
        <v/>
      </c>
      <c r="K1764" s="29"/>
      <c r="L1764" s="29"/>
      <c r="M1764" s="110" t="str">
        <f>_xlfn.XLOOKUP($P1764,団体コード!$F$2:$F$1789,団体コード!$A$2:$A$1789,"")</f>
        <v/>
      </c>
      <c r="N1764" s="111" t="str">
        <f>IF(COUNTIF(市町村一覧!$K$2:$K$404,$P1764),"a）基本講座・応用講座実施可能市町村",IF(COUNTIF(市町村一覧!$N$2:$N$370,$P1764),"b）応用講座実施可能市町村",""))</f>
        <v/>
      </c>
      <c r="P1764" s="95" t="str">
        <f t="shared" si="112"/>
        <v/>
      </c>
    </row>
    <row r="1765" spans="3:16" x14ac:dyDescent="0.4">
      <c r="C1765" s="108">
        <v>1759</v>
      </c>
      <c r="D1765" s="30"/>
      <c r="E1765" s="29"/>
      <c r="F1765" s="29"/>
      <c r="G1765" s="29"/>
      <c r="H1765" s="109" t="str">
        <f t="shared" si="113"/>
        <v/>
      </c>
      <c r="I1765" s="109" t="str">
        <f t="shared" si="114"/>
        <v/>
      </c>
      <c r="J1765" s="109" t="str">
        <f t="shared" si="115"/>
        <v/>
      </c>
      <c r="K1765" s="29"/>
      <c r="L1765" s="29"/>
      <c r="M1765" s="110" t="str">
        <f>_xlfn.XLOOKUP($P1765,団体コード!$F$2:$F$1789,団体コード!$A$2:$A$1789,"")</f>
        <v/>
      </c>
      <c r="N1765" s="111" t="str">
        <f>IF(COUNTIF(市町村一覧!$K$2:$K$404,$P1765),"a）基本講座・応用講座実施可能市町村",IF(COUNTIF(市町村一覧!$N$2:$N$370,$P1765),"b）応用講座実施可能市町村",""))</f>
        <v/>
      </c>
      <c r="P1765" s="95" t="str">
        <f t="shared" si="112"/>
        <v/>
      </c>
    </row>
    <row r="1766" spans="3:16" x14ac:dyDescent="0.4">
      <c r="C1766" s="108">
        <v>1760</v>
      </c>
      <c r="D1766" s="30"/>
      <c r="E1766" s="29"/>
      <c r="F1766" s="29"/>
      <c r="G1766" s="29"/>
      <c r="H1766" s="109" t="str">
        <f t="shared" si="113"/>
        <v/>
      </c>
      <c r="I1766" s="109" t="str">
        <f t="shared" si="114"/>
        <v/>
      </c>
      <c r="J1766" s="109" t="str">
        <f t="shared" si="115"/>
        <v/>
      </c>
      <c r="K1766" s="29"/>
      <c r="L1766" s="29"/>
      <c r="M1766" s="110" t="str">
        <f>_xlfn.XLOOKUP($P1766,団体コード!$F$2:$F$1789,団体コード!$A$2:$A$1789,"")</f>
        <v/>
      </c>
      <c r="N1766" s="111" t="str">
        <f>IF(COUNTIF(市町村一覧!$K$2:$K$404,$P1766),"a）基本講座・応用講座実施可能市町村",IF(COUNTIF(市町村一覧!$N$2:$N$370,$P1766),"b）応用講座実施可能市町村",""))</f>
        <v/>
      </c>
      <c r="P1766" s="95" t="str">
        <f t="shared" si="112"/>
        <v/>
      </c>
    </row>
    <row r="1767" spans="3:16" x14ac:dyDescent="0.4">
      <c r="C1767" s="108">
        <v>1761</v>
      </c>
      <c r="D1767" s="30"/>
      <c r="E1767" s="29"/>
      <c r="F1767" s="29"/>
      <c r="G1767" s="29"/>
      <c r="H1767" s="109" t="str">
        <f t="shared" si="113"/>
        <v/>
      </c>
      <c r="I1767" s="109" t="str">
        <f t="shared" si="114"/>
        <v/>
      </c>
      <c r="J1767" s="109" t="str">
        <f t="shared" si="115"/>
        <v/>
      </c>
      <c r="K1767" s="29"/>
      <c r="L1767" s="29"/>
      <c r="M1767" s="110" t="str">
        <f>_xlfn.XLOOKUP($P1767,団体コード!$F$2:$F$1789,団体コード!$A$2:$A$1789,"")</f>
        <v/>
      </c>
      <c r="N1767" s="111" t="str">
        <f>IF(COUNTIF(市町村一覧!$K$2:$K$404,$P1767),"a）基本講座・応用講座実施可能市町村",IF(COUNTIF(市町村一覧!$N$2:$N$370,$P1767),"b）応用講座実施可能市町村",""))</f>
        <v/>
      </c>
      <c r="P1767" s="95" t="str">
        <f t="shared" si="112"/>
        <v/>
      </c>
    </row>
    <row r="1768" spans="3:16" x14ac:dyDescent="0.4">
      <c r="C1768" s="108">
        <v>1762</v>
      </c>
      <c r="D1768" s="30"/>
      <c r="E1768" s="29"/>
      <c r="F1768" s="29"/>
      <c r="G1768" s="29"/>
      <c r="H1768" s="109" t="str">
        <f t="shared" si="113"/>
        <v/>
      </c>
      <c r="I1768" s="109" t="str">
        <f t="shared" si="114"/>
        <v/>
      </c>
      <c r="J1768" s="109" t="str">
        <f t="shared" si="115"/>
        <v/>
      </c>
      <c r="K1768" s="29"/>
      <c r="L1768" s="29"/>
      <c r="M1768" s="110" t="str">
        <f>_xlfn.XLOOKUP($P1768,団体コード!$F$2:$F$1789,団体コード!$A$2:$A$1789,"")</f>
        <v/>
      </c>
      <c r="N1768" s="111" t="str">
        <f>IF(COUNTIF(市町村一覧!$K$2:$K$404,$P1768),"a）基本講座・応用講座実施可能市町村",IF(COUNTIF(市町村一覧!$N$2:$N$370,$P1768),"b）応用講座実施可能市町村",""))</f>
        <v/>
      </c>
      <c r="P1768" s="95" t="str">
        <f t="shared" si="112"/>
        <v/>
      </c>
    </row>
    <row r="1769" spans="3:16" x14ac:dyDescent="0.4">
      <c r="C1769" s="108">
        <v>1763</v>
      </c>
      <c r="D1769" s="30"/>
      <c r="E1769" s="29"/>
      <c r="F1769" s="29"/>
      <c r="G1769" s="29"/>
      <c r="H1769" s="109" t="str">
        <f t="shared" si="113"/>
        <v/>
      </c>
      <c r="I1769" s="109" t="str">
        <f t="shared" si="114"/>
        <v/>
      </c>
      <c r="J1769" s="109" t="str">
        <f t="shared" si="115"/>
        <v/>
      </c>
      <c r="K1769" s="29"/>
      <c r="L1769" s="29"/>
      <c r="M1769" s="110" t="str">
        <f>_xlfn.XLOOKUP($P1769,団体コード!$F$2:$F$1789,団体コード!$A$2:$A$1789,"")</f>
        <v/>
      </c>
      <c r="N1769" s="111" t="str">
        <f>IF(COUNTIF(市町村一覧!$K$2:$K$404,$P1769),"a）基本講座・応用講座実施可能市町村",IF(COUNTIF(市町村一覧!$N$2:$N$370,$P1769),"b）応用講座実施可能市町村",""))</f>
        <v/>
      </c>
      <c r="P1769" s="95" t="str">
        <f t="shared" si="112"/>
        <v/>
      </c>
    </row>
    <row r="1770" spans="3:16" x14ac:dyDescent="0.4">
      <c r="C1770" s="108">
        <v>1764</v>
      </c>
      <c r="D1770" s="30"/>
      <c r="E1770" s="29"/>
      <c r="F1770" s="29"/>
      <c r="G1770" s="29"/>
      <c r="H1770" s="109" t="str">
        <f t="shared" si="113"/>
        <v/>
      </c>
      <c r="I1770" s="109" t="str">
        <f t="shared" si="114"/>
        <v/>
      </c>
      <c r="J1770" s="109" t="str">
        <f t="shared" si="115"/>
        <v/>
      </c>
      <c r="K1770" s="29"/>
      <c r="L1770" s="29"/>
      <c r="M1770" s="110" t="str">
        <f>_xlfn.XLOOKUP($P1770,団体コード!$F$2:$F$1789,団体コード!$A$2:$A$1789,"")</f>
        <v/>
      </c>
      <c r="N1770" s="111" t="str">
        <f>IF(COUNTIF(市町村一覧!$K$2:$K$404,$P1770),"a）基本講座・応用講座実施可能市町村",IF(COUNTIF(市町村一覧!$N$2:$N$370,$P1770),"b）応用講座実施可能市町村",""))</f>
        <v/>
      </c>
      <c r="P1770" s="95" t="str">
        <f t="shared" si="112"/>
        <v/>
      </c>
    </row>
    <row r="1771" spans="3:16" x14ac:dyDescent="0.4">
      <c r="C1771" s="108">
        <v>1765</v>
      </c>
      <c r="D1771" s="30"/>
      <c r="E1771" s="29"/>
      <c r="F1771" s="29"/>
      <c r="G1771" s="29"/>
      <c r="H1771" s="109" t="str">
        <f t="shared" si="113"/>
        <v/>
      </c>
      <c r="I1771" s="109" t="str">
        <f t="shared" si="114"/>
        <v/>
      </c>
      <c r="J1771" s="109" t="str">
        <f t="shared" si="115"/>
        <v/>
      </c>
      <c r="K1771" s="29"/>
      <c r="L1771" s="29"/>
      <c r="M1771" s="110" t="str">
        <f>_xlfn.XLOOKUP($P1771,団体コード!$F$2:$F$1789,団体コード!$A$2:$A$1789,"")</f>
        <v/>
      </c>
      <c r="N1771" s="111" t="str">
        <f>IF(COUNTIF(市町村一覧!$K$2:$K$404,$P1771),"a）基本講座・応用講座実施可能市町村",IF(COUNTIF(市町村一覧!$N$2:$N$370,$P1771),"b）応用講座実施可能市町村",""))</f>
        <v/>
      </c>
      <c r="P1771" s="95" t="str">
        <f t="shared" si="112"/>
        <v/>
      </c>
    </row>
    <row r="1772" spans="3:16" x14ac:dyDescent="0.4">
      <c r="C1772" s="108">
        <v>1766</v>
      </c>
      <c r="D1772" s="30"/>
      <c r="E1772" s="29"/>
      <c r="F1772" s="29"/>
      <c r="G1772" s="29"/>
      <c r="H1772" s="109" t="str">
        <f t="shared" si="113"/>
        <v/>
      </c>
      <c r="I1772" s="109" t="str">
        <f t="shared" si="114"/>
        <v/>
      </c>
      <c r="J1772" s="109" t="str">
        <f t="shared" si="115"/>
        <v/>
      </c>
      <c r="K1772" s="29"/>
      <c r="L1772" s="29"/>
      <c r="M1772" s="110" t="str">
        <f>_xlfn.XLOOKUP($P1772,団体コード!$F$2:$F$1789,団体コード!$A$2:$A$1789,"")</f>
        <v/>
      </c>
      <c r="N1772" s="111" t="str">
        <f>IF(COUNTIF(市町村一覧!$K$2:$K$404,$P1772),"a）基本講座・応用講座実施可能市町村",IF(COUNTIF(市町村一覧!$N$2:$N$370,$P1772),"b）応用講座実施可能市町村",""))</f>
        <v/>
      </c>
      <c r="P1772" s="95" t="str">
        <f t="shared" si="112"/>
        <v/>
      </c>
    </row>
    <row r="1773" spans="3:16" x14ac:dyDescent="0.4">
      <c r="C1773" s="108">
        <v>1767</v>
      </c>
      <c r="D1773" s="30"/>
      <c r="E1773" s="29"/>
      <c r="F1773" s="29"/>
      <c r="G1773" s="29"/>
      <c r="H1773" s="109" t="str">
        <f t="shared" si="113"/>
        <v/>
      </c>
      <c r="I1773" s="109" t="str">
        <f t="shared" si="114"/>
        <v/>
      </c>
      <c r="J1773" s="109" t="str">
        <f t="shared" si="115"/>
        <v/>
      </c>
      <c r="K1773" s="29"/>
      <c r="L1773" s="29"/>
      <c r="M1773" s="110" t="str">
        <f>_xlfn.XLOOKUP($P1773,団体コード!$F$2:$F$1789,団体コード!$A$2:$A$1789,"")</f>
        <v/>
      </c>
      <c r="N1773" s="111" t="str">
        <f>IF(COUNTIF(市町村一覧!$K$2:$K$404,$P1773),"a）基本講座・応用講座実施可能市町村",IF(COUNTIF(市町村一覧!$N$2:$N$370,$P1773),"b）応用講座実施可能市町村",""))</f>
        <v/>
      </c>
      <c r="P1773" s="95" t="str">
        <f t="shared" si="112"/>
        <v/>
      </c>
    </row>
    <row r="1774" spans="3:16" x14ac:dyDescent="0.4">
      <c r="C1774" s="108">
        <v>1768</v>
      </c>
      <c r="D1774" s="30"/>
      <c r="E1774" s="29"/>
      <c r="F1774" s="29"/>
      <c r="G1774" s="29"/>
      <c r="H1774" s="109" t="str">
        <f t="shared" si="113"/>
        <v/>
      </c>
      <c r="I1774" s="109" t="str">
        <f t="shared" si="114"/>
        <v/>
      </c>
      <c r="J1774" s="109" t="str">
        <f t="shared" si="115"/>
        <v/>
      </c>
      <c r="K1774" s="29"/>
      <c r="L1774" s="29"/>
      <c r="M1774" s="110" t="str">
        <f>_xlfn.XLOOKUP($P1774,団体コード!$F$2:$F$1789,団体コード!$A$2:$A$1789,"")</f>
        <v/>
      </c>
      <c r="N1774" s="111" t="str">
        <f>IF(COUNTIF(市町村一覧!$K$2:$K$404,$P1774),"a）基本講座・応用講座実施可能市町村",IF(COUNTIF(市町村一覧!$N$2:$N$370,$P1774),"b）応用講座実施可能市町村",""))</f>
        <v/>
      </c>
      <c r="P1774" s="95" t="str">
        <f t="shared" si="112"/>
        <v/>
      </c>
    </row>
    <row r="1775" spans="3:16" x14ac:dyDescent="0.4">
      <c r="C1775" s="108">
        <v>1769</v>
      </c>
      <c r="D1775" s="30"/>
      <c r="E1775" s="29"/>
      <c r="F1775" s="29"/>
      <c r="G1775" s="29"/>
      <c r="H1775" s="109" t="str">
        <f t="shared" si="113"/>
        <v/>
      </c>
      <c r="I1775" s="109" t="str">
        <f t="shared" si="114"/>
        <v/>
      </c>
      <c r="J1775" s="109" t="str">
        <f t="shared" si="115"/>
        <v/>
      </c>
      <c r="K1775" s="29"/>
      <c r="L1775" s="29"/>
      <c r="M1775" s="110" t="str">
        <f>_xlfn.XLOOKUP($P1775,団体コード!$F$2:$F$1789,団体コード!$A$2:$A$1789,"")</f>
        <v/>
      </c>
      <c r="N1775" s="111" t="str">
        <f>IF(COUNTIF(市町村一覧!$K$2:$K$404,$P1775),"a）基本講座・応用講座実施可能市町村",IF(COUNTIF(市町村一覧!$N$2:$N$370,$P1775),"b）応用講座実施可能市町村",""))</f>
        <v/>
      </c>
      <c r="P1775" s="95" t="str">
        <f t="shared" si="112"/>
        <v/>
      </c>
    </row>
    <row r="1776" spans="3:16" x14ac:dyDescent="0.4">
      <c r="C1776" s="108">
        <v>1770</v>
      </c>
      <c r="D1776" s="30"/>
      <c r="E1776" s="29"/>
      <c r="F1776" s="29"/>
      <c r="G1776" s="29"/>
      <c r="H1776" s="109" t="str">
        <f t="shared" si="113"/>
        <v/>
      </c>
      <c r="I1776" s="109" t="str">
        <f t="shared" si="114"/>
        <v/>
      </c>
      <c r="J1776" s="109" t="str">
        <f t="shared" si="115"/>
        <v/>
      </c>
      <c r="K1776" s="29"/>
      <c r="L1776" s="29"/>
      <c r="M1776" s="110" t="str">
        <f>_xlfn.XLOOKUP($P1776,団体コード!$F$2:$F$1789,団体コード!$A$2:$A$1789,"")</f>
        <v/>
      </c>
      <c r="N1776" s="111" t="str">
        <f>IF(COUNTIF(市町村一覧!$K$2:$K$404,$P1776),"a）基本講座・応用講座実施可能市町村",IF(COUNTIF(市町村一覧!$N$2:$N$370,$P1776),"b）応用講座実施可能市町村",""))</f>
        <v/>
      </c>
      <c r="P1776" s="95" t="str">
        <f t="shared" si="112"/>
        <v/>
      </c>
    </row>
    <row r="1777" spans="3:16" x14ac:dyDescent="0.4">
      <c r="C1777" s="108">
        <v>1771</v>
      </c>
      <c r="D1777" s="30"/>
      <c r="E1777" s="29"/>
      <c r="F1777" s="29"/>
      <c r="G1777" s="29"/>
      <c r="H1777" s="109" t="str">
        <f t="shared" si="113"/>
        <v/>
      </c>
      <c r="I1777" s="109" t="str">
        <f t="shared" si="114"/>
        <v/>
      </c>
      <c r="J1777" s="109" t="str">
        <f t="shared" si="115"/>
        <v/>
      </c>
      <c r="K1777" s="29"/>
      <c r="L1777" s="29"/>
      <c r="M1777" s="110" t="str">
        <f>_xlfn.XLOOKUP($P1777,団体コード!$F$2:$F$1789,団体コード!$A$2:$A$1789,"")</f>
        <v/>
      </c>
      <c r="N1777" s="111" t="str">
        <f>IF(COUNTIF(市町村一覧!$K$2:$K$404,$P1777),"a）基本講座・応用講座実施可能市町村",IF(COUNTIF(市町村一覧!$N$2:$N$370,$P1777),"b）応用講座実施可能市町村",""))</f>
        <v/>
      </c>
      <c r="P1777" s="95" t="str">
        <f t="shared" si="112"/>
        <v/>
      </c>
    </row>
    <row r="1778" spans="3:16" x14ac:dyDescent="0.4">
      <c r="C1778" s="108">
        <v>1772</v>
      </c>
      <c r="D1778" s="30"/>
      <c r="E1778" s="29"/>
      <c r="F1778" s="29"/>
      <c r="G1778" s="29"/>
      <c r="H1778" s="109" t="str">
        <f t="shared" si="113"/>
        <v/>
      </c>
      <c r="I1778" s="109" t="str">
        <f t="shared" si="114"/>
        <v/>
      </c>
      <c r="J1778" s="109" t="str">
        <f t="shared" si="115"/>
        <v/>
      </c>
      <c r="K1778" s="29"/>
      <c r="L1778" s="29"/>
      <c r="M1778" s="110" t="str">
        <f>_xlfn.XLOOKUP($P1778,団体コード!$F$2:$F$1789,団体コード!$A$2:$A$1789,"")</f>
        <v/>
      </c>
      <c r="N1778" s="111" t="str">
        <f>IF(COUNTIF(市町村一覧!$K$2:$K$404,$P1778),"a）基本講座・応用講座実施可能市町村",IF(COUNTIF(市町村一覧!$N$2:$N$370,$P1778),"b）応用講座実施可能市町村",""))</f>
        <v/>
      </c>
      <c r="P1778" s="95" t="str">
        <f t="shared" si="112"/>
        <v/>
      </c>
    </row>
    <row r="1779" spans="3:16" x14ac:dyDescent="0.4">
      <c r="C1779" s="108">
        <v>1773</v>
      </c>
      <c r="D1779" s="30"/>
      <c r="E1779" s="29"/>
      <c r="F1779" s="29"/>
      <c r="G1779" s="29"/>
      <c r="H1779" s="109" t="str">
        <f t="shared" si="113"/>
        <v/>
      </c>
      <c r="I1779" s="109" t="str">
        <f t="shared" si="114"/>
        <v/>
      </c>
      <c r="J1779" s="109" t="str">
        <f t="shared" si="115"/>
        <v/>
      </c>
      <c r="K1779" s="29"/>
      <c r="L1779" s="29"/>
      <c r="M1779" s="110" t="str">
        <f>_xlfn.XLOOKUP($P1779,団体コード!$F$2:$F$1789,団体コード!$A$2:$A$1789,"")</f>
        <v/>
      </c>
      <c r="N1779" s="111" t="str">
        <f>IF(COUNTIF(市町村一覧!$K$2:$K$404,$P1779),"a）基本講座・応用講座実施可能市町村",IF(COUNTIF(市町村一覧!$N$2:$N$370,$P1779),"b）応用講座実施可能市町村",""))</f>
        <v/>
      </c>
      <c r="P1779" s="95" t="str">
        <f t="shared" si="112"/>
        <v/>
      </c>
    </row>
    <row r="1780" spans="3:16" x14ac:dyDescent="0.4">
      <c r="C1780" s="108">
        <v>1774</v>
      </c>
      <c r="D1780" s="30"/>
      <c r="E1780" s="29"/>
      <c r="F1780" s="29"/>
      <c r="G1780" s="29"/>
      <c r="H1780" s="109" t="str">
        <f t="shared" si="113"/>
        <v/>
      </c>
      <c r="I1780" s="109" t="str">
        <f t="shared" si="114"/>
        <v/>
      </c>
      <c r="J1780" s="109" t="str">
        <f t="shared" si="115"/>
        <v/>
      </c>
      <c r="K1780" s="29"/>
      <c r="L1780" s="29"/>
      <c r="M1780" s="110" t="str">
        <f>_xlfn.XLOOKUP($P1780,団体コード!$F$2:$F$1789,団体コード!$A$2:$A$1789,"")</f>
        <v/>
      </c>
      <c r="N1780" s="111" t="str">
        <f>IF(COUNTIF(市町村一覧!$K$2:$K$404,$P1780),"a）基本講座・応用講座実施可能市町村",IF(COUNTIF(市町村一覧!$N$2:$N$370,$P1780),"b）応用講座実施可能市町村",""))</f>
        <v/>
      </c>
      <c r="P1780" s="95" t="str">
        <f t="shared" si="112"/>
        <v/>
      </c>
    </row>
    <row r="1781" spans="3:16" x14ac:dyDescent="0.4">
      <c r="C1781" s="108">
        <v>1775</v>
      </c>
      <c r="D1781" s="30"/>
      <c r="E1781" s="29"/>
      <c r="F1781" s="29"/>
      <c r="G1781" s="29"/>
      <c r="H1781" s="109" t="str">
        <f t="shared" si="113"/>
        <v/>
      </c>
      <c r="I1781" s="109" t="str">
        <f t="shared" si="114"/>
        <v/>
      </c>
      <c r="J1781" s="109" t="str">
        <f t="shared" si="115"/>
        <v/>
      </c>
      <c r="K1781" s="29"/>
      <c r="L1781" s="29"/>
      <c r="M1781" s="110" t="str">
        <f>_xlfn.XLOOKUP($P1781,団体コード!$F$2:$F$1789,団体コード!$A$2:$A$1789,"")</f>
        <v/>
      </c>
      <c r="N1781" s="111" t="str">
        <f>IF(COUNTIF(市町村一覧!$K$2:$K$404,$P1781),"a）基本講座・応用講座実施可能市町村",IF(COUNTIF(市町村一覧!$N$2:$N$370,$P1781),"b）応用講座実施可能市町村",""))</f>
        <v/>
      </c>
      <c r="P1781" s="95" t="str">
        <f t="shared" si="112"/>
        <v/>
      </c>
    </row>
    <row r="1782" spans="3:16" x14ac:dyDescent="0.4">
      <c r="C1782" s="108">
        <v>1776</v>
      </c>
      <c r="D1782" s="30"/>
      <c r="E1782" s="29"/>
      <c r="F1782" s="29"/>
      <c r="G1782" s="29"/>
      <c r="H1782" s="109" t="str">
        <f t="shared" si="113"/>
        <v/>
      </c>
      <c r="I1782" s="109" t="str">
        <f t="shared" si="114"/>
        <v/>
      </c>
      <c r="J1782" s="109" t="str">
        <f t="shared" si="115"/>
        <v/>
      </c>
      <c r="K1782" s="29"/>
      <c r="L1782" s="29"/>
      <c r="M1782" s="110" t="str">
        <f>_xlfn.XLOOKUP($P1782,団体コード!$F$2:$F$1789,団体コード!$A$2:$A$1789,"")</f>
        <v/>
      </c>
      <c r="N1782" s="111" t="str">
        <f>IF(COUNTIF(市町村一覧!$K$2:$K$404,$P1782),"a）基本講座・応用講座実施可能市町村",IF(COUNTIF(市町村一覧!$N$2:$N$370,$P1782),"b）応用講座実施可能市町村",""))</f>
        <v/>
      </c>
      <c r="P1782" s="95" t="str">
        <f t="shared" si="112"/>
        <v/>
      </c>
    </row>
    <row r="1783" spans="3:16" x14ac:dyDescent="0.4">
      <c r="C1783" s="108">
        <v>1777</v>
      </c>
      <c r="D1783" s="30"/>
      <c r="E1783" s="29"/>
      <c r="F1783" s="29"/>
      <c r="G1783" s="29"/>
      <c r="H1783" s="109" t="str">
        <f t="shared" si="113"/>
        <v/>
      </c>
      <c r="I1783" s="109" t="str">
        <f t="shared" si="114"/>
        <v/>
      </c>
      <c r="J1783" s="109" t="str">
        <f t="shared" si="115"/>
        <v/>
      </c>
      <c r="K1783" s="29"/>
      <c r="L1783" s="29"/>
      <c r="M1783" s="110" t="str">
        <f>_xlfn.XLOOKUP($P1783,団体コード!$F$2:$F$1789,団体コード!$A$2:$A$1789,"")</f>
        <v/>
      </c>
      <c r="N1783" s="111" t="str">
        <f>IF(COUNTIF(市町村一覧!$K$2:$K$404,$P1783),"a）基本講座・応用講座実施可能市町村",IF(COUNTIF(市町村一覧!$N$2:$N$370,$P1783),"b）応用講座実施可能市町村",""))</f>
        <v/>
      </c>
      <c r="P1783" s="95" t="str">
        <f t="shared" si="112"/>
        <v/>
      </c>
    </row>
    <row r="1784" spans="3:16" x14ac:dyDescent="0.4">
      <c r="C1784" s="108">
        <v>1778</v>
      </c>
      <c r="D1784" s="30"/>
      <c r="E1784" s="29"/>
      <c r="F1784" s="29"/>
      <c r="G1784" s="29"/>
      <c r="H1784" s="109" t="str">
        <f t="shared" si="113"/>
        <v/>
      </c>
      <c r="I1784" s="109" t="str">
        <f t="shared" si="114"/>
        <v/>
      </c>
      <c r="J1784" s="109" t="str">
        <f t="shared" si="115"/>
        <v/>
      </c>
      <c r="K1784" s="29"/>
      <c r="L1784" s="29"/>
      <c r="M1784" s="110" t="str">
        <f>_xlfn.XLOOKUP($P1784,団体コード!$F$2:$F$1789,団体コード!$A$2:$A$1789,"")</f>
        <v/>
      </c>
      <c r="N1784" s="111" t="str">
        <f>IF(COUNTIF(市町村一覧!$K$2:$K$404,$P1784),"a）基本講座・応用講座実施可能市町村",IF(COUNTIF(市町村一覧!$N$2:$N$370,$P1784),"b）応用講座実施可能市町村",""))</f>
        <v/>
      </c>
      <c r="P1784" s="95" t="str">
        <f t="shared" si="112"/>
        <v/>
      </c>
    </row>
    <row r="1785" spans="3:16" x14ac:dyDescent="0.4">
      <c r="C1785" s="108">
        <v>1779</v>
      </c>
      <c r="D1785" s="30"/>
      <c r="E1785" s="29"/>
      <c r="F1785" s="29"/>
      <c r="G1785" s="29"/>
      <c r="H1785" s="109" t="str">
        <f t="shared" si="113"/>
        <v/>
      </c>
      <c r="I1785" s="109" t="str">
        <f t="shared" si="114"/>
        <v/>
      </c>
      <c r="J1785" s="109" t="str">
        <f t="shared" si="115"/>
        <v/>
      </c>
      <c r="K1785" s="29"/>
      <c r="L1785" s="29"/>
      <c r="M1785" s="110" t="str">
        <f>_xlfn.XLOOKUP($P1785,団体コード!$F$2:$F$1789,団体コード!$A$2:$A$1789,"")</f>
        <v/>
      </c>
      <c r="N1785" s="111" t="str">
        <f>IF(COUNTIF(市町村一覧!$K$2:$K$404,$P1785),"a）基本講座・応用講座実施可能市町村",IF(COUNTIF(市町村一覧!$N$2:$N$370,$P1785),"b）応用講座実施可能市町村",""))</f>
        <v/>
      </c>
      <c r="P1785" s="95" t="str">
        <f t="shared" si="112"/>
        <v/>
      </c>
    </row>
    <row r="1786" spans="3:16" x14ac:dyDescent="0.4">
      <c r="C1786" s="108">
        <v>1780</v>
      </c>
      <c r="D1786" s="30"/>
      <c r="E1786" s="29"/>
      <c r="F1786" s="29"/>
      <c r="G1786" s="29"/>
      <c r="H1786" s="109" t="str">
        <f t="shared" si="113"/>
        <v/>
      </c>
      <c r="I1786" s="109" t="str">
        <f t="shared" si="114"/>
        <v/>
      </c>
      <c r="J1786" s="109" t="str">
        <f t="shared" si="115"/>
        <v/>
      </c>
      <c r="K1786" s="29"/>
      <c r="L1786" s="29"/>
      <c r="M1786" s="110" t="str">
        <f>_xlfn.XLOOKUP($P1786,団体コード!$F$2:$F$1789,団体コード!$A$2:$A$1789,"")</f>
        <v/>
      </c>
      <c r="N1786" s="111" t="str">
        <f>IF(COUNTIF(市町村一覧!$K$2:$K$404,$P1786),"a）基本講座・応用講座実施可能市町村",IF(COUNTIF(市町村一覧!$N$2:$N$370,$P1786),"b）応用講座実施可能市町村",""))</f>
        <v/>
      </c>
      <c r="P1786" s="95" t="str">
        <f t="shared" si="112"/>
        <v/>
      </c>
    </row>
    <row r="1787" spans="3:16" x14ac:dyDescent="0.4">
      <c r="C1787" s="108">
        <v>1781</v>
      </c>
      <c r="D1787" s="30"/>
      <c r="E1787" s="29"/>
      <c r="F1787" s="29"/>
      <c r="G1787" s="29"/>
      <c r="H1787" s="109" t="str">
        <f t="shared" si="113"/>
        <v/>
      </c>
      <c r="I1787" s="109" t="str">
        <f t="shared" si="114"/>
        <v/>
      </c>
      <c r="J1787" s="109" t="str">
        <f t="shared" si="115"/>
        <v/>
      </c>
      <c r="K1787" s="29"/>
      <c r="L1787" s="29"/>
      <c r="M1787" s="110" t="str">
        <f>_xlfn.XLOOKUP($P1787,団体コード!$F$2:$F$1789,団体コード!$A$2:$A$1789,"")</f>
        <v/>
      </c>
      <c r="N1787" s="111" t="str">
        <f>IF(COUNTIF(市町村一覧!$K$2:$K$404,$P1787),"a）基本講座・応用講座実施可能市町村",IF(COUNTIF(市町村一覧!$N$2:$N$370,$P1787),"b）応用講座実施可能市町村",""))</f>
        <v/>
      </c>
      <c r="P1787" s="95" t="str">
        <f t="shared" si="112"/>
        <v/>
      </c>
    </row>
    <row r="1788" spans="3:16" x14ac:dyDescent="0.4">
      <c r="C1788" s="108">
        <v>1782</v>
      </c>
      <c r="D1788" s="30"/>
      <c r="E1788" s="29"/>
      <c r="F1788" s="29"/>
      <c r="G1788" s="29"/>
      <c r="H1788" s="109" t="str">
        <f t="shared" si="113"/>
        <v/>
      </c>
      <c r="I1788" s="109" t="str">
        <f t="shared" si="114"/>
        <v/>
      </c>
      <c r="J1788" s="109" t="str">
        <f t="shared" si="115"/>
        <v/>
      </c>
      <c r="K1788" s="29"/>
      <c r="L1788" s="29"/>
      <c r="M1788" s="110" t="str">
        <f>_xlfn.XLOOKUP($P1788,団体コード!$F$2:$F$1789,団体コード!$A$2:$A$1789,"")</f>
        <v/>
      </c>
      <c r="N1788" s="111" t="str">
        <f>IF(COUNTIF(市町村一覧!$K$2:$K$404,$P1788),"a）基本講座・応用講座実施可能市町村",IF(COUNTIF(市町村一覧!$N$2:$N$370,$P1788),"b）応用講座実施可能市町村",""))</f>
        <v/>
      </c>
      <c r="P1788" s="95" t="str">
        <f t="shared" si="112"/>
        <v/>
      </c>
    </row>
    <row r="1789" spans="3:16" x14ac:dyDescent="0.4">
      <c r="C1789" s="108">
        <v>1783</v>
      </c>
      <c r="D1789" s="30"/>
      <c r="E1789" s="29"/>
      <c r="F1789" s="29"/>
      <c r="G1789" s="29"/>
      <c r="H1789" s="109" t="str">
        <f t="shared" si="113"/>
        <v/>
      </c>
      <c r="I1789" s="109" t="str">
        <f t="shared" si="114"/>
        <v/>
      </c>
      <c r="J1789" s="109" t="str">
        <f t="shared" si="115"/>
        <v/>
      </c>
      <c r="K1789" s="29"/>
      <c r="L1789" s="29"/>
      <c r="M1789" s="110" t="str">
        <f>_xlfn.XLOOKUP($P1789,団体コード!$F$2:$F$1789,団体コード!$A$2:$A$1789,"")</f>
        <v/>
      </c>
      <c r="N1789" s="111" t="str">
        <f>IF(COUNTIF(市町村一覧!$K$2:$K$404,$P1789),"a）基本講座・応用講座実施可能市町村",IF(COUNTIF(市町村一覧!$N$2:$N$370,$P1789),"b）応用講座実施可能市町村",""))</f>
        <v/>
      </c>
      <c r="P1789" s="95" t="str">
        <f t="shared" si="112"/>
        <v/>
      </c>
    </row>
    <row r="1790" spans="3:16" x14ac:dyDescent="0.4">
      <c r="C1790" s="108">
        <v>1784</v>
      </c>
      <c r="D1790" s="30"/>
      <c r="E1790" s="29"/>
      <c r="F1790" s="29"/>
      <c r="G1790" s="29"/>
      <c r="H1790" s="109" t="str">
        <f t="shared" si="113"/>
        <v/>
      </c>
      <c r="I1790" s="109" t="str">
        <f t="shared" si="114"/>
        <v/>
      </c>
      <c r="J1790" s="109" t="str">
        <f t="shared" si="115"/>
        <v/>
      </c>
      <c r="K1790" s="29"/>
      <c r="L1790" s="29"/>
      <c r="M1790" s="110" t="str">
        <f>_xlfn.XLOOKUP($P1790,団体コード!$F$2:$F$1789,団体コード!$A$2:$A$1789,"")</f>
        <v/>
      </c>
      <c r="N1790" s="111" t="str">
        <f>IF(COUNTIF(市町村一覧!$K$2:$K$404,$P1790),"a）基本講座・応用講座実施可能市町村",IF(COUNTIF(市町村一覧!$N$2:$N$370,$P1790),"b）応用講座実施可能市町村",""))</f>
        <v/>
      </c>
      <c r="P1790" s="95" t="str">
        <f t="shared" si="112"/>
        <v/>
      </c>
    </row>
    <row r="1791" spans="3:16" x14ac:dyDescent="0.4">
      <c r="C1791" s="108">
        <v>1785</v>
      </c>
      <c r="D1791" s="30"/>
      <c r="E1791" s="29"/>
      <c r="F1791" s="29"/>
      <c r="G1791" s="29"/>
      <c r="H1791" s="109" t="str">
        <f t="shared" si="113"/>
        <v/>
      </c>
      <c r="I1791" s="109" t="str">
        <f t="shared" si="114"/>
        <v/>
      </c>
      <c r="J1791" s="109" t="str">
        <f t="shared" si="115"/>
        <v/>
      </c>
      <c r="K1791" s="29"/>
      <c r="L1791" s="29"/>
      <c r="M1791" s="110" t="str">
        <f>_xlfn.XLOOKUP($P1791,団体コード!$F$2:$F$1789,団体コード!$A$2:$A$1789,"")</f>
        <v/>
      </c>
      <c r="N1791" s="111" t="str">
        <f>IF(COUNTIF(市町村一覧!$K$2:$K$404,$P1791),"a）基本講座・応用講座実施可能市町村",IF(COUNTIF(市町村一覧!$N$2:$N$370,$P1791),"b）応用講座実施可能市町村",""))</f>
        <v/>
      </c>
      <c r="P1791" s="95" t="str">
        <f t="shared" si="112"/>
        <v/>
      </c>
    </row>
    <row r="1792" spans="3:16" x14ac:dyDescent="0.4">
      <c r="C1792" s="108">
        <v>1786</v>
      </c>
      <c r="D1792" s="30"/>
      <c r="E1792" s="29"/>
      <c r="F1792" s="29"/>
      <c r="G1792" s="29"/>
      <c r="H1792" s="109" t="str">
        <f t="shared" si="113"/>
        <v/>
      </c>
      <c r="I1792" s="109" t="str">
        <f t="shared" si="114"/>
        <v/>
      </c>
      <c r="J1792" s="109" t="str">
        <f t="shared" si="115"/>
        <v/>
      </c>
      <c r="K1792" s="29"/>
      <c r="L1792" s="29"/>
      <c r="M1792" s="110" t="str">
        <f>_xlfn.XLOOKUP($P1792,団体コード!$F$2:$F$1789,団体コード!$A$2:$A$1789,"")</f>
        <v/>
      </c>
      <c r="N1792" s="111" t="str">
        <f>IF(COUNTIF(市町村一覧!$K$2:$K$404,$P1792),"a）基本講座・応用講座実施可能市町村",IF(COUNTIF(市町村一覧!$N$2:$N$370,$P1792),"b）応用講座実施可能市町村",""))</f>
        <v/>
      </c>
      <c r="P1792" s="95" t="str">
        <f t="shared" si="112"/>
        <v/>
      </c>
    </row>
    <row r="1793" spans="3:16" x14ac:dyDescent="0.4">
      <c r="C1793" s="108">
        <v>1787</v>
      </c>
      <c r="D1793" s="30"/>
      <c r="E1793" s="29"/>
      <c r="F1793" s="29"/>
      <c r="G1793" s="29"/>
      <c r="H1793" s="109" t="str">
        <f t="shared" si="113"/>
        <v/>
      </c>
      <c r="I1793" s="109" t="str">
        <f t="shared" si="114"/>
        <v/>
      </c>
      <c r="J1793" s="109" t="str">
        <f t="shared" si="115"/>
        <v/>
      </c>
      <c r="K1793" s="29"/>
      <c r="L1793" s="29"/>
      <c r="M1793" s="110" t="str">
        <f>_xlfn.XLOOKUP($P1793,団体コード!$F$2:$F$1789,団体コード!$A$2:$A$1789,"")</f>
        <v/>
      </c>
      <c r="N1793" s="111" t="str">
        <f>IF(COUNTIF(市町村一覧!$K$2:$K$404,$P1793),"a）基本講座・応用講座実施可能市町村",IF(COUNTIF(市町村一覧!$N$2:$N$370,$P1793),"b）応用講座実施可能市町村",""))</f>
        <v/>
      </c>
      <c r="P1793" s="95" t="str">
        <f t="shared" si="112"/>
        <v/>
      </c>
    </row>
    <row r="1794" spans="3:16" x14ac:dyDescent="0.4">
      <c r="C1794" s="108">
        <v>1788</v>
      </c>
      <c r="D1794" s="30"/>
      <c r="E1794" s="29"/>
      <c r="F1794" s="29"/>
      <c r="G1794" s="29"/>
      <c r="H1794" s="109" t="str">
        <f t="shared" si="113"/>
        <v/>
      </c>
      <c r="I1794" s="109" t="str">
        <f t="shared" si="114"/>
        <v/>
      </c>
      <c r="J1794" s="109" t="str">
        <f t="shared" si="115"/>
        <v/>
      </c>
      <c r="K1794" s="29"/>
      <c r="L1794" s="29"/>
      <c r="M1794" s="110" t="str">
        <f>_xlfn.XLOOKUP($P1794,団体コード!$F$2:$F$1789,団体コード!$A$2:$A$1789,"")</f>
        <v/>
      </c>
      <c r="N1794" s="111" t="str">
        <f>IF(COUNTIF(市町村一覧!$K$2:$K$404,$P1794),"a）基本講座・応用講座実施可能市町村",IF(COUNTIF(市町村一覧!$N$2:$N$370,$P1794),"b）応用講座実施可能市町村",""))</f>
        <v/>
      </c>
      <c r="P1794" s="95" t="str">
        <f t="shared" si="112"/>
        <v/>
      </c>
    </row>
    <row r="1795" spans="3:16" x14ac:dyDescent="0.4">
      <c r="C1795" s="108">
        <v>1789</v>
      </c>
      <c r="D1795" s="30"/>
      <c r="E1795" s="29"/>
      <c r="F1795" s="29"/>
      <c r="G1795" s="29"/>
      <c r="H1795" s="109" t="str">
        <f t="shared" si="113"/>
        <v/>
      </c>
      <c r="I1795" s="109" t="str">
        <f t="shared" si="114"/>
        <v/>
      </c>
      <c r="J1795" s="109" t="str">
        <f t="shared" si="115"/>
        <v/>
      </c>
      <c r="K1795" s="29"/>
      <c r="L1795" s="29"/>
      <c r="M1795" s="110" t="str">
        <f>_xlfn.XLOOKUP($P1795,団体コード!$F$2:$F$1789,団体コード!$A$2:$A$1789,"")</f>
        <v/>
      </c>
      <c r="N1795" s="111" t="str">
        <f>IF(COUNTIF(市町村一覧!$K$2:$K$404,$P1795),"a）基本講座・応用講座実施可能市町村",IF(COUNTIF(市町村一覧!$N$2:$N$370,$P1795),"b）応用講座実施可能市町村",""))</f>
        <v/>
      </c>
      <c r="P1795" s="95" t="str">
        <f t="shared" si="112"/>
        <v/>
      </c>
    </row>
    <row r="1796" spans="3:16" x14ac:dyDescent="0.4">
      <c r="C1796" s="108">
        <v>1790</v>
      </c>
      <c r="D1796" s="30"/>
      <c r="E1796" s="29"/>
      <c r="F1796" s="29"/>
      <c r="G1796" s="29"/>
      <c r="H1796" s="109" t="str">
        <f t="shared" si="113"/>
        <v/>
      </c>
      <c r="I1796" s="109" t="str">
        <f t="shared" si="114"/>
        <v/>
      </c>
      <c r="J1796" s="109" t="str">
        <f t="shared" si="115"/>
        <v/>
      </c>
      <c r="K1796" s="29"/>
      <c r="L1796" s="29"/>
      <c r="M1796" s="110" t="str">
        <f>_xlfn.XLOOKUP($P1796,団体コード!$F$2:$F$1789,団体コード!$A$2:$A$1789,"")</f>
        <v/>
      </c>
      <c r="N1796" s="111" t="str">
        <f>IF(COUNTIF(市町村一覧!$K$2:$K$404,$P1796),"a）基本講座・応用講座実施可能市町村",IF(COUNTIF(市町村一覧!$N$2:$N$370,$P1796),"b）応用講座実施可能市町村",""))</f>
        <v/>
      </c>
      <c r="P1796" s="95" t="str">
        <f t="shared" si="112"/>
        <v/>
      </c>
    </row>
    <row r="1797" spans="3:16" x14ac:dyDescent="0.4">
      <c r="C1797" s="108">
        <v>1791</v>
      </c>
      <c r="D1797" s="30"/>
      <c r="E1797" s="29"/>
      <c r="F1797" s="29"/>
      <c r="G1797" s="29"/>
      <c r="H1797" s="109" t="str">
        <f t="shared" si="113"/>
        <v/>
      </c>
      <c r="I1797" s="109" t="str">
        <f t="shared" si="114"/>
        <v/>
      </c>
      <c r="J1797" s="109" t="str">
        <f t="shared" si="115"/>
        <v/>
      </c>
      <c r="K1797" s="29"/>
      <c r="L1797" s="29"/>
      <c r="M1797" s="110" t="str">
        <f>_xlfn.XLOOKUP($P1797,団体コード!$F$2:$F$1789,団体コード!$A$2:$A$1789,"")</f>
        <v/>
      </c>
      <c r="N1797" s="111" t="str">
        <f>IF(COUNTIF(市町村一覧!$K$2:$K$404,$P1797),"a）基本講座・応用講座実施可能市町村",IF(COUNTIF(市町村一覧!$N$2:$N$370,$P1797),"b）応用講座実施可能市町村",""))</f>
        <v/>
      </c>
      <c r="P1797" s="95" t="str">
        <f t="shared" si="112"/>
        <v/>
      </c>
    </row>
    <row r="1798" spans="3:16" x14ac:dyDescent="0.4">
      <c r="C1798" s="108">
        <v>1792</v>
      </c>
      <c r="D1798" s="30"/>
      <c r="E1798" s="29"/>
      <c r="F1798" s="29"/>
      <c r="G1798" s="29"/>
      <c r="H1798" s="109" t="str">
        <f t="shared" si="113"/>
        <v/>
      </c>
      <c r="I1798" s="109" t="str">
        <f t="shared" si="114"/>
        <v/>
      </c>
      <c r="J1798" s="109" t="str">
        <f t="shared" si="115"/>
        <v/>
      </c>
      <c r="K1798" s="29"/>
      <c r="L1798" s="29"/>
      <c r="M1798" s="110" t="str">
        <f>_xlfn.XLOOKUP($P1798,団体コード!$F$2:$F$1789,団体コード!$A$2:$A$1789,"")</f>
        <v/>
      </c>
      <c r="N1798" s="111" t="str">
        <f>IF(COUNTIF(市町村一覧!$K$2:$K$404,$P1798),"a）基本講座・応用講座実施可能市町村",IF(COUNTIF(市町村一覧!$N$2:$N$370,$P1798),"b）応用講座実施可能市町村",""))</f>
        <v/>
      </c>
      <c r="P1798" s="95" t="str">
        <f t="shared" si="112"/>
        <v/>
      </c>
    </row>
    <row r="1799" spans="3:16" x14ac:dyDescent="0.4">
      <c r="C1799" s="108">
        <v>1793</v>
      </c>
      <c r="D1799" s="30"/>
      <c r="E1799" s="29"/>
      <c r="F1799" s="29"/>
      <c r="G1799" s="29"/>
      <c r="H1799" s="109" t="str">
        <f t="shared" si="113"/>
        <v/>
      </c>
      <c r="I1799" s="109" t="str">
        <f t="shared" si="114"/>
        <v/>
      </c>
      <c r="J1799" s="109" t="str">
        <f t="shared" si="115"/>
        <v/>
      </c>
      <c r="K1799" s="29"/>
      <c r="L1799" s="29"/>
      <c r="M1799" s="110" t="str">
        <f>_xlfn.XLOOKUP($P1799,団体コード!$F$2:$F$1789,団体コード!$A$2:$A$1789,"")</f>
        <v/>
      </c>
      <c r="N1799" s="111" t="str">
        <f>IF(COUNTIF(市町村一覧!$K$2:$K$404,$P1799),"a）基本講座・応用講座実施可能市町村",IF(COUNTIF(市町村一覧!$N$2:$N$370,$P1799),"b）応用講座実施可能市町村",""))</f>
        <v/>
      </c>
      <c r="P1799" s="95" t="str">
        <f t="shared" ref="P1799:P1862" si="116">E1799&amp;F1799</f>
        <v/>
      </c>
    </row>
    <row r="1800" spans="3:16" x14ac:dyDescent="0.4">
      <c r="C1800" s="108">
        <v>1794</v>
      </c>
      <c r="D1800" s="30"/>
      <c r="E1800" s="29"/>
      <c r="F1800" s="29"/>
      <c r="G1800" s="29"/>
      <c r="H1800" s="109" t="str">
        <f t="shared" ref="H1800:H1863" si="117">IF(D1800&lt;&gt;"",D1800,"")</f>
        <v/>
      </c>
      <c r="I1800" s="109" t="str">
        <f t="shared" ref="I1800:I1863" si="118">IF(E1800&lt;&gt;"",E1800,"")</f>
        <v/>
      </c>
      <c r="J1800" s="109" t="str">
        <f t="shared" ref="J1800:J1863" si="119">IF(F1800&lt;&gt;"",F1800,"")</f>
        <v/>
      </c>
      <c r="K1800" s="29"/>
      <c r="L1800" s="29"/>
      <c r="M1800" s="110" t="str">
        <f>_xlfn.XLOOKUP($P1800,団体コード!$F$2:$F$1789,団体コード!$A$2:$A$1789,"")</f>
        <v/>
      </c>
      <c r="N1800" s="111" t="str">
        <f>IF(COUNTIF(市町村一覧!$K$2:$K$404,$P1800),"a）基本講座・応用講座実施可能市町村",IF(COUNTIF(市町村一覧!$N$2:$N$370,$P1800),"b）応用講座実施可能市町村",""))</f>
        <v/>
      </c>
      <c r="P1800" s="95" t="str">
        <f t="shared" si="116"/>
        <v/>
      </c>
    </row>
    <row r="1801" spans="3:16" x14ac:dyDescent="0.4">
      <c r="C1801" s="108">
        <v>1795</v>
      </c>
      <c r="D1801" s="30"/>
      <c r="E1801" s="29"/>
      <c r="F1801" s="29"/>
      <c r="G1801" s="29"/>
      <c r="H1801" s="109" t="str">
        <f t="shared" si="117"/>
        <v/>
      </c>
      <c r="I1801" s="109" t="str">
        <f t="shared" si="118"/>
        <v/>
      </c>
      <c r="J1801" s="109" t="str">
        <f t="shared" si="119"/>
        <v/>
      </c>
      <c r="K1801" s="29"/>
      <c r="L1801" s="29"/>
      <c r="M1801" s="110" t="str">
        <f>_xlfn.XLOOKUP($P1801,団体コード!$F$2:$F$1789,団体コード!$A$2:$A$1789,"")</f>
        <v/>
      </c>
      <c r="N1801" s="111" t="str">
        <f>IF(COUNTIF(市町村一覧!$K$2:$K$404,$P1801),"a）基本講座・応用講座実施可能市町村",IF(COUNTIF(市町村一覧!$N$2:$N$370,$P1801),"b）応用講座実施可能市町村",""))</f>
        <v/>
      </c>
      <c r="P1801" s="95" t="str">
        <f t="shared" si="116"/>
        <v/>
      </c>
    </row>
    <row r="1802" spans="3:16" x14ac:dyDescent="0.4">
      <c r="C1802" s="108">
        <v>1796</v>
      </c>
      <c r="D1802" s="30"/>
      <c r="E1802" s="29"/>
      <c r="F1802" s="29"/>
      <c r="G1802" s="29"/>
      <c r="H1802" s="109" t="str">
        <f t="shared" si="117"/>
        <v/>
      </c>
      <c r="I1802" s="109" t="str">
        <f t="shared" si="118"/>
        <v/>
      </c>
      <c r="J1802" s="109" t="str">
        <f t="shared" si="119"/>
        <v/>
      </c>
      <c r="K1802" s="29"/>
      <c r="L1802" s="29"/>
      <c r="M1802" s="110" t="str">
        <f>_xlfn.XLOOKUP($P1802,団体コード!$F$2:$F$1789,団体コード!$A$2:$A$1789,"")</f>
        <v/>
      </c>
      <c r="N1802" s="111" t="str">
        <f>IF(COUNTIF(市町村一覧!$K$2:$K$404,$P1802),"a）基本講座・応用講座実施可能市町村",IF(COUNTIF(市町村一覧!$N$2:$N$370,$P1802),"b）応用講座実施可能市町村",""))</f>
        <v/>
      </c>
      <c r="P1802" s="95" t="str">
        <f t="shared" si="116"/>
        <v/>
      </c>
    </row>
    <row r="1803" spans="3:16" x14ac:dyDescent="0.4">
      <c r="C1803" s="108">
        <v>1797</v>
      </c>
      <c r="D1803" s="30"/>
      <c r="E1803" s="29"/>
      <c r="F1803" s="29"/>
      <c r="G1803" s="29"/>
      <c r="H1803" s="109" t="str">
        <f t="shared" si="117"/>
        <v/>
      </c>
      <c r="I1803" s="109" t="str">
        <f t="shared" si="118"/>
        <v/>
      </c>
      <c r="J1803" s="109" t="str">
        <f t="shared" si="119"/>
        <v/>
      </c>
      <c r="K1803" s="29"/>
      <c r="L1803" s="29"/>
      <c r="M1803" s="110" t="str">
        <f>_xlfn.XLOOKUP($P1803,団体コード!$F$2:$F$1789,団体コード!$A$2:$A$1789,"")</f>
        <v/>
      </c>
      <c r="N1803" s="111" t="str">
        <f>IF(COUNTIF(市町村一覧!$K$2:$K$404,$P1803),"a）基本講座・応用講座実施可能市町村",IF(COUNTIF(市町村一覧!$N$2:$N$370,$P1803),"b）応用講座実施可能市町村",""))</f>
        <v/>
      </c>
      <c r="P1803" s="95" t="str">
        <f t="shared" si="116"/>
        <v/>
      </c>
    </row>
    <row r="1804" spans="3:16" x14ac:dyDescent="0.4">
      <c r="C1804" s="108">
        <v>1798</v>
      </c>
      <c r="D1804" s="30"/>
      <c r="E1804" s="29"/>
      <c r="F1804" s="29"/>
      <c r="G1804" s="29"/>
      <c r="H1804" s="109" t="str">
        <f t="shared" si="117"/>
        <v/>
      </c>
      <c r="I1804" s="109" t="str">
        <f t="shared" si="118"/>
        <v/>
      </c>
      <c r="J1804" s="109" t="str">
        <f t="shared" si="119"/>
        <v/>
      </c>
      <c r="K1804" s="29"/>
      <c r="L1804" s="29"/>
      <c r="M1804" s="110" t="str">
        <f>_xlfn.XLOOKUP($P1804,団体コード!$F$2:$F$1789,団体コード!$A$2:$A$1789,"")</f>
        <v/>
      </c>
      <c r="N1804" s="111" t="str">
        <f>IF(COUNTIF(市町村一覧!$K$2:$K$404,$P1804),"a）基本講座・応用講座実施可能市町村",IF(COUNTIF(市町村一覧!$N$2:$N$370,$P1804),"b）応用講座実施可能市町村",""))</f>
        <v/>
      </c>
      <c r="P1804" s="95" t="str">
        <f t="shared" si="116"/>
        <v/>
      </c>
    </row>
    <row r="1805" spans="3:16" x14ac:dyDescent="0.4">
      <c r="C1805" s="108">
        <v>1799</v>
      </c>
      <c r="D1805" s="30"/>
      <c r="E1805" s="29"/>
      <c r="F1805" s="29"/>
      <c r="G1805" s="29"/>
      <c r="H1805" s="109" t="str">
        <f t="shared" si="117"/>
        <v/>
      </c>
      <c r="I1805" s="109" t="str">
        <f t="shared" si="118"/>
        <v/>
      </c>
      <c r="J1805" s="109" t="str">
        <f t="shared" si="119"/>
        <v/>
      </c>
      <c r="K1805" s="29"/>
      <c r="L1805" s="29"/>
      <c r="M1805" s="110" t="str">
        <f>_xlfn.XLOOKUP($P1805,団体コード!$F$2:$F$1789,団体コード!$A$2:$A$1789,"")</f>
        <v/>
      </c>
      <c r="N1805" s="111" t="str">
        <f>IF(COUNTIF(市町村一覧!$K$2:$K$404,$P1805),"a）基本講座・応用講座実施可能市町村",IF(COUNTIF(市町村一覧!$N$2:$N$370,$P1805),"b）応用講座実施可能市町村",""))</f>
        <v/>
      </c>
      <c r="P1805" s="95" t="str">
        <f t="shared" si="116"/>
        <v/>
      </c>
    </row>
    <row r="1806" spans="3:16" x14ac:dyDescent="0.4">
      <c r="C1806" s="108">
        <v>1800</v>
      </c>
      <c r="D1806" s="30"/>
      <c r="E1806" s="29"/>
      <c r="F1806" s="29"/>
      <c r="G1806" s="29"/>
      <c r="H1806" s="109" t="str">
        <f t="shared" si="117"/>
        <v/>
      </c>
      <c r="I1806" s="109" t="str">
        <f t="shared" si="118"/>
        <v/>
      </c>
      <c r="J1806" s="109" t="str">
        <f t="shared" si="119"/>
        <v/>
      </c>
      <c r="K1806" s="29"/>
      <c r="L1806" s="29"/>
      <c r="M1806" s="110" t="str">
        <f>_xlfn.XLOOKUP($P1806,団体コード!$F$2:$F$1789,団体コード!$A$2:$A$1789,"")</f>
        <v/>
      </c>
      <c r="N1806" s="111" t="str">
        <f>IF(COUNTIF(市町村一覧!$K$2:$K$404,$P1806),"a）基本講座・応用講座実施可能市町村",IF(COUNTIF(市町村一覧!$N$2:$N$370,$P1806),"b）応用講座実施可能市町村",""))</f>
        <v/>
      </c>
      <c r="P1806" s="95" t="str">
        <f t="shared" si="116"/>
        <v/>
      </c>
    </row>
    <row r="1807" spans="3:16" x14ac:dyDescent="0.4">
      <c r="C1807" s="108">
        <v>1801</v>
      </c>
      <c r="D1807" s="30"/>
      <c r="E1807" s="29"/>
      <c r="F1807" s="29"/>
      <c r="G1807" s="29"/>
      <c r="H1807" s="109" t="str">
        <f t="shared" si="117"/>
        <v/>
      </c>
      <c r="I1807" s="109" t="str">
        <f t="shared" si="118"/>
        <v/>
      </c>
      <c r="J1807" s="109" t="str">
        <f t="shared" si="119"/>
        <v/>
      </c>
      <c r="K1807" s="29"/>
      <c r="L1807" s="29"/>
      <c r="M1807" s="110" t="str">
        <f>_xlfn.XLOOKUP($P1807,団体コード!$F$2:$F$1789,団体コード!$A$2:$A$1789,"")</f>
        <v/>
      </c>
      <c r="N1807" s="111" t="str">
        <f>IF(COUNTIF(市町村一覧!$K$2:$K$404,$P1807),"a）基本講座・応用講座実施可能市町村",IF(COUNTIF(市町村一覧!$N$2:$N$370,$P1807),"b）応用講座実施可能市町村",""))</f>
        <v/>
      </c>
      <c r="P1807" s="95" t="str">
        <f t="shared" si="116"/>
        <v/>
      </c>
    </row>
    <row r="1808" spans="3:16" x14ac:dyDescent="0.4">
      <c r="C1808" s="108">
        <v>1802</v>
      </c>
      <c r="D1808" s="30"/>
      <c r="E1808" s="29"/>
      <c r="F1808" s="29"/>
      <c r="G1808" s="29"/>
      <c r="H1808" s="109" t="str">
        <f t="shared" si="117"/>
        <v/>
      </c>
      <c r="I1808" s="109" t="str">
        <f t="shared" si="118"/>
        <v/>
      </c>
      <c r="J1808" s="109" t="str">
        <f t="shared" si="119"/>
        <v/>
      </c>
      <c r="K1808" s="29"/>
      <c r="L1808" s="29"/>
      <c r="M1808" s="110" t="str">
        <f>_xlfn.XLOOKUP($P1808,団体コード!$F$2:$F$1789,団体コード!$A$2:$A$1789,"")</f>
        <v/>
      </c>
      <c r="N1808" s="111" t="str">
        <f>IF(COUNTIF(市町村一覧!$K$2:$K$404,$P1808),"a）基本講座・応用講座実施可能市町村",IF(COUNTIF(市町村一覧!$N$2:$N$370,$P1808),"b）応用講座実施可能市町村",""))</f>
        <v/>
      </c>
      <c r="P1808" s="95" t="str">
        <f t="shared" si="116"/>
        <v/>
      </c>
    </row>
    <row r="1809" spans="3:16" x14ac:dyDescent="0.4">
      <c r="C1809" s="108">
        <v>1803</v>
      </c>
      <c r="D1809" s="30"/>
      <c r="E1809" s="29"/>
      <c r="F1809" s="29"/>
      <c r="G1809" s="29"/>
      <c r="H1809" s="109" t="str">
        <f t="shared" si="117"/>
        <v/>
      </c>
      <c r="I1809" s="109" t="str">
        <f t="shared" si="118"/>
        <v/>
      </c>
      <c r="J1809" s="109" t="str">
        <f t="shared" si="119"/>
        <v/>
      </c>
      <c r="K1809" s="29"/>
      <c r="L1809" s="29"/>
      <c r="M1809" s="110" t="str">
        <f>_xlfn.XLOOKUP($P1809,団体コード!$F$2:$F$1789,団体コード!$A$2:$A$1789,"")</f>
        <v/>
      </c>
      <c r="N1809" s="111" t="str">
        <f>IF(COUNTIF(市町村一覧!$K$2:$K$404,$P1809),"a）基本講座・応用講座実施可能市町村",IF(COUNTIF(市町村一覧!$N$2:$N$370,$P1809),"b）応用講座実施可能市町村",""))</f>
        <v/>
      </c>
      <c r="P1809" s="95" t="str">
        <f t="shared" si="116"/>
        <v/>
      </c>
    </row>
    <row r="1810" spans="3:16" x14ac:dyDescent="0.4">
      <c r="C1810" s="108">
        <v>1804</v>
      </c>
      <c r="D1810" s="30"/>
      <c r="E1810" s="29"/>
      <c r="F1810" s="29"/>
      <c r="G1810" s="29"/>
      <c r="H1810" s="109" t="str">
        <f t="shared" si="117"/>
        <v/>
      </c>
      <c r="I1810" s="109" t="str">
        <f t="shared" si="118"/>
        <v/>
      </c>
      <c r="J1810" s="109" t="str">
        <f t="shared" si="119"/>
        <v/>
      </c>
      <c r="K1810" s="29"/>
      <c r="L1810" s="29"/>
      <c r="M1810" s="110" t="str">
        <f>_xlfn.XLOOKUP($P1810,団体コード!$F$2:$F$1789,団体コード!$A$2:$A$1789,"")</f>
        <v/>
      </c>
      <c r="N1810" s="111" t="str">
        <f>IF(COUNTIF(市町村一覧!$K$2:$K$404,$P1810),"a）基本講座・応用講座実施可能市町村",IF(COUNTIF(市町村一覧!$N$2:$N$370,$P1810),"b）応用講座実施可能市町村",""))</f>
        <v/>
      </c>
      <c r="P1810" s="95" t="str">
        <f t="shared" si="116"/>
        <v/>
      </c>
    </row>
    <row r="1811" spans="3:16" x14ac:dyDescent="0.4">
      <c r="C1811" s="108">
        <v>1805</v>
      </c>
      <c r="D1811" s="30"/>
      <c r="E1811" s="29"/>
      <c r="F1811" s="29"/>
      <c r="G1811" s="29"/>
      <c r="H1811" s="109" t="str">
        <f t="shared" si="117"/>
        <v/>
      </c>
      <c r="I1811" s="109" t="str">
        <f t="shared" si="118"/>
        <v/>
      </c>
      <c r="J1811" s="109" t="str">
        <f t="shared" si="119"/>
        <v/>
      </c>
      <c r="K1811" s="29"/>
      <c r="L1811" s="29"/>
      <c r="M1811" s="110" t="str">
        <f>_xlfn.XLOOKUP($P1811,団体コード!$F$2:$F$1789,団体コード!$A$2:$A$1789,"")</f>
        <v/>
      </c>
      <c r="N1811" s="111" t="str">
        <f>IF(COUNTIF(市町村一覧!$K$2:$K$404,$P1811),"a）基本講座・応用講座実施可能市町村",IF(COUNTIF(市町村一覧!$N$2:$N$370,$P1811),"b）応用講座実施可能市町村",""))</f>
        <v/>
      </c>
      <c r="P1811" s="95" t="str">
        <f t="shared" si="116"/>
        <v/>
      </c>
    </row>
    <row r="1812" spans="3:16" x14ac:dyDescent="0.4">
      <c r="C1812" s="108">
        <v>1806</v>
      </c>
      <c r="D1812" s="30"/>
      <c r="E1812" s="29"/>
      <c r="F1812" s="29"/>
      <c r="G1812" s="29"/>
      <c r="H1812" s="109" t="str">
        <f t="shared" si="117"/>
        <v/>
      </c>
      <c r="I1812" s="109" t="str">
        <f t="shared" si="118"/>
        <v/>
      </c>
      <c r="J1812" s="109" t="str">
        <f t="shared" si="119"/>
        <v/>
      </c>
      <c r="K1812" s="29"/>
      <c r="L1812" s="29"/>
      <c r="M1812" s="110" t="str">
        <f>_xlfn.XLOOKUP($P1812,団体コード!$F$2:$F$1789,団体コード!$A$2:$A$1789,"")</f>
        <v/>
      </c>
      <c r="N1812" s="111" t="str">
        <f>IF(COUNTIF(市町村一覧!$K$2:$K$404,$P1812),"a）基本講座・応用講座実施可能市町村",IF(COUNTIF(市町村一覧!$N$2:$N$370,$P1812),"b）応用講座実施可能市町村",""))</f>
        <v/>
      </c>
      <c r="P1812" s="95" t="str">
        <f t="shared" si="116"/>
        <v/>
      </c>
    </row>
    <row r="1813" spans="3:16" x14ac:dyDescent="0.4">
      <c r="C1813" s="108">
        <v>1807</v>
      </c>
      <c r="D1813" s="30"/>
      <c r="E1813" s="29"/>
      <c r="F1813" s="29"/>
      <c r="G1813" s="29"/>
      <c r="H1813" s="109" t="str">
        <f t="shared" si="117"/>
        <v/>
      </c>
      <c r="I1813" s="109" t="str">
        <f t="shared" si="118"/>
        <v/>
      </c>
      <c r="J1813" s="109" t="str">
        <f t="shared" si="119"/>
        <v/>
      </c>
      <c r="K1813" s="29"/>
      <c r="L1813" s="29"/>
      <c r="M1813" s="110" t="str">
        <f>_xlfn.XLOOKUP($P1813,団体コード!$F$2:$F$1789,団体コード!$A$2:$A$1789,"")</f>
        <v/>
      </c>
      <c r="N1813" s="111" t="str">
        <f>IF(COUNTIF(市町村一覧!$K$2:$K$404,$P1813),"a）基本講座・応用講座実施可能市町村",IF(COUNTIF(市町村一覧!$N$2:$N$370,$P1813),"b）応用講座実施可能市町村",""))</f>
        <v/>
      </c>
      <c r="P1813" s="95" t="str">
        <f t="shared" si="116"/>
        <v/>
      </c>
    </row>
    <row r="1814" spans="3:16" x14ac:dyDescent="0.4">
      <c r="C1814" s="108">
        <v>1808</v>
      </c>
      <c r="D1814" s="30"/>
      <c r="E1814" s="29"/>
      <c r="F1814" s="29"/>
      <c r="G1814" s="29"/>
      <c r="H1814" s="109" t="str">
        <f t="shared" si="117"/>
        <v/>
      </c>
      <c r="I1814" s="109" t="str">
        <f t="shared" si="118"/>
        <v/>
      </c>
      <c r="J1814" s="109" t="str">
        <f t="shared" si="119"/>
        <v/>
      </c>
      <c r="K1814" s="29"/>
      <c r="L1814" s="29"/>
      <c r="M1814" s="110" t="str">
        <f>_xlfn.XLOOKUP($P1814,団体コード!$F$2:$F$1789,団体コード!$A$2:$A$1789,"")</f>
        <v/>
      </c>
      <c r="N1814" s="111" t="str">
        <f>IF(COUNTIF(市町村一覧!$K$2:$K$404,$P1814),"a）基本講座・応用講座実施可能市町村",IF(COUNTIF(市町村一覧!$N$2:$N$370,$P1814),"b）応用講座実施可能市町村",""))</f>
        <v/>
      </c>
      <c r="P1814" s="95" t="str">
        <f t="shared" si="116"/>
        <v/>
      </c>
    </row>
    <row r="1815" spans="3:16" x14ac:dyDescent="0.4">
      <c r="C1815" s="108">
        <v>1809</v>
      </c>
      <c r="D1815" s="30"/>
      <c r="E1815" s="29"/>
      <c r="F1815" s="29"/>
      <c r="G1815" s="29"/>
      <c r="H1815" s="109" t="str">
        <f t="shared" si="117"/>
        <v/>
      </c>
      <c r="I1815" s="109" t="str">
        <f t="shared" si="118"/>
        <v/>
      </c>
      <c r="J1815" s="109" t="str">
        <f t="shared" si="119"/>
        <v/>
      </c>
      <c r="K1815" s="29"/>
      <c r="L1815" s="29"/>
      <c r="M1815" s="110" t="str">
        <f>_xlfn.XLOOKUP($P1815,団体コード!$F$2:$F$1789,団体コード!$A$2:$A$1789,"")</f>
        <v/>
      </c>
      <c r="N1815" s="111" t="str">
        <f>IF(COUNTIF(市町村一覧!$K$2:$K$404,$P1815),"a）基本講座・応用講座実施可能市町村",IF(COUNTIF(市町村一覧!$N$2:$N$370,$P1815),"b）応用講座実施可能市町村",""))</f>
        <v/>
      </c>
      <c r="P1815" s="95" t="str">
        <f t="shared" si="116"/>
        <v/>
      </c>
    </row>
    <row r="1816" spans="3:16" x14ac:dyDescent="0.4">
      <c r="C1816" s="108">
        <v>1810</v>
      </c>
      <c r="D1816" s="30"/>
      <c r="E1816" s="29"/>
      <c r="F1816" s="29"/>
      <c r="G1816" s="29"/>
      <c r="H1816" s="109" t="str">
        <f t="shared" si="117"/>
        <v/>
      </c>
      <c r="I1816" s="109" t="str">
        <f t="shared" si="118"/>
        <v/>
      </c>
      <c r="J1816" s="109" t="str">
        <f t="shared" si="119"/>
        <v/>
      </c>
      <c r="K1816" s="29"/>
      <c r="L1816" s="29"/>
      <c r="M1816" s="110" t="str">
        <f>_xlfn.XLOOKUP($P1816,団体コード!$F$2:$F$1789,団体コード!$A$2:$A$1789,"")</f>
        <v/>
      </c>
      <c r="N1816" s="111" t="str">
        <f>IF(COUNTIF(市町村一覧!$K$2:$K$404,$P1816),"a）基本講座・応用講座実施可能市町村",IF(COUNTIF(市町村一覧!$N$2:$N$370,$P1816),"b）応用講座実施可能市町村",""))</f>
        <v/>
      </c>
      <c r="P1816" s="95" t="str">
        <f t="shared" si="116"/>
        <v/>
      </c>
    </row>
    <row r="1817" spans="3:16" x14ac:dyDescent="0.4">
      <c r="C1817" s="108">
        <v>1811</v>
      </c>
      <c r="D1817" s="30"/>
      <c r="E1817" s="29"/>
      <c r="F1817" s="29"/>
      <c r="G1817" s="29"/>
      <c r="H1817" s="109" t="str">
        <f t="shared" si="117"/>
        <v/>
      </c>
      <c r="I1817" s="109" t="str">
        <f t="shared" si="118"/>
        <v/>
      </c>
      <c r="J1817" s="109" t="str">
        <f t="shared" si="119"/>
        <v/>
      </c>
      <c r="K1817" s="29"/>
      <c r="L1817" s="29"/>
      <c r="M1817" s="110" t="str">
        <f>_xlfn.XLOOKUP($P1817,団体コード!$F$2:$F$1789,団体コード!$A$2:$A$1789,"")</f>
        <v/>
      </c>
      <c r="N1817" s="111" t="str">
        <f>IF(COUNTIF(市町村一覧!$K$2:$K$404,$P1817),"a）基本講座・応用講座実施可能市町村",IF(COUNTIF(市町村一覧!$N$2:$N$370,$P1817),"b）応用講座実施可能市町村",""))</f>
        <v/>
      </c>
      <c r="P1817" s="95" t="str">
        <f t="shared" si="116"/>
        <v/>
      </c>
    </row>
    <row r="1818" spans="3:16" x14ac:dyDescent="0.4">
      <c r="C1818" s="108">
        <v>1812</v>
      </c>
      <c r="D1818" s="30"/>
      <c r="E1818" s="29"/>
      <c r="F1818" s="29"/>
      <c r="G1818" s="29"/>
      <c r="H1818" s="109" t="str">
        <f t="shared" si="117"/>
        <v/>
      </c>
      <c r="I1818" s="109" t="str">
        <f t="shared" si="118"/>
        <v/>
      </c>
      <c r="J1818" s="109" t="str">
        <f t="shared" si="119"/>
        <v/>
      </c>
      <c r="K1818" s="29"/>
      <c r="L1818" s="29"/>
      <c r="M1818" s="110" t="str">
        <f>_xlfn.XLOOKUP($P1818,団体コード!$F$2:$F$1789,団体コード!$A$2:$A$1789,"")</f>
        <v/>
      </c>
      <c r="N1818" s="111" t="str">
        <f>IF(COUNTIF(市町村一覧!$K$2:$K$404,$P1818),"a）基本講座・応用講座実施可能市町村",IF(COUNTIF(市町村一覧!$N$2:$N$370,$P1818),"b）応用講座実施可能市町村",""))</f>
        <v/>
      </c>
      <c r="P1818" s="95" t="str">
        <f t="shared" si="116"/>
        <v/>
      </c>
    </row>
    <row r="1819" spans="3:16" x14ac:dyDescent="0.4">
      <c r="C1819" s="108">
        <v>1813</v>
      </c>
      <c r="D1819" s="30"/>
      <c r="E1819" s="29"/>
      <c r="F1819" s="29"/>
      <c r="G1819" s="29"/>
      <c r="H1819" s="109" t="str">
        <f t="shared" si="117"/>
        <v/>
      </c>
      <c r="I1819" s="109" t="str">
        <f t="shared" si="118"/>
        <v/>
      </c>
      <c r="J1819" s="109" t="str">
        <f t="shared" si="119"/>
        <v/>
      </c>
      <c r="K1819" s="29"/>
      <c r="L1819" s="29"/>
      <c r="M1819" s="110" t="str">
        <f>_xlfn.XLOOKUP($P1819,団体コード!$F$2:$F$1789,団体コード!$A$2:$A$1789,"")</f>
        <v/>
      </c>
      <c r="N1819" s="111" t="str">
        <f>IF(COUNTIF(市町村一覧!$K$2:$K$404,$P1819),"a）基本講座・応用講座実施可能市町村",IF(COUNTIF(市町村一覧!$N$2:$N$370,$P1819),"b）応用講座実施可能市町村",""))</f>
        <v/>
      </c>
      <c r="P1819" s="95" t="str">
        <f t="shared" si="116"/>
        <v/>
      </c>
    </row>
    <row r="1820" spans="3:16" x14ac:dyDescent="0.4">
      <c r="C1820" s="108">
        <v>1814</v>
      </c>
      <c r="D1820" s="30"/>
      <c r="E1820" s="29"/>
      <c r="F1820" s="29"/>
      <c r="G1820" s="29"/>
      <c r="H1820" s="109" t="str">
        <f t="shared" si="117"/>
        <v/>
      </c>
      <c r="I1820" s="109" t="str">
        <f t="shared" si="118"/>
        <v/>
      </c>
      <c r="J1820" s="109" t="str">
        <f t="shared" si="119"/>
        <v/>
      </c>
      <c r="K1820" s="29"/>
      <c r="L1820" s="29"/>
      <c r="M1820" s="110" t="str">
        <f>_xlfn.XLOOKUP($P1820,団体コード!$F$2:$F$1789,団体コード!$A$2:$A$1789,"")</f>
        <v/>
      </c>
      <c r="N1820" s="111" t="str">
        <f>IF(COUNTIF(市町村一覧!$K$2:$K$404,$P1820),"a）基本講座・応用講座実施可能市町村",IF(COUNTIF(市町村一覧!$N$2:$N$370,$P1820),"b）応用講座実施可能市町村",""))</f>
        <v/>
      </c>
      <c r="P1820" s="95" t="str">
        <f t="shared" si="116"/>
        <v/>
      </c>
    </row>
    <row r="1821" spans="3:16" x14ac:dyDescent="0.4">
      <c r="C1821" s="108">
        <v>1815</v>
      </c>
      <c r="D1821" s="30"/>
      <c r="E1821" s="29"/>
      <c r="F1821" s="29"/>
      <c r="G1821" s="29"/>
      <c r="H1821" s="109" t="str">
        <f t="shared" si="117"/>
        <v/>
      </c>
      <c r="I1821" s="109" t="str">
        <f t="shared" si="118"/>
        <v/>
      </c>
      <c r="J1821" s="109" t="str">
        <f t="shared" si="119"/>
        <v/>
      </c>
      <c r="K1821" s="29"/>
      <c r="L1821" s="29"/>
      <c r="M1821" s="110" t="str">
        <f>_xlfn.XLOOKUP($P1821,団体コード!$F$2:$F$1789,団体コード!$A$2:$A$1789,"")</f>
        <v/>
      </c>
      <c r="N1821" s="111" t="str">
        <f>IF(COUNTIF(市町村一覧!$K$2:$K$404,$P1821),"a）基本講座・応用講座実施可能市町村",IF(COUNTIF(市町村一覧!$N$2:$N$370,$P1821),"b）応用講座実施可能市町村",""))</f>
        <v/>
      </c>
      <c r="P1821" s="95" t="str">
        <f t="shared" si="116"/>
        <v/>
      </c>
    </row>
    <row r="1822" spans="3:16" x14ac:dyDescent="0.4">
      <c r="C1822" s="108">
        <v>1816</v>
      </c>
      <c r="D1822" s="30"/>
      <c r="E1822" s="29"/>
      <c r="F1822" s="29"/>
      <c r="G1822" s="29"/>
      <c r="H1822" s="109" t="str">
        <f t="shared" si="117"/>
        <v/>
      </c>
      <c r="I1822" s="109" t="str">
        <f t="shared" si="118"/>
        <v/>
      </c>
      <c r="J1822" s="109" t="str">
        <f t="shared" si="119"/>
        <v/>
      </c>
      <c r="K1822" s="29"/>
      <c r="L1822" s="29"/>
      <c r="M1822" s="110" t="str">
        <f>_xlfn.XLOOKUP($P1822,団体コード!$F$2:$F$1789,団体コード!$A$2:$A$1789,"")</f>
        <v/>
      </c>
      <c r="N1822" s="111" t="str">
        <f>IF(COUNTIF(市町村一覧!$K$2:$K$404,$P1822),"a）基本講座・応用講座実施可能市町村",IF(COUNTIF(市町村一覧!$N$2:$N$370,$P1822),"b）応用講座実施可能市町村",""))</f>
        <v/>
      </c>
      <c r="P1822" s="95" t="str">
        <f t="shared" si="116"/>
        <v/>
      </c>
    </row>
    <row r="1823" spans="3:16" x14ac:dyDescent="0.4">
      <c r="C1823" s="108">
        <v>1817</v>
      </c>
      <c r="D1823" s="30"/>
      <c r="E1823" s="29"/>
      <c r="F1823" s="29"/>
      <c r="G1823" s="29"/>
      <c r="H1823" s="109" t="str">
        <f t="shared" si="117"/>
        <v/>
      </c>
      <c r="I1823" s="109" t="str">
        <f t="shared" si="118"/>
        <v/>
      </c>
      <c r="J1823" s="109" t="str">
        <f t="shared" si="119"/>
        <v/>
      </c>
      <c r="K1823" s="29"/>
      <c r="L1823" s="29"/>
      <c r="M1823" s="110" t="str">
        <f>_xlfn.XLOOKUP($P1823,団体コード!$F$2:$F$1789,団体コード!$A$2:$A$1789,"")</f>
        <v/>
      </c>
      <c r="N1823" s="111" t="str">
        <f>IF(COUNTIF(市町村一覧!$K$2:$K$404,$P1823),"a）基本講座・応用講座実施可能市町村",IF(COUNTIF(市町村一覧!$N$2:$N$370,$P1823),"b）応用講座実施可能市町村",""))</f>
        <v/>
      </c>
      <c r="P1823" s="95" t="str">
        <f t="shared" si="116"/>
        <v/>
      </c>
    </row>
    <row r="1824" spans="3:16" x14ac:dyDescent="0.4">
      <c r="C1824" s="108">
        <v>1818</v>
      </c>
      <c r="D1824" s="30"/>
      <c r="E1824" s="29"/>
      <c r="F1824" s="29"/>
      <c r="G1824" s="29"/>
      <c r="H1824" s="109" t="str">
        <f t="shared" si="117"/>
        <v/>
      </c>
      <c r="I1824" s="109" t="str">
        <f t="shared" si="118"/>
        <v/>
      </c>
      <c r="J1824" s="109" t="str">
        <f t="shared" si="119"/>
        <v/>
      </c>
      <c r="K1824" s="29"/>
      <c r="L1824" s="29"/>
      <c r="M1824" s="110" t="str">
        <f>_xlfn.XLOOKUP($P1824,団体コード!$F$2:$F$1789,団体コード!$A$2:$A$1789,"")</f>
        <v/>
      </c>
      <c r="N1824" s="111" t="str">
        <f>IF(COUNTIF(市町村一覧!$K$2:$K$404,$P1824),"a）基本講座・応用講座実施可能市町村",IF(COUNTIF(市町村一覧!$N$2:$N$370,$P1824),"b）応用講座実施可能市町村",""))</f>
        <v/>
      </c>
      <c r="P1824" s="95" t="str">
        <f t="shared" si="116"/>
        <v/>
      </c>
    </row>
    <row r="1825" spans="3:16" x14ac:dyDescent="0.4">
      <c r="C1825" s="108">
        <v>1819</v>
      </c>
      <c r="D1825" s="30"/>
      <c r="E1825" s="29"/>
      <c r="F1825" s="29"/>
      <c r="G1825" s="29"/>
      <c r="H1825" s="109" t="str">
        <f t="shared" si="117"/>
        <v/>
      </c>
      <c r="I1825" s="109" t="str">
        <f t="shared" si="118"/>
        <v/>
      </c>
      <c r="J1825" s="109" t="str">
        <f t="shared" si="119"/>
        <v/>
      </c>
      <c r="K1825" s="29"/>
      <c r="L1825" s="29"/>
      <c r="M1825" s="110" t="str">
        <f>_xlfn.XLOOKUP($P1825,団体コード!$F$2:$F$1789,団体コード!$A$2:$A$1789,"")</f>
        <v/>
      </c>
      <c r="N1825" s="111" t="str">
        <f>IF(COUNTIF(市町村一覧!$K$2:$K$404,$P1825),"a）基本講座・応用講座実施可能市町村",IF(COUNTIF(市町村一覧!$N$2:$N$370,$P1825),"b）応用講座実施可能市町村",""))</f>
        <v/>
      </c>
      <c r="P1825" s="95" t="str">
        <f t="shared" si="116"/>
        <v/>
      </c>
    </row>
    <row r="1826" spans="3:16" x14ac:dyDescent="0.4">
      <c r="C1826" s="108">
        <v>1820</v>
      </c>
      <c r="D1826" s="30"/>
      <c r="E1826" s="29"/>
      <c r="F1826" s="29"/>
      <c r="G1826" s="29"/>
      <c r="H1826" s="109" t="str">
        <f t="shared" si="117"/>
        <v/>
      </c>
      <c r="I1826" s="109" t="str">
        <f t="shared" si="118"/>
        <v/>
      </c>
      <c r="J1826" s="109" t="str">
        <f t="shared" si="119"/>
        <v/>
      </c>
      <c r="K1826" s="29"/>
      <c r="L1826" s="29"/>
      <c r="M1826" s="110" t="str">
        <f>_xlfn.XLOOKUP($P1826,団体コード!$F$2:$F$1789,団体コード!$A$2:$A$1789,"")</f>
        <v/>
      </c>
      <c r="N1826" s="111" t="str">
        <f>IF(COUNTIF(市町村一覧!$K$2:$K$404,$P1826),"a）基本講座・応用講座実施可能市町村",IF(COUNTIF(市町村一覧!$N$2:$N$370,$P1826),"b）応用講座実施可能市町村",""))</f>
        <v/>
      </c>
      <c r="P1826" s="95" t="str">
        <f t="shared" si="116"/>
        <v/>
      </c>
    </row>
    <row r="1827" spans="3:16" x14ac:dyDescent="0.4">
      <c r="C1827" s="108">
        <v>1821</v>
      </c>
      <c r="D1827" s="30"/>
      <c r="E1827" s="29"/>
      <c r="F1827" s="29"/>
      <c r="G1827" s="29"/>
      <c r="H1827" s="109" t="str">
        <f t="shared" si="117"/>
        <v/>
      </c>
      <c r="I1827" s="109" t="str">
        <f t="shared" si="118"/>
        <v/>
      </c>
      <c r="J1827" s="109" t="str">
        <f t="shared" si="119"/>
        <v/>
      </c>
      <c r="K1827" s="29"/>
      <c r="L1827" s="29"/>
      <c r="M1827" s="110" t="str">
        <f>_xlfn.XLOOKUP($P1827,団体コード!$F$2:$F$1789,団体コード!$A$2:$A$1789,"")</f>
        <v/>
      </c>
      <c r="N1827" s="111" t="str">
        <f>IF(COUNTIF(市町村一覧!$K$2:$K$404,$P1827),"a）基本講座・応用講座実施可能市町村",IF(COUNTIF(市町村一覧!$N$2:$N$370,$P1827),"b）応用講座実施可能市町村",""))</f>
        <v/>
      </c>
      <c r="P1827" s="95" t="str">
        <f t="shared" si="116"/>
        <v/>
      </c>
    </row>
    <row r="1828" spans="3:16" x14ac:dyDescent="0.4">
      <c r="C1828" s="108">
        <v>1822</v>
      </c>
      <c r="D1828" s="30"/>
      <c r="E1828" s="29"/>
      <c r="F1828" s="29"/>
      <c r="G1828" s="29"/>
      <c r="H1828" s="109" t="str">
        <f t="shared" si="117"/>
        <v/>
      </c>
      <c r="I1828" s="109" t="str">
        <f t="shared" si="118"/>
        <v/>
      </c>
      <c r="J1828" s="109" t="str">
        <f t="shared" si="119"/>
        <v/>
      </c>
      <c r="K1828" s="29"/>
      <c r="L1828" s="29"/>
      <c r="M1828" s="110" t="str">
        <f>_xlfn.XLOOKUP($P1828,団体コード!$F$2:$F$1789,団体コード!$A$2:$A$1789,"")</f>
        <v/>
      </c>
      <c r="N1828" s="111" t="str">
        <f>IF(COUNTIF(市町村一覧!$K$2:$K$404,$P1828),"a）基本講座・応用講座実施可能市町村",IF(COUNTIF(市町村一覧!$N$2:$N$370,$P1828),"b）応用講座実施可能市町村",""))</f>
        <v/>
      </c>
      <c r="P1828" s="95" t="str">
        <f t="shared" si="116"/>
        <v/>
      </c>
    </row>
    <row r="1829" spans="3:16" x14ac:dyDescent="0.4">
      <c r="C1829" s="108">
        <v>1823</v>
      </c>
      <c r="D1829" s="30"/>
      <c r="E1829" s="29"/>
      <c r="F1829" s="29"/>
      <c r="G1829" s="29"/>
      <c r="H1829" s="109" t="str">
        <f t="shared" si="117"/>
        <v/>
      </c>
      <c r="I1829" s="109" t="str">
        <f t="shared" si="118"/>
        <v/>
      </c>
      <c r="J1829" s="109" t="str">
        <f t="shared" si="119"/>
        <v/>
      </c>
      <c r="K1829" s="29"/>
      <c r="L1829" s="29"/>
      <c r="M1829" s="110" t="str">
        <f>_xlfn.XLOOKUP($P1829,団体コード!$F$2:$F$1789,団体コード!$A$2:$A$1789,"")</f>
        <v/>
      </c>
      <c r="N1829" s="111" t="str">
        <f>IF(COUNTIF(市町村一覧!$K$2:$K$404,$P1829),"a）基本講座・応用講座実施可能市町村",IF(COUNTIF(市町村一覧!$N$2:$N$370,$P1829),"b）応用講座実施可能市町村",""))</f>
        <v/>
      </c>
      <c r="P1829" s="95" t="str">
        <f t="shared" si="116"/>
        <v/>
      </c>
    </row>
    <row r="1830" spans="3:16" x14ac:dyDescent="0.4">
      <c r="C1830" s="108">
        <v>1824</v>
      </c>
      <c r="D1830" s="30"/>
      <c r="E1830" s="29"/>
      <c r="F1830" s="29"/>
      <c r="G1830" s="29"/>
      <c r="H1830" s="109" t="str">
        <f t="shared" si="117"/>
        <v/>
      </c>
      <c r="I1830" s="109" t="str">
        <f t="shared" si="118"/>
        <v/>
      </c>
      <c r="J1830" s="109" t="str">
        <f t="shared" si="119"/>
        <v/>
      </c>
      <c r="K1830" s="29"/>
      <c r="L1830" s="29"/>
      <c r="M1830" s="110" t="str">
        <f>_xlfn.XLOOKUP($P1830,団体コード!$F$2:$F$1789,団体コード!$A$2:$A$1789,"")</f>
        <v/>
      </c>
      <c r="N1830" s="111" t="str">
        <f>IF(COUNTIF(市町村一覧!$K$2:$K$404,$P1830),"a）基本講座・応用講座実施可能市町村",IF(COUNTIF(市町村一覧!$N$2:$N$370,$P1830),"b）応用講座実施可能市町村",""))</f>
        <v/>
      </c>
      <c r="P1830" s="95" t="str">
        <f t="shared" si="116"/>
        <v/>
      </c>
    </row>
    <row r="1831" spans="3:16" x14ac:dyDescent="0.4">
      <c r="C1831" s="108">
        <v>1825</v>
      </c>
      <c r="D1831" s="30"/>
      <c r="E1831" s="29"/>
      <c r="F1831" s="29"/>
      <c r="G1831" s="29"/>
      <c r="H1831" s="109" t="str">
        <f t="shared" si="117"/>
        <v/>
      </c>
      <c r="I1831" s="109" t="str">
        <f t="shared" si="118"/>
        <v/>
      </c>
      <c r="J1831" s="109" t="str">
        <f t="shared" si="119"/>
        <v/>
      </c>
      <c r="K1831" s="29"/>
      <c r="L1831" s="29"/>
      <c r="M1831" s="110" t="str">
        <f>_xlfn.XLOOKUP($P1831,団体コード!$F$2:$F$1789,団体コード!$A$2:$A$1789,"")</f>
        <v/>
      </c>
      <c r="N1831" s="111" t="str">
        <f>IF(COUNTIF(市町村一覧!$K$2:$K$404,$P1831),"a）基本講座・応用講座実施可能市町村",IF(COUNTIF(市町村一覧!$N$2:$N$370,$P1831),"b）応用講座実施可能市町村",""))</f>
        <v/>
      </c>
      <c r="P1831" s="95" t="str">
        <f t="shared" si="116"/>
        <v/>
      </c>
    </row>
    <row r="1832" spans="3:16" x14ac:dyDescent="0.4">
      <c r="C1832" s="108">
        <v>1826</v>
      </c>
      <c r="D1832" s="30"/>
      <c r="E1832" s="29"/>
      <c r="F1832" s="29"/>
      <c r="G1832" s="29"/>
      <c r="H1832" s="109" t="str">
        <f t="shared" si="117"/>
        <v/>
      </c>
      <c r="I1832" s="109" t="str">
        <f t="shared" si="118"/>
        <v/>
      </c>
      <c r="J1832" s="109" t="str">
        <f t="shared" si="119"/>
        <v/>
      </c>
      <c r="K1832" s="29"/>
      <c r="L1832" s="29"/>
      <c r="M1832" s="110" t="str">
        <f>_xlfn.XLOOKUP($P1832,団体コード!$F$2:$F$1789,団体コード!$A$2:$A$1789,"")</f>
        <v/>
      </c>
      <c r="N1832" s="111" t="str">
        <f>IF(COUNTIF(市町村一覧!$K$2:$K$404,$P1832),"a）基本講座・応用講座実施可能市町村",IF(COUNTIF(市町村一覧!$N$2:$N$370,$P1832),"b）応用講座実施可能市町村",""))</f>
        <v/>
      </c>
      <c r="P1832" s="95" t="str">
        <f t="shared" si="116"/>
        <v/>
      </c>
    </row>
    <row r="1833" spans="3:16" x14ac:dyDescent="0.4">
      <c r="C1833" s="108">
        <v>1827</v>
      </c>
      <c r="D1833" s="30"/>
      <c r="E1833" s="29"/>
      <c r="F1833" s="29"/>
      <c r="G1833" s="29"/>
      <c r="H1833" s="109" t="str">
        <f t="shared" si="117"/>
        <v/>
      </c>
      <c r="I1833" s="109" t="str">
        <f t="shared" si="118"/>
        <v/>
      </c>
      <c r="J1833" s="109" t="str">
        <f t="shared" si="119"/>
        <v/>
      </c>
      <c r="K1833" s="29"/>
      <c r="L1833" s="29"/>
      <c r="M1833" s="110" t="str">
        <f>_xlfn.XLOOKUP($P1833,団体コード!$F$2:$F$1789,団体コード!$A$2:$A$1789,"")</f>
        <v/>
      </c>
      <c r="N1833" s="111" t="str">
        <f>IF(COUNTIF(市町村一覧!$K$2:$K$404,$P1833),"a）基本講座・応用講座実施可能市町村",IF(COUNTIF(市町村一覧!$N$2:$N$370,$P1833),"b）応用講座実施可能市町村",""))</f>
        <v/>
      </c>
      <c r="P1833" s="95" t="str">
        <f t="shared" si="116"/>
        <v/>
      </c>
    </row>
    <row r="1834" spans="3:16" x14ac:dyDescent="0.4">
      <c r="C1834" s="108">
        <v>1828</v>
      </c>
      <c r="D1834" s="30"/>
      <c r="E1834" s="29"/>
      <c r="F1834" s="29"/>
      <c r="G1834" s="29"/>
      <c r="H1834" s="109" t="str">
        <f t="shared" si="117"/>
        <v/>
      </c>
      <c r="I1834" s="109" t="str">
        <f t="shared" si="118"/>
        <v/>
      </c>
      <c r="J1834" s="109" t="str">
        <f t="shared" si="119"/>
        <v/>
      </c>
      <c r="K1834" s="29"/>
      <c r="L1834" s="29"/>
      <c r="M1834" s="110" t="str">
        <f>_xlfn.XLOOKUP($P1834,団体コード!$F$2:$F$1789,団体コード!$A$2:$A$1789,"")</f>
        <v/>
      </c>
      <c r="N1834" s="111" t="str">
        <f>IF(COUNTIF(市町村一覧!$K$2:$K$404,$P1834),"a）基本講座・応用講座実施可能市町村",IF(COUNTIF(市町村一覧!$N$2:$N$370,$P1834),"b）応用講座実施可能市町村",""))</f>
        <v/>
      </c>
      <c r="P1834" s="95" t="str">
        <f t="shared" si="116"/>
        <v/>
      </c>
    </row>
    <row r="1835" spans="3:16" x14ac:dyDescent="0.4">
      <c r="C1835" s="108">
        <v>1829</v>
      </c>
      <c r="D1835" s="30"/>
      <c r="E1835" s="29"/>
      <c r="F1835" s="29"/>
      <c r="G1835" s="29"/>
      <c r="H1835" s="109" t="str">
        <f t="shared" si="117"/>
        <v/>
      </c>
      <c r="I1835" s="109" t="str">
        <f t="shared" si="118"/>
        <v/>
      </c>
      <c r="J1835" s="109" t="str">
        <f t="shared" si="119"/>
        <v/>
      </c>
      <c r="K1835" s="29"/>
      <c r="L1835" s="29"/>
      <c r="M1835" s="110" t="str">
        <f>_xlfn.XLOOKUP($P1835,団体コード!$F$2:$F$1789,団体コード!$A$2:$A$1789,"")</f>
        <v/>
      </c>
      <c r="N1835" s="111" t="str">
        <f>IF(COUNTIF(市町村一覧!$K$2:$K$404,$P1835),"a）基本講座・応用講座実施可能市町村",IF(COUNTIF(市町村一覧!$N$2:$N$370,$P1835),"b）応用講座実施可能市町村",""))</f>
        <v/>
      </c>
      <c r="P1835" s="95" t="str">
        <f t="shared" si="116"/>
        <v/>
      </c>
    </row>
    <row r="1836" spans="3:16" x14ac:dyDescent="0.4">
      <c r="C1836" s="108">
        <v>1830</v>
      </c>
      <c r="D1836" s="30"/>
      <c r="E1836" s="29"/>
      <c r="F1836" s="29"/>
      <c r="G1836" s="29"/>
      <c r="H1836" s="109" t="str">
        <f t="shared" si="117"/>
        <v/>
      </c>
      <c r="I1836" s="109" t="str">
        <f t="shared" si="118"/>
        <v/>
      </c>
      <c r="J1836" s="109" t="str">
        <f t="shared" si="119"/>
        <v/>
      </c>
      <c r="K1836" s="29"/>
      <c r="L1836" s="29"/>
      <c r="M1836" s="110" t="str">
        <f>_xlfn.XLOOKUP($P1836,団体コード!$F$2:$F$1789,団体コード!$A$2:$A$1789,"")</f>
        <v/>
      </c>
      <c r="N1836" s="111" t="str">
        <f>IF(COUNTIF(市町村一覧!$K$2:$K$404,$P1836),"a）基本講座・応用講座実施可能市町村",IF(COUNTIF(市町村一覧!$N$2:$N$370,$P1836),"b）応用講座実施可能市町村",""))</f>
        <v/>
      </c>
      <c r="P1836" s="95" t="str">
        <f t="shared" si="116"/>
        <v/>
      </c>
    </row>
    <row r="1837" spans="3:16" x14ac:dyDescent="0.4">
      <c r="C1837" s="108">
        <v>1831</v>
      </c>
      <c r="D1837" s="30"/>
      <c r="E1837" s="29"/>
      <c r="F1837" s="29"/>
      <c r="G1837" s="29"/>
      <c r="H1837" s="109" t="str">
        <f t="shared" si="117"/>
        <v/>
      </c>
      <c r="I1837" s="109" t="str">
        <f t="shared" si="118"/>
        <v/>
      </c>
      <c r="J1837" s="109" t="str">
        <f t="shared" si="119"/>
        <v/>
      </c>
      <c r="K1837" s="29"/>
      <c r="L1837" s="29"/>
      <c r="M1837" s="110" t="str">
        <f>_xlfn.XLOOKUP($P1837,団体コード!$F$2:$F$1789,団体コード!$A$2:$A$1789,"")</f>
        <v/>
      </c>
      <c r="N1837" s="111" t="str">
        <f>IF(COUNTIF(市町村一覧!$K$2:$K$404,$P1837),"a）基本講座・応用講座実施可能市町村",IF(COUNTIF(市町村一覧!$N$2:$N$370,$P1837),"b）応用講座実施可能市町村",""))</f>
        <v/>
      </c>
      <c r="P1837" s="95" t="str">
        <f t="shared" si="116"/>
        <v/>
      </c>
    </row>
    <row r="1838" spans="3:16" x14ac:dyDescent="0.4">
      <c r="C1838" s="108">
        <v>1832</v>
      </c>
      <c r="D1838" s="30"/>
      <c r="E1838" s="29"/>
      <c r="F1838" s="29"/>
      <c r="G1838" s="29"/>
      <c r="H1838" s="109" t="str">
        <f t="shared" si="117"/>
        <v/>
      </c>
      <c r="I1838" s="109" t="str">
        <f t="shared" si="118"/>
        <v/>
      </c>
      <c r="J1838" s="109" t="str">
        <f t="shared" si="119"/>
        <v/>
      </c>
      <c r="K1838" s="29"/>
      <c r="L1838" s="29"/>
      <c r="M1838" s="110" t="str">
        <f>_xlfn.XLOOKUP($P1838,団体コード!$F$2:$F$1789,団体コード!$A$2:$A$1789,"")</f>
        <v/>
      </c>
      <c r="N1838" s="111" t="str">
        <f>IF(COUNTIF(市町村一覧!$K$2:$K$404,$P1838),"a）基本講座・応用講座実施可能市町村",IF(COUNTIF(市町村一覧!$N$2:$N$370,$P1838),"b）応用講座実施可能市町村",""))</f>
        <v/>
      </c>
      <c r="P1838" s="95" t="str">
        <f t="shared" si="116"/>
        <v/>
      </c>
    </row>
    <row r="1839" spans="3:16" x14ac:dyDescent="0.4">
      <c r="C1839" s="108">
        <v>1833</v>
      </c>
      <c r="D1839" s="30"/>
      <c r="E1839" s="29"/>
      <c r="F1839" s="29"/>
      <c r="G1839" s="29"/>
      <c r="H1839" s="109" t="str">
        <f t="shared" si="117"/>
        <v/>
      </c>
      <c r="I1839" s="109" t="str">
        <f t="shared" si="118"/>
        <v/>
      </c>
      <c r="J1839" s="109" t="str">
        <f t="shared" si="119"/>
        <v/>
      </c>
      <c r="K1839" s="29"/>
      <c r="L1839" s="29"/>
      <c r="M1839" s="110" t="str">
        <f>_xlfn.XLOOKUP($P1839,団体コード!$F$2:$F$1789,団体コード!$A$2:$A$1789,"")</f>
        <v/>
      </c>
      <c r="N1839" s="111" t="str">
        <f>IF(COUNTIF(市町村一覧!$K$2:$K$404,$P1839),"a）基本講座・応用講座実施可能市町村",IF(COUNTIF(市町村一覧!$N$2:$N$370,$P1839),"b）応用講座実施可能市町村",""))</f>
        <v/>
      </c>
      <c r="P1839" s="95" t="str">
        <f t="shared" si="116"/>
        <v/>
      </c>
    </row>
    <row r="1840" spans="3:16" x14ac:dyDescent="0.4">
      <c r="C1840" s="108">
        <v>1834</v>
      </c>
      <c r="D1840" s="30"/>
      <c r="E1840" s="29"/>
      <c r="F1840" s="29"/>
      <c r="G1840" s="29"/>
      <c r="H1840" s="109" t="str">
        <f t="shared" si="117"/>
        <v/>
      </c>
      <c r="I1840" s="109" t="str">
        <f t="shared" si="118"/>
        <v/>
      </c>
      <c r="J1840" s="109" t="str">
        <f t="shared" si="119"/>
        <v/>
      </c>
      <c r="K1840" s="29"/>
      <c r="L1840" s="29"/>
      <c r="M1840" s="110" t="str">
        <f>_xlfn.XLOOKUP($P1840,団体コード!$F$2:$F$1789,団体コード!$A$2:$A$1789,"")</f>
        <v/>
      </c>
      <c r="N1840" s="111" t="str">
        <f>IF(COUNTIF(市町村一覧!$K$2:$K$404,$P1840),"a）基本講座・応用講座実施可能市町村",IF(COUNTIF(市町村一覧!$N$2:$N$370,$P1840),"b）応用講座実施可能市町村",""))</f>
        <v/>
      </c>
      <c r="P1840" s="95" t="str">
        <f t="shared" si="116"/>
        <v/>
      </c>
    </row>
    <row r="1841" spans="3:16" x14ac:dyDescent="0.4">
      <c r="C1841" s="108">
        <v>1835</v>
      </c>
      <c r="D1841" s="30"/>
      <c r="E1841" s="29"/>
      <c r="F1841" s="29"/>
      <c r="G1841" s="29"/>
      <c r="H1841" s="109" t="str">
        <f t="shared" si="117"/>
        <v/>
      </c>
      <c r="I1841" s="109" t="str">
        <f t="shared" si="118"/>
        <v/>
      </c>
      <c r="J1841" s="109" t="str">
        <f t="shared" si="119"/>
        <v/>
      </c>
      <c r="K1841" s="29"/>
      <c r="L1841" s="29"/>
      <c r="M1841" s="110" t="str">
        <f>_xlfn.XLOOKUP($P1841,団体コード!$F$2:$F$1789,団体コード!$A$2:$A$1789,"")</f>
        <v/>
      </c>
      <c r="N1841" s="111" t="str">
        <f>IF(COUNTIF(市町村一覧!$K$2:$K$404,$P1841),"a）基本講座・応用講座実施可能市町村",IF(COUNTIF(市町村一覧!$N$2:$N$370,$P1841),"b）応用講座実施可能市町村",""))</f>
        <v/>
      </c>
      <c r="P1841" s="95" t="str">
        <f t="shared" si="116"/>
        <v/>
      </c>
    </row>
    <row r="1842" spans="3:16" x14ac:dyDescent="0.4">
      <c r="C1842" s="108">
        <v>1836</v>
      </c>
      <c r="D1842" s="30"/>
      <c r="E1842" s="29"/>
      <c r="F1842" s="29"/>
      <c r="G1842" s="29"/>
      <c r="H1842" s="109" t="str">
        <f t="shared" si="117"/>
        <v/>
      </c>
      <c r="I1842" s="109" t="str">
        <f t="shared" si="118"/>
        <v/>
      </c>
      <c r="J1842" s="109" t="str">
        <f t="shared" si="119"/>
        <v/>
      </c>
      <c r="K1842" s="29"/>
      <c r="L1842" s="29"/>
      <c r="M1842" s="110" t="str">
        <f>_xlfn.XLOOKUP($P1842,団体コード!$F$2:$F$1789,団体コード!$A$2:$A$1789,"")</f>
        <v/>
      </c>
      <c r="N1842" s="111" t="str">
        <f>IF(COUNTIF(市町村一覧!$K$2:$K$404,$P1842),"a）基本講座・応用講座実施可能市町村",IF(COUNTIF(市町村一覧!$N$2:$N$370,$P1842),"b）応用講座実施可能市町村",""))</f>
        <v/>
      </c>
      <c r="P1842" s="95" t="str">
        <f t="shared" si="116"/>
        <v/>
      </c>
    </row>
    <row r="1843" spans="3:16" x14ac:dyDescent="0.4">
      <c r="C1843" s="108">
        <v>1837</v>
      </c>
      <c r="D1843" s="30"/>
      <c r="E1843" s="29"/>
      <c r="F1843" s="29"/>
      <c r="G1843" s="29"/>
      <c r="H1843" s="109" t="str">
        <f t="shared" si="117"/>
        <v/>
      </c>
      <c r="I1843" s="109" t="str">
        <f t="shared" si="118"/>
        <v/>
      </c>
      <c r="J1843" s="109" t="str">
        <f t="shared" si="119"/>
        <v/>
      </c>
      <c r="K1843" s="29"/>
      <c r="L1843" s="29"/>
      <c r="M1843" s="110" t="str">
        <f>_xlfn.XLOOKUP($P1843,団体コード!$F$2:$F$1789,団体コード!$A$2:$A$1789,"")</f>
        <v/>
      </c>
      <c r="N1843" s="111" t="str">
        <f>IF(COUNTIF(市町村一覧!$K$2:$K$404,$P1843),"a）基本講座・応用講座実施可能市町村",IF(COUNTIF(市町村一覧!$N$2:$N$370,$P1843),"b）応用講座実施可能市町村",""))</f>
        <v/>
      </c>
      <c r="P1843" s="95" t="str">
        <f t="shared" si="116"/>
        <v/>
      </c>
    </row>
    <row r="1844" spans="3:16" x14ac:dyDescent="0.4">
      <c r="C1844" s="108">
        <v>1838</v>
      </c>
      <c r="D1844" s="30"/>
      <c r="E1844" s="29"/>
      <c r="F1844" s="29"/>
      <c r="G1844" s="29"/>
      <c r="H1844" s="109" t="str">
        <f t="shared" si="117"/>
        <v/>
      </c>
      <c r="I1844" s="109" t="str">
        <f t="shared" si="118"/>
        <v/>
      </c>
      <c r="J1844" s="109" t="str">
        <f t="shared" si="119"/>
        <v/>
      </c>
      <c r="K1844" s="29"/>
      <c r="L1844" s="29"/>
      <c r="M1844" s="110" t="str">
        <f>_xlfn.XLOOKUP($P1844,団体コード!$F$2:$F$1789,団体コード!$A$2:$A$1789,"")</f>
        <v/>
      </c>
      <c r="N1844" s="111" t="str">
        <f>IF(COUNTIF(市町村一覧!$K$2:$K$404,$P1844),"a）基本講座・応用講座実施可能市町村",IF(COUNTIF(市町村一覧!$N$2:$N$370,$P1844),"b）応用講座実施可能市町村",""))</f>
        <v/>
      </c>
      <c r="P1844" s="95" t="str">
        <f t="shared" si="116"/>
        <v/>
      </c>
    </row>
    <row r="1845" spans="3:16" x14ac:dyDescent="0.4">
      <c r="C1845" s="108">
        <v>1839</v>
      </c>
      <c r="D1845" s="30"/>
      <c r="E1845" s="29"/>
      <c r="F1845" s="29"/>
      <c r="G1845" s="29"/>
      <c r="H1845" s="109" t="str">
        <f t="shared" si="117"/>
        <v/>
      </c>
      <c r="I1845" s="109" t="str">
        <f t="shared" si="118"/>
        <v/>
      </c>
      <c r="J1845" s="109" t="str">
        <f t="shared" si="119"/>
        <v/>
      </c>
      <c r="K1845" s="29"/>
      <c r="L1845" s="29"/>
      <c r="M1845" s="110" t="str">
        <f>_xlfn.XLOOKUP($P1845,団体コード!$F$2:$F$1789,団体コード!$A$2:$A$1789,"")</f>
        <v/>
      </c>
      <c r="N1845" s="111" t="str">
        <f>IF(COUNTIF(市町村一覧!$K$2:$K$404,$P1845),"a）基本講座・応用講座実施可能市町村",IF(COUNTIF(市町村一覧!$N$2:$N$370,$P1845),"b）応用講座実施可能市町村",""))</f>
        <v/>
      </c>
      <c r="P1845" s="95" t="str">
        <f t="shared" si="116"/>
        <v/>
      </c>
    </row>
    <row r="1846" spans="3:16" x14ac:dyDescent="0.4">
      <c r="C1846" s="108">
        <v>1840</v>
      </c>
      <c r="D1846" s="30"/>
      <c r="E1846" s="29"/>
      <c r="F1846" s="29"/>
      <c r="G1846" s="29"/>
      <c r="H1846" s="109" t="str">
        <f t="shared" si="117"/>
        <v/>
      </c>
      <c r="I1846" s="109" t="str">
        <f t="shared" si="118"/>
        <v/>
      </c>
      <c r="J1846" s="109" t="str">
        <f t="shared" si="119"/>
        <v/>
      </c>
      <c r="K1846" s="29"/>
      <c r="L1846" s="29"/>
      <c r="M1846" s="110" t="str">
        <f>_xlfn.XLOOKUP($P1846,団体コード!$F$2:$F$1789,団体コード!$A$2:$A$1789,"")</f>
        <v/>
      </c>
      <c r="N1846" s="111" t="str">
        <f>IF(COUNTIF(市町村一覧!$K$2:$K$404,$P1846),"a）基本講座・応用講座実施可能市町村",IF(COUNTIF(市町村一覧!$N$2:$N$370,$P1846),"b）応用講座実施可能市町村",""))</f>
        <v/>
      </c>
      <c r="P1846" s="95" t="str">
        <f t="shared" si="116"/>
        <v/>
      </c>
    </row>
    <row r="1847" spans="3:16" x14ac:dyDescent="0.4">
      <c r="C1847" s="108">
        <v>1841</v>
      </c>
      <c r="D1847" s="30"/>
      <c r="E1847" s="29"/>
      <c r="F1847" s="29"/>
      <c r="G1847" s="29"/>
      <c r="H1847" s="109" t="str">
        <f t="shared" si="117"/>
        <v/>
      </c>
      <c r="I1847" s="109" t="str">
        <f t="shared" si="118"/>
        <v/>
      </c>
      <c r="J1847" s="109" t="str">
        <f t="shared" si="119"/>
        <v/>
      </c>
      <c r="K1847" s="29"/>
      <c r="L1847" s="29"/>
      <c r="M1847" s="110" t="str">
        <f>_xlfn.XLOOKUP($P1847,団体コード!$F$2:$F$1789,団体コード!$A$2:$A$1789,"")</f>
        <v/>
      </c>
      <c r="N1847" s="111" t="str">
        <f>IF(COUNTIF(市町村一覧!$K$2:$K$404,$P1847),"a）基本講座・応用講座実施可能市町村",IF(COUNTIF(市町村一覧!$N$2:$N$370,$P1847),"b）応用講座実施可能市町村",""))</f>
        <v/>
      </c>
      <c r="P1847" s="95" t="str">
        <f t="shared" si="116"/>
        <v/>
      </c>
    </row>
    <row r="1848" spans="3:16" x14ac:dyDescent="0.4">
      <c r="C1848" s="108">
        <v>1842</v>
      </c>
      <c r="D1848" s="30"/>
      <c r="E1848" s="29"/>
      <c r="F1848" s="29"/>
      <c r="G1848" s="29"/>
      <c r="H1848" s="109" t="str">
        <f t="shared" si="117"/>
        <v/>
      </c>
      <c r="I1848" s="109" t="str">
        <f t="shared" si="118"/>
        <v/>
      </c>
      <c r="J1848" s="109" t="str">
        <f t="shared" si="119"/>
        <v/>
      </c>
      <c r="K1848" s="29"/>
      <c r="L1848" s="29"/>
      <c r="M1848" s="110" t="str">
        <f>_xlfn.XLOOKUP($P1848,団体コード!$F$2:$F$1789,団体コード!$A$2:$A$1789,"")</f>
        <v/>
      </c>
      <c r="N1848" s="111" t="str">
        <f>IF(COUNTIF(市町村一覧!$K$2:$K$404,$P1848),"a）基本講座・応用講座実施可能市町村",IF(COUNTIF(市町村一覧!$N$2:$N$370,$P1848),"b）応用講座実施可能市町村",""))</f>
        <v/>
      </c>
      <c r="P1848" s="95" t="str">
        <f t="shared" si="116"/>
        <v/>
      </c>
    </row>
    <row r="1849" spans="3:16" x14ac:dyDescent="0.4">
      <c r="C1849" s="108">
        <v>1843</v>
      </c>
      <c r="D1849" s="30"/>
      <c r="E1849" s="29"/>
      <c r="F1849" s="29"/>
      <c r="G1849" s="29"/>
      <c r="H1849" s="109" t="str">
        <f t="shared" si="117"/>
        <v/>
      </c>
      <c r="I1849" s="109" t="str">
        <f t="shared" si="118"/>
        <v/>
      </c>
      <c r="J1849" s="109" t="str">
        <f t="shared" si="119"/>
        <v/>
      </c>
      <c r="K1849" s="29"/>
      <c r="L1849" s="29"/>
      <c r="M1849" s="110" t="str">
        <f>_xlfn.XLOOKUP($P1849,団体コード!$F$2:$F$1789,団体コード!$A$2:$A$1789,"")</f>
        <v/>
      </c>
      <c r="N1849" s="111" t="str">
        <f>IF(COUNTIF(市町村一覧!$K$2:$K$404,$P1849),"a）基本講座・応用講座実施可能市町村",IF(COUNTIF(市町村一覧!$N$2:$N$370,$P1849),"b）応用講座実施可能市町村",""))</f>
        <v/>
      </c>
      <c r="P1849" s="95" t="str">
        <f t="shared" si="116"/>
        <v/>
      </c>
    </row>
    <row r="1850" spans="3:16" x14ac:dyDescent="0.4">
      <c r="C1850" s="108">
        <v>1844</v>
      </c>
      <c r="D1850" s="30"/>
      <c r="E1850" s="29"/>
      <c r="F1850" s="29"/>
      <c r="G1850" s="29"/>
      <c r="H1850" s="109" t="str">
        <f t="shared" si="117"/>
        <v/>
      </c>
      <c r="I1850" s="109" t="str">
        <f t="shared" si="118"/>
        <v/>
      </c>
      <c r="J1850" s="109" t="str">
        <f t="shared" si="119"/>
        <v/>
      </c>
      <c r="K1850" s="29"/>
      <c r="L1850" s="29"/>
      <c r="M1850" s="110" t="str">
        <f>_xlfn.XLOOKUP($P1850,団体コード!$F$2:$F$1789,団体コード!$A$2:$A$1789,"")</f>
        <v/>
      </c>
      <c r="N1850" s="111" t="str">
        <f>IF(COUNTIF(市町村一覧!$K$2:$K$404,$P1850),"a）基本講座・応用講座実施可能市町村",IF(COUNTIF(市町村一覧!$N$2:$N$370,$P1850),"b）応用講座実施可能市町村",""))</f>
        <v/>
      </c>
      <c r="P1850" s="95" t="str">
        <f t="shared" si="116"/>
        <v/>
      </c>
    </row>
    <row r="1851" spans="3:16" x14ac:dyDescent="0.4">
      <c r="C1851" s="108">
        <v>1845</v>
      </c>
      <c r="D1851" s="30"/>
      <c r="E1851" s="29"/>
      <c r="F1851" s="29"/>
      <c r="G1851" s="29"/>
      <c r="H1851" s="109" t="str">
        <f t="shared" si="117"/>
        <v/>
      </c>
      <c r="I1851" s="109" t="str">
        <f t="shared" si="118"/>
        <v/>
      </c>
      <c r="J1851" s="109" t="str">
        <f t="shared" si="119"/>
        <v/>
      </c>
      <c r="K1851" s="29"/>
      <c r="L1851" s="29"/>
      <c r="M1851" s="110" t="str">
        <f>_xlfn.XLOOKUP($P1851,団体コード!$F$2:$F$1789,団体コード!$A$2:$A$1789,"")</f>
        <v/>
      </c>
      <c r="N1851" s="111" t="str">
        <f>IF(COUNTIF(市町村一覧!$K$2:$K$404,$P1851),"a）基本講座・応用講座実施可能市町村",IF(COUNTIF(市町村一覧!$N$2:$N$370,$P1851),"b）応用講座実施可能市町村",""))</f>
        <v/>
      </c>
      <c r="P1851" s="95" t="str">
        <f t="shared" si="116"/>
        <v/>
      </c>
    </row>
    <row r="1852" spans="3:16" x14ac:dyDescent="0.4">
      <c r="C1852" s="108">
        <v>1846</v>
      </c>
      <c r="D1852" s="30"/>
      <c r="E1852" s="29"/>
      <c r="F1852" s="29"/>
      <c r="G1852" s="29"/>
      <c r="H1852" s="109" t="str">
        <f t="shared" si="117"/>
        <v/>
      </c>
      <c r="I1852" s="109" t="str">
        <f t="shared" si="118"/>
        <v/>
      </c>
      <c r="J1852" s="109" t="str">
        <f t="shared" si="119"/>
        <v/>
      </c>
      <c r="K1852" s="29"/>
      <c r="L1852" s="29"/>
      <c r="M1852" s="110" t="str">
        <f>_xlfn.XLOOKUP($P1852,団体コード!$F$2:$F$1789,団体コード!$A$2:$A$1789,"")</f>
        <v/>
      </c>
      <c r="N1852" s="111" t="str">
        <f>IF(COUNTIF(市町村一覧!$K$2:$K$404,$P1852),"a）基本講座・応用講座実施可能市町村",IF(COUNTIF(市町村一覧!$N$2:$N$370,$P1852),"b）応用講座実施可能市町村",""))</f>
        <v/>
      </c>
      <c r="P1852" s="95" t="str">
        <f t="shared" si="116"/>
        <v/>
      </c>
    </row>
    <row r="1853" spans="3:16" x14ac:dyDescent="0.4">
      <c r="C1853" s="108">
        <v>1847</v>
      </c>
      <c r="D1853" s="30"/>
      <c r="E1853" s="29"/>
      <c r="F1853" s="29"/>
      <c r="G1853" s="29"/>
      <c r="H1853" s="109" t="str">
        <f t="shared" si="117"/>
        <v/>
      </c>
      <c r="I1853" s="109" t="str">
        <f t="shared" si="118"/>
        <v/>
      </c>
      <c r="J1853" s="109" t="str">
        <f t="shared" si="119"/>
        <v/>
      </c>
      <c r="K1853" s="29"/>
      <c r="L1853" s="29"/>
      <c r="M1853" s="110" t="str">
        <f>_xlfn.XLOOKUP($P1853,団体コード!$F$2:$F$1789,団体コード!$A$2:$A$1789,"")</f>
        <v/>
      </c>
      <c r="N1853" s="111" t="str">
        <f>IF(COUNTIF(市町村一覧!$K$2:$K$404,$P1853),"a）基本講座・応用講座実施可能市町村",IF(COUNTIF(市町村一覧!$N$2:$N$370,$P1853),"b）応用講座実施可能市町村",""))</f>
        <v/>
      </c>
      <c r="P1853" s="95" t="str">
        <f t="shared" si="116"/>
        <v/>
      </c>
    </row>
    <row r="1854" spans="3:16" x14ac:dyDescent="0.4">
      <c r="C1854" s="108">
        <v>1848</v>
      </c>
      <c r="D1854" s="30"/>
      <c r="E1854" s="29"/>
      <c r="F1854" s="29"/>
      <c r="G1854" s="29"/>
      <c r="H1854" s="109" t="str">
        <f t="shared" si="117"/>
        <v/>
      </c>
      <c r="I1854" s="109" t="str">
        <f t="shared" si="118"/>
        <v/>
      </c>
      <c r="J1854" s="109" t="str">
        <f t="shared" si="119"/>
        <v/>
      </c>
      <c r="K1854" s="29"/>
      <c r="L1854" s="29"/>
      <c r="M1854" s="110" t="str">
        <f>_xlfn.XLOOKUP($P1854,団体コード!$F$2:$F$1789,団体コード!$A$2:$A$1789,"")</f>
        <v/>
      </c>
      <c r="N1854" s="111" t="str">
        <f>IF(COUNTIF(市町村一覧!$K$2:$K$404,$P1854),"a）基本講座・応用講座実施可能市町村",IF(COUNTIF(市町村一覧!$N$2:$N$370,$P1854),"b）応用講座実施可能市町村",""))</f>
        <v/>
      </c>
      <c r="P1854" s="95" t="str">
        <f t="shared" si="116"/>
        <v/>
      </c>
    </row>
    <row r="1855" spans="3:16" x14ac:dyDescent="0.4">
      <c r="C1855" s="108">
        <v>1849</v>
      </c>
      <c r="D1855" s="30"/>
      <c r="E1855" s="29"/>
      <c r="F1855" s="29"/>
      <c r="G1855" s="29"/>
      <c r="H1855" s="109" t="str">
        <f t="shared" si="117"/>
        <v/>
      </c>
      <c r="I1855" s="109" t="str">
        <f t="shared" si="118"/>
        <v/>
      </c>
      <c r="J1855" s="109" t="str">
        <f t="shared" si="119"/>
        <v/>
      </c>
      <c r="K1855" s="29"/>
      <c r="L1855" s="29"/>
      <c r="M1855" s="110" t="str">
        <f>_xlfn.XLOOKUP($P1855,団体コード!$F$2:$F$1789,団体コード!$A$2:$A$1789,"")</f>
        <v/>
      </c>
      <c r="N1855" s="111" t="str">
        <f>IF(COUNTIF(市町村一覧!$K$2:$K$404,$P1855),"a）基本講座・応用講座実施可能市町村",IF(COUNTIF(市町村一覧!$N$2:$N$370,$P1855),"b）応用講座実施可能市町村",""))</f>
        <v/>
      </c>
      <c r="P1855" s="95" t="str">
        <f t="shared" si="116"/>
        <v/>
      </c>
    </row>
    <row r="1856" spans="3:16" x14ac:dyDescent="0.4">
      <c r="C1856" s="108">
        <v>1850</v>
      </c>
      <c r="D1856" s="30"/>
      <c r="E1856" s="29"/>
      <c r="F1856" s="29"/>
      <c r="G1856" s="29"/>
      <c r="H1856" s="109" t="str">
        <f t="shared" si="117"/>
        <v/>
      </c>
      <c r="I1856" s="109" t="str">
        <f t="shared" si="118"/>
        <v/>
      </c>
      <c r="J1856" s="109" t="str">
        <f t="shared" si="119"/>
        <v/>
      </c>
      <c r="K1856" s="29"/>
      <c r="L1856" s="29"/>
      <c r="M1856" s="110" t="str">
        <f>_xlfn.XLOOKUP($P1856,団体コード!$F$2:$F$1789,団体コード!$A$2:$A$1789,"")</f>
        <v/>
      </c>
      <c r="N1856" s="111" t="str">
        <f>IF(COUNTIF(市町村一覧!$K$2:$K$404,$P1856),"a）基本講座・応用講座実施可能市町村",IF(COUNTIF(市町村一覧!$N$2:$N$370,$P1856),"b）応用講座実施可能市町村",""))</f>
        <v/>
      </c>
      <c r="P1856" s="95" t="str">
        <f t="shared" si="116"/>
        <v/>
      </c>
    </row>
    <row r="1857" spans="3:16" x14ac:dyDescent="0.4">
      <c r="C1857" s="108">
        <v>1851</v>
      </c>
      <c r="D1857" s="30"/>
      <c r="E1857" s="29"/>
      <c r="F1857" s="29"/>
      <c r="G1857" s="29"/>
      <c r="H1857" s="109" t="str">
        <f t="shared" si="117"/>
        <v/>
      </c>
      <c r="I1857" s="109" t="str">
        <f t="shared" si="118"/>
        <v/>
      </c>
      <c r="J1857" s="109" t="str">
        <f t="shared" si="119"/>
        <v/>
      </c>
      <c r="K1857" s="29"/>
      <c r="L1857" s="29"/>
      <c r="M1857" s="110" t="str">
        <f>_xlfn.XLOOKUP($P1857,団体コード!$F$2:$F$1789,団体コード!$A$2:$A$1789,"")</f>
        <v/>
      </c>
      <c r="N1857" s="111" t="str">
        <f>IF(COUNTIF(市町村一覧!$K$2:$K$404,$P1857),"a）基本講座・応用講座実施可能市町村",IF(COUNTIF(市町村一覧!$N$2:$N$370,$P1857),"b）応用講座実施可能市町村",""))</f>
        <v/>
      </c>
      <c r="P1857" s="95" t="str">
        <f t="shared" si="116"/>
        <v/>
      </c>
    </row>
    <row r="1858" spans="3:16" x14ac:dyDescent="0.4">
      <c r="C1858" s="108">
        <v>1852</v>
      </c>
      <c r="D1858" s="30"/>
      <c r="E1858" s="29"/>
      <c r="F1858" s="29"/>
      <c r="G1858" s="29"/>
      <c r="H1858" s="109" t="str">
        <f t="shared" si="117"/>
        <v/>
      </c>
      <c r="I1858" s="109" t="str">
        <f t="shared" si="118"/>
        <v/>
      </c>
      <c r="J1858" s="109" t="str">
        <f t="shared" si="119"/>
        <v/>
      </c>
      <c r="K1858" s="29"/>
      <c r="L1858" s="29"/>
      <c r="M1858" s="110" t="str">
        <f>_xlfn.XLOOKUP($P1858,団体コード!$F$2:$F$1789,団体コード!$A$2:$A$1789,"")</f>
        <v/>
      </c>
      <c r="N1858" s="111" t="str">
        <f>IF(COUNTIF(市町村一覧!$K$2:$K$404,$P1858),"a）基本講座・応用講座実施可能市町村",IF(COUNTIF(市町村一覧!$N$2:$N$370,$P1858),"b）応用講座実施可能市町村",""))</f>
        <v/>
      </c>
      <c r="P1858" s="95" t="str">
        <f t="shared" si="116"/>
        <v/>
      </c>
    </row>
    <row r="1859" spans="3:16" x14ac:dyDescent="0.4">
      <c r="C1859" s="108">
        <v>1853</v>
      </c>
      <c r="D1859" s="30"/>
      <c r="E1859" s="29"/>
      <c r="F1859" s="29"/>
      <c r="G1859" s="29"/>
      <c r="H1859" s="109" t="str">
        <f t="shared" si="117"/>
        <v/>
      </c>
      <c r="I1859" s="109" t="str">
        <f t="shared" si="118"/>
        <v/>
      </c>
      <c r="J1859" s="109" t="str">
        <f t="shared" si="119"/>
        <v/>
      </c>
      <c r="K1859" s="29"/>
      <c r="L1859" s="29"/>
      <c r="M1859" s="110" t="str">
        <f>_xlfn.XLOOKUP($P1859,団体コード!$F$2:$F$1789,団体コード!$A$2:$A$1789,"")</f>
        <v/>
      </c>
      <c r="N1859" s="111" t="str">
        <f>IF(COUNTIF(市町村一覧!$K$2:$K$404,$P1859),"a）基本講座・応用講座実施可能市町村",IF(COUNTIF(市町村一覧!$N$2:$N$370,$P1859),"b）応用講座実施可能市町村",""))</f>
        <v/>
      </c>
      <c r="P1859" s="95" t="str">
        <f t="shared" si="116"/>
        <v/>
      </c>
    </row>
    <row r="1860" spans="3:16" x14ac:dyDescent="0.4">
      <c r="C1860" s="108">
        <v>1854</v>
      </c>
      <c r="D1860" s="30"/>
      <c r="E1860" s="29"/>
      <c r="F1860" s="29"/>
      <c r="G1860" s="29"/>
      <c r="H1860" s="109" t="str">
        <f t="shared" si="117"/>
        <v/>
      </c>
      <c r="I1860" s="109" t="str">
        <f t="shared" si="118"/>
        <v/>
      </c>
      <c r="J1860" s="109" t="str">
        <f t="shared" si="119"/>
        <v/>
      </c>
      <c r="K1860" s="29"/>
      <c r="L1860" s="29"/>
      <c r="M1860" s="110" t="str">
        <f>_xlfn.XLOOKUP($P1860,団体コード!$F$2:$F$1789,団体コード!$A$2:$A$1789,"")</f>
        <v/>
      </c>
      <c r="N1860" s="111" t="str">
        <f>IF(COUNTIF(市町村一覧!$K$2:$K$404,$P1860),"a）基本講座・応用講座実施可能市町村",IF(COUNTIF(市町村一覧!$N$2:$N$370,$P1860),"b）応用講座実施可能市町村",""))</f>
        <v/>
      </c>
      <c r="P1860" s="95" t="str">
        <f t="shared" si="116"/>
        <v/>
      </c>
    </row>
    <row r="1861" spans="3:16" x14ac:dyDescent="0.4">
      <c r="C1861" s="108">
        <v>1855</v>
      </c>
      <c r="D1861" s="30"/>
      <c r="E1861" s="29"/>
      <c r="F1861" s="29"/>
      <c r="G1861" s="29"/>
      <c r="H1861" s="109" t="str">
        <f t="shared" si="117"/>
        <v/>
      </c>
      <c r="I1861" s="109" t="str">
        <f t="shared" si="118"/>
        <v/>
      </c>
      <c r="J1861" s="109" t="str">
        <f t="shared" si="119"/>
        <v/>
      </c>
      <c r="K1861" s="29"/>
      <c r="L1861" s="29"/>
      <c r="M1861" s="110" t="str">
        <f>_xlfn.XLOOKUP($P1861,団体コード!$F$2:$F$1789,団体コード!$A$2:$A$1789,"")</f>
        <v/>
      </c>
      <c r="N1861" s="111" t="str">
        <f>IF(COUNTIF(市町村一覧!$K$2:$K$404,$P1861),"a）基本講座・応用講座実施可能市町村",IF(COUNTIF(市町村一覧!$N$2:$N$370,$P1861),"b）応用講座実施可能市町村",""))</f>
        <v/>
      </c>
      <c r="P1861" s="95" t="str">
        <f t="shared" si="116"/>
        <v/>
      </c>
    </row>
    <row r="1862" spans="3:16" x14ac:dyDescent="0.4">
      <c r="C1862" s="108">
        <v>1856</v>
      </c>
      <c r="D1862" s="30"/>
      <c r="E1862" s="29"/>
      <c r="F1862" s="29"/>
      <c r="G1862" s="29"/>
      <c r="H1862" s="109" t="str">
        <f t="shared" si="117"/>
        <v/>
      </c>
      <c r="I1862" s="109" t="str">
        <f t="shared" si="118"/>
        <v/>
      </c>
      <c r="J1862" s="109" t="str">
        <f t="shared" si="119"/>
        <v/>
      </c>
      <c r="K1862" s="29"/>
      <c r="L1862" s="29"/>
      <c r="M1862" s="110" t="str">
        <f>_xlfn.XLOOKUP($P1862,団体コード!$F$2:$F$1789,団体コード!$A$2:$A$1789,"")</f>
        <v/>
      </c>
      <c r="N1862" s="111" t="str">
        <f>IF(COUNTIF(市町村一覧!$K$2:$K$404,$P1862),"a）基本講座・応用講座実施可能市町村",IF(COUNTIF(市町村一覧!$N$2:$N$370,$P1862),"b）応用講座実施可能市町村",""))</f>
        <v/>
      </c>
      <c r="P1862" s="95" t="str">
        <f t="shared" si="116"/>
        <v/>
      </c>
    </row>
    <row r="1863" spans="3:16" x14ac:dyDescent="0.4">
      <c r="C1863" s="108">
        <v>1857</v>
      </c>
      <c r="D1863" s="30"/>
      <c r="E1863" s="29"/>
      <c r="F1863" s="29"/>
      <c r="G1863" s="29"/>
      <c r="H1863" s="109" t="str">
        <f t="shared" si="117"/>
        <v/>
      </c>
      <c r="I1863" s="109" t="str">
        <f t="shared" si="118"/>
        <v/>
      </c>
      <c r="J1863" s="109" t="str">
        <f t="shared" si="119"/>
        <v/>
      </c>
      <c r="K1863" s="29"/>
      <c r="L1863" s="29"/>
      <c r="M1863" s="110" t="str">
        <f>_xlfn.XLOOKUP($P1863,団体コード!$F$2:$F$1789,団体コード!$A$2:$A$1789,"")</f>
        <v/>
      </c>
      <c r="N1863" s="111" t="str">
        <f>IF(COUNTIF(市町村一覧!$K$2:$K$404,$P1863),"a）基本講座・応用講座実施可能市町村",IF(COUNTIF(市町村一覧!$N$2:$N$370,$P1863),"b）応用講座実施可能市町村",""))</f>
        <v/>
      </c>
      <c r="P1863" s="95" t="str">
        <f t="shared" ref="P1863:P1926" si="120">E1863&amp;F1863</f>
        <v/>
      </c>
    </row>
    <row r="1864" spans="3:16" x14ac:dyDescent="0.4">
      <c r="C1864" s="108">
        <v>1858</v>
      </c>
      <c r="D1864" s="30"/>
      <c r="E1864" s="29"/>
      <c r="F1864" s="29"/>
      <c r="G1864" s="29"/>
      <c r="H1864" s="109" t="str">
        <f t="shared" ref="H1864:H1927" si="121">IF(D1864&lt;&gt;"",D1864,"")</f>
        <v/>
      </c>
      <c r="I1864" s="109" t="str">
        <f t="shared" ref="I1864:I1927" si="122">IF(E1864&lt;&gt;"",E1864,"")</f>
        <v/>
      </c>
      <c r="J1864" s="109" t="str">
        <f t="shared" ref="J1864:J1927" si="123">IF(F1864&lt;&gt;"",F1864,"")</f>
        <v/>
      </c>
      <c r="K1864" s="29"/>
      <c r="L1864" s="29"/>
      <c r="M1864" s="110" t="str">
        <f>_xlfn.XLOOKUP($P1864,団体コード!$F$2:$F$1789,団体コード!$A$2:$A$1789,"")</f>
        <v/>
      </c>
      <c r="N1864" s="111" t="str">
        <f>IF(COUNTIF(市町村一覧!$K$2:$K$404,$P1864),"a）基本講座・応用講座実施可能市町村",IF(COUNTIF(市町村一覧!$N$2:$N$370,$P1864),"b）応用講座実施可能市町村",""))</f>
        <v/>
      </c>
      <c r="P1864" s="95" t="str">
        <f t="shared" si="120"/>
        <v/>
      </c>
    </row>
    <row r="1865" spans="3:16" x14ac:dyDescent="0.4">
      <c r="C1865" s="108">
        <v>1859</v>
      </c>
      <c r="D1865" s="30"/>
      <c r="E1865" s="29"/>
      <c r="F1865" s="29"/>
      <c r="G1865" s="29"/>
      <c r="H1865" s="109" t="str">
        <f t="shared" si="121"/>
        <v/>
      </c>
      <c r="I1865" s="109" t="str">
        <f t="shared" si="122"/>
        <v/>
      </c>
      <c r="J1865" s="109" t="str">
        <f t="shared" si="123"/>
        <v/>
      </c>
      <c r="K1865" s="29"/>
      <c r="L1865" s="29"/>
      <c r="M1865" s="110" t="str">
        <f>_xlfn.XLOOKUP($P1865,団体コード!$F$2:$F$1789,団体コード!$A$2:$A$1789,"")</f>
        <v/>
      </c>
      <c r="N1865" s="111" t="str">
        <f>IF(COUNTIF(市町村一覧!$K$2:$K$404,$P1865),"a）基本講座・応用講座実施可能市町村",IF(COUNTIF(市町村一覧!$N$2:$N$370,$P1865),"b）応用講座実施可能市町村",""))</f>
        <v/>
      </c>
      <c r="P1865" s="95" t="str">
        <f t="shared" si="120"/>
        <v/>
      </c>
    </row>
    <row r="1866" spans="3:16" x14ac:dyDescent="0.4">
      <c r="C1866" s="108">
        <v>1860</v>
      </c>
      <c r="D1866" s="30"/>
      <c r="E1866" s="29"/>
      <c r="F1866" s="29"/>
      <c r="G1866" s="29"/>
      <c r="H1866" s="109" t="str">
        <f t="shared" si="121"/>
        <v/>
      </c>
      <c r="I1866" s="109" t="str">
        <f t="shared" si="122"/>
        <v/>
      </c>
      <c r="J1866" s="109" t="str">
        <f t="shared" si="123"/>
        <v/>
      </c>
      <c r="K1866" s="29"/>
      <c r="L1866" s="29"/>
      <c r="M1866" s="110" t="str">
        <f>_xlfn.XLOOKUP($P1866,団体コード!$F$2:$F$1789,団体コード!$A$2:$A$1789,"")</f>
        <v/>
      </c>
      <c r="N1866" s="111" t="str">
        <f>IF(COUNTIF(市町村一覧!$K$2:$K$404,$P1866),"a）基本講座・応用講座実施可能市町村",IF(COUNTIF(市町村一覧!$N$2:$N$370,$P1866),"b）応用講座実施可能市町村",""))</f>
        <v/>
      </c>
      <c r="P1866" s="95" t="str">
        <f t="shared" si="120"/>
        <v/>
      </c>
    </row>
    <row r="1867" spans="3:16" x14ac:dyDescent="0.4">
      <c r="C1867" s="108">
        <v>1861</v>
      </c>
      <c r="D1867" s="30"/>
      <c r="E1867" s="29"/>
      <c r="F1867" s="29"/>
      <c r="G1867" s="29"/>
      <c r="H1867" s="109" t="str">
        <f t="shared" si="121"/>
        <v/>
      </c>
      <c r="I1867" s="109" t="str">
        <f t="shared" si="122"/>
        <v/>
      </c>
      <c r="J1867" s="109" t="str">
        <f t="shared" si="123"/>
        <v/>
      </c>
      <c r="K1867" s="29"/>
      <c r="L1867" s="29"/>
      <c r="M1867" s="110" t="str">
        <f>_xlfn.XLOOKUP($P1867,団体コード!$F$2:$F$1789,団体コード!$A$2:$A$1789,"")</f>
        <v/>
      </c>
      <c r="N1867" s="111" t="str">
        <f>IF(COUNTIF(市町村一覧!$K$2:$K$404,$P1867),"a）基本講座・応用講座実施可能市町村",IF(COUNTIF(市町村一覧!$N$2:$N$370,$P1867),"b）応用講座実施可能市町村",""))</f>
        <v/>
      </c>
      <c r="P1867" s="95" t="str">
        <f t="shared" si="120"/>
        <v/>
      </c>
    </row>
    <row r="1868" spans="3:16" x14ac:dyDescent="0.4">
      <c r="C1868" s="108">
        <v>1862</v>
      </c>
      <c r="D1868" s="30"/>
      <c r="E1868" s="29"/>
      <c r="F1868" s="29"/>
      <c r="G1868" s="29"/>
      <c r="H1868" s="109" t="str">
        <f t="shared" si="121"/>
        <v/>
      </c>
      <c r="I1868" s="109" t="str">
        <f t="shared" si="122"/>
        <v/>
      </c>
      <c r="J1868" s="109" t="str">
        <f t="shared" si="123"/>
        <v/>
      </c>
      <c r="K1868" s="29"/>
      <c r="L1868" s="29"/>
      <c r="M1868" s="110" t="str">
        <f>_xlfn.XLOOKUP($P1868,団体コード!$F$2:$F$1789,団体コード!$A$2:$A$1789,"")</f>
        <v/>
      </c>
      <c r="N1868" s="111" t="str">
        <f>IF(COUNTIF(市町村一覧!$K$2:$K$404,$P1868),"a）基本講座・応用講座実施可能市町村",IF(COUNTIF(市町村一覧!$N$2:$N$370,$P1868),"b）応用講座実施可能市町村",""))</f>
        <v/>
      </c>
      <c r="P1868" s="95" t="str">
        <f t="shared" si="120"/>
        <v/>
      </c>
    </row>
    <row r="1869" spans="3:16" x14ac:dyDescent="0.4">
      <c r="C1869" s="108">
        <v>1863</v>
      </c>
      <c r="D1869" s="30"/>
      <c r="E1869" s="29"/>
      <c r="F1869" s="29"/>
      <c r="G1869" s="29"/>
      <c r="H1869" s="109" t="str">
        <f t="shared" si="121"/>
        <v/>
      </c>
      <c r="I1869" s="109" t="str">
        <f t="shared" si="122"/>
        <v/>
      </c>
      <c r="J1869" s="109" t="str">
        <f t="shared" si="123"/>
        <v/>
      </c>
      <c r="K1869" s="29"/>
      <c r="L1869" s="29"/>
      <c r="M1869" s="110" t="str">
        <f>_xlfn.XLOOKUP($P1869,団体コード!$F$2:$F$1789,団体コード!$A$2:$A$1789,"")</f>
        <v/>
      </c>
      <c r="N1869" s="111" t="str">
        <f>IF(COUNTIF(市町村一覧!$K$2:$K$404,$P1869),"a）基本講座・応用講座実施可能市町村",IF(COUNTIF(市町村一覧!$N$2:$N$370,$P1869),"b）応用講座実施可能市町村",""))</f>
        <v/>
      </c>
      <c r="P1869" s="95" t="str">
        <f t="shared" si="120"/>
        <v/>
      </c>
    </row>
    <row r="1870" spans="3:16" x14ac:dyDescent="0.4">
      <c r="C1870" s="108">
        <v>1864</v>
      </c>
      <c r="D1870" s="30"/>
      <c r="E1870" s="29"/>
      <c r="F1870" s="29"/>
      <c r="G1870" s="29"/>
      <c r="H1870" s="109" t="str">
        <f t="shared" si="121"/>
        <v/>
      </c>
      <c r="I1870" s="109" t="str">
        <f t="shared" si="122"/>
        <v/>
      </c>
      <c r="J1870" s="109" t="str">
        <f t="shared" si="123"/>
        <v/>
      </c>
      <c r="K1870" s="29"/>
      <c r="L1870" s="29"/>
      <c r="M1870" s="110" t="str">
        <f>_xlfn.XLOOKUP($P1870,団体コード!$F$2:$F$1789,団体コード!$A$2:$A$1789,"")</f>
        <v/>
      </c>
      <c r="N1870" s="111" t="str">
        <f>IF(COUNTIF(市町村一覧!$K$2:$K$404,$P1870),"a）基本講座・応用講座実施可能市町村",IF(COUNTIF(市町村一覧!$N$2:$N$370,$P1870),"b）応用講座実施可能市町村",""))</f>
        <v/>
      </c>
      <c r="P1870" s="95" t="str">
        <f t="shared" si="120"/>
        <v/>
      </c>
    </row>
    <row r="1871" spans="3:16" x14ac:dyDescent="0.4">
      <c r="C1871" s="108">
        <v>1865</v>
      </c>
      <c r="D1871" s="30"/>
      <c r="E1871" s="29"/>
      <c r="F1871" s="29"/>
      <c r="G1871" s="29"/>
      <c r="H1871" s="109" t="str">
        <f t="shared" si="121"/>
        <v/>
      </c>
      <c r="I1871" s="109" t="str">
        <f t="shared" si="122"/>
        <v/>
      </c>
      <c r="J1871" s="109" t="str">
        <f t="shared" si="123"/>
        <v/>
      </c>
      <c r="K1871" s="29"/>
      <c r="L1871" s="29"/>
      <c r="M1871" s="110" t="str">
        <f>_xlfn.XLOOKUP($P1871,団体コード!$F$2:$F$1789,団体コード!$A$2:$A$1789,"")</f>
        <v/>
      </c>
      <c r="N1871" s="111" t="str">
        <f>IF(COUNTIF(市町村一覧!$K$2:$K$404,$P1871),"a）基本講座・応用講座実施可能市町村",IF(COUNTIF(市町村一覧!$N$2:$N$370,$P1871),"b）応用講座実施可能市町村",""))</f>
        <v/>
      </c>
      <c r="P1871" s="95" t="str">
        <f t="shared" si="120"/>
        <v/>
      </c>
    </row>
    <row r="1872" spans="3:16" x14ac:dyDescent="0.4">
      <c r="C1872" s="108">
        <v>1866</v>
      </c>
      <c r="D1872" s="30"/>
      <c r="E1872" s="29"/>
      <c r="F1872" s="29"/>
      <c r="G1872" s="29"/>
      <c r="H1872" s="109" t="str">
        <f t="shared" si="121"/>
        <v/>
      </c>
      <c r="I1872" s="109" t="str">
        <f t="shared" si="122"/>
        <v/>
      </c>
      <c r="J1872" s="109" t="str">
        <f t="shared" si="123"/>
        <v/>
      </c>
      <c r="K1872" s="29"/>
      <c r="L1872" s="29"/>
      <c r="M1872" s="110" t="str">
        <f>_xlfn.XLOOKUP($P1872,団体コード!$F$2:$F$1789,団体コード!$A$2:$A$1789,"")</f>
        <v/>
      </c>
      <c r="N1872" s="111" t="str">
        <f>IF(COUNTIF(市町村一覧!$K$2:$K$404,$P1872),"a）基本講座・応用講座実施可能市町村",IF(COUNTIF(市町村一覧!$N$2:$N$370,$P1872),"b）応用講座実施可能市町村",""))</f>
        <v/>
      </c>
      <c r="P1872" s="95" t="str">
        <f t="shared" si="120"/>
        <v/>
      </c>
    </row>
    <row r="1873" spans="3:16" x14ac:dyDescent="0.4">
      <c r="C1873" s="108">
        <v>1867</v>
      </c>
      <c r="D1873" s="30"/>
      <c r="E1873" s="29"/>
      <c r="F1873" s="29"/>
      <c r="G1873" s="29"/>
      <c r="H1873" s="109" t="str">
        <f t="shared" si="121"/>
        <v/>
      </c>
      <c r="I1873" s="109" t="str">
        <f t="shared" si="122"/>
        <v/>
      </c>
      <c r="J1873" s="109" t="str">
        <f t="shared" si="123"/>
        <v/>
      </c>
      <c r="K1873" s="29"/>
      <c r="L1873" s="29"/>
      <c r="M1873" s="110" t="str">
        <f>_xlfn.XLOOKUP($P1873,団体コード!$F$2:$F$1789,団体コード!$A$2:$A$1789,"")</f>
        <v/>
      </c>
      <c r="N1873" s="111" t="str">
        <f>IF(COUNTIF(市町村一覧!$K$2:$K$404,$P1873),"a）基本講座・応用講座実施可能市町村",IF(COUNTIF(市町村一覧!$N$2:$N$370,$P1873),"b）応用講座実施可能市町村",""))</f>
        <v/>
      </c>
      <c r="P1873" s="95" t="str">
        <f t="shared" si="120"/>
        <v/>
      </c>
    </row>
    <row r="1874" spans="3:16" x14ac:dyDescent="0.4">
      <c r="C1874" s="108">
        <v>1868</v>
      </c>
      <c r="D1874" s="30"/>
      <c r="E1874" s="29"/>
      <c r="F1874" s="29"/>
      <c r="G1874" s="29"/>
      <c r="H1874" s="109" t="str">
        <f t="shared" si="121"/>
        <v/>
      </c>
      <c r="I1874" s="109" t="str">
        <f t="shared" si="122"/>
        <v/>
      </c>
      <c r="J1874" s="109" t="str">
        <f t="shared" si="123"/>
        <v/>
      </c>
      <c r="K1874" s="29"/>
      <c r="L1874" s="29"/>
      <c r="M1874" s="110" t="str">
        <f>_xlfn.XLOOKUP($P1874,団体コード!$F$2:$F$1789,団体コード!$A$2:$A$1789,"")</f>
        <v/>
      </c>
      <c r="N1874" s="111" t="str">
        <f>IF(COUNTIF(市町村一覧!$K$2:$K$404,$P1874),"a）基本講座・応用講座実施可能市町村",IF(COUNTIF(市町村一覧!$N$2:$N$370,$P1874),"b）応用講座実施可能市町村",""))</f>
        <v/>
      </c>
      <c r="P1874" s="95" t="str">
        <f t="shared" si="120"/>
        <v/>
      </c>
    </row>
    <row r="1875" spans="3:16" x14ac:dyDescent="0.4">
      <c r="C1875" s="108">
        <v>1869</v>
      </c>
      <c r="D1875" s="30"/>
      <c r="E1875" s="29"/>
      <c r="F1875" s="29"/>
      <c r="G1875" s="29"/>
      <c r="H1875" s="109" t="str">
        <f t="shared" si="121"/>
        <v/>
      </c>
      <c r="I1875" s="109" t="str">
        <f t="shared" si="122"/>
        <v/>
      </c>
      <c r="J1875" s="109" t="str">
        <f t="shared" si="123"/>
        <v/>
      </c>
      <c r="K1875" s="29"/>
      <c r="L1875" s="29"/>
      <c r="M1875" s="110" t="str">
        <f>_xlfn.XLOOKUP($P1875,団体コード!$F$2:$F$1789,団体コード!$A$2:$A$1789,"")</f>
        <v/>
      </c>
      <c r="N1875" s="111" t="str">
        <f>IF(COUNTIF(市町村一覧!$K$2:$K$404,$P1875),"a）基本講座・応用講座実施可能市町村",IF(COUNTIF(市町村一覧!$N$2:$N$370,$P1875),"b）応用講座実施可能市町村",""))</f>
        <v/>
      </c>
      <c r="P1875" s="95" t="str">
        <f t="shared" si="120"/>
        <v/>
      </c>
    </row>
    <row r="1876" spans="3:16" x14ac:dyDescent="0.4">
      <c r="C1876" s="108">
        <v>1870</v>
      </c>
      <c r="D1876" s="30"/>
      <c r="E1876" s="29"/>
      <c r="F1876" s="29"/>
      <c r="G1876" s="29"/>
      <c r="H1876" s="109" t="str">
        <f t="shared" si="121"/>
        <v/>
      </c>
      <c r="I1876" s="109" t="str">
        <f t="shared" si="122"/>
        <v/>
      </c>
      <c r="J1876" s="109" t="str">
        <f t="shared" si="123"/>
        <v/>
      </c>
      <c r="K1876" s="29"/>
      <c r="L1876" s="29"/>
      <c r="M1876" s="110" t="str">
        <f>_xlfn.XLOOKUP($P1876,団体コード!$F$2:$F$1789,団体コード!$A$2:$A$1789,"")</f>
        <v/>
      </c>
      <c r="N1876" s="111" t="str">
        <f>IF(COUNTIF(市町村一覧!$K$2:$K$404,$P1876),"a）基本講座・応用講座実施可能市町村",IF(COUNTIF(市町村一覧!$N$2:$N$370,$P1876),"b）応用講座実施可能市町村",""))</f>
        <v/>
      </c>
      <c r="P1876" s="95" t="str">
        <f t="shared" si="120"/>
        <v/>
      </c>
    </row>
    <row r="1877" spans="3:16" x14ac:dyDescent="0.4">
      <c r="C1877" s="108">
        <v>1871</v>
      </c>
      <c r="D1877" s="30"/>
      <c r="E1877" s="29"/>
      <c r="F1877" s="29"/>
      <c r="G1877" s="29"/>
      <c r="H1877" s="109" t="str">
        <f t="shared" si="121"/>
        <v/>
      </c>
      <c r="I1877" s="109" t="str">
        <f t="shared" si="122"/>
        <v/>
      </c>
      <c r="J1877" s="109" t="str">
        <f t="shared" si="123"/>
        <v/>
      </c>
      <c r="K1877" s="29"/>
      <c r="L1877" s="29"/>
      <c r="M1877" s="110" t="str">
        <f>_xlfn.XLOOKUP($P1877,団体コード!$F$2:$F$1789,団体コード!$A$2:$A$1789,"")</f>
        <v/>
      </c>
      <c r="N1877" s="111" t="str">
        <f>IF(COUNTIF(市町村一覧!$K$2:$K$404,$P1877),"a）基本講座・応用講座実施可能市町村",IF(COUNTIF(市町村一覧!$N$2:$N$370,$P1877),"b）応用講座実施可能市町村",""))</f>
        <v/>
      </c>
      <c r="P1877" s="95" t="str">
        <f t="shared" si="120"/>
        <v/>
      </c>
    </row>
    <row r="1878" spans="3:16" x14ac:dyDescent="0.4">
      <c r="C1878" s="108">
        <v>1872</v>
      </c>
      <c r="D1878" s="30"/>
      <c r="E1878" s="29"/>
      <c r="F1878" s="29"/>
      <c r="G1878" s="29"/>
      <c r="H1878" s="109" t="str">
        <f t="shared" si="121"/>
        <v/>
      </c>
      <c r="I1878" s="109" t="str">
        <f t="shared" si="122"/>
        <v/>
      </c>
      <c r="J1878" s="109" t="str">
        <f t="shared" si="123"/>
        <v/>
      </c>
      <c r="K1878" s="29"/>
      <c r="L1878" s="29"/>
      <c r="M1878" s="110" t="str">
        <f>_xlfn.XLOOKUP($P1878,団体コード!$F$2:$F$1789,団体コード!$A$2:$A$1789,"")</f>
        <v/>
      </c>
      <c r="N1878" s="111" t="str">
        <f>IF(COUNTIF(市町村一覧!$K$2:$K$404,$P1878),"a）基本講座・応用講座実施可能市町村",IF(COUNTIF(市町村一覧!$N$2:$N$370,$P1878),"b）応用講座実施可能市町村",""))</f>
        <v/>
      </c>
      <c r="P1878" s="95" t="str">
        <f t="shared" si="120"/>
        <v/>
      </c>
    </row>
    <row r="1879" spans="3:16" x14ac:dyDescent="0.4">
      <c r="C1879" s="108">
        <v>1873</v>
      </c>
      <c r="D1879" s="30"/>
      <c r="E1879" s="29"/>
      <c r="F1879" s="29"/>
      <c r="G1879" s="29"/>
      <c r="H1879" s="109" t="str">
        <f t="shared" si="121"/>
        <v/>
      </c>
      <c r="I1879" s="109" t="str">
        <f t="shared" si="122"/>
        <v/>
      </c>
      <c r="J1879" s="109" t="str">
        <f t="shared" si="123"/>
        <v/>
      </c>
      <c r="K1879" s="29"/>
      <c r="L1879" s="29"/>
      <c r="M1879" s="110" t="str">
        <f>_xlfn.XLOOKUP($P1879,団体コード!$F$2:$F$1789,団体コード!$A$2:$A$1789,"")</f>
        <v/>
      </c>
      <c r="N1879" s="111" t="str">
        <f>IF(COUNTIF(市町村一覧!$K$2:$K$404,$P1879),"a）基本講座・応用講座実施可能市町村",IF(COUNTIF(市町村一覧!$N$2:$N$370,$P1879),"b）応用講座実施可能市町村",""))</f>
        <v/>
      </c>
      <c r="P1879" s="95" t="str">
        <f t="shared" si="120"/>
        <v/>
      </c>
    </row>
    <row r="1880" spans="3:16" x14ac:dyDescent="0.4">
      <c r="C1880" s="108">
        <v>1874</v>
      </c>
      <c r="D1880" s="30"/>
      <c r="E1880" s="29"/>
      <c r="F1880" s="29"/>
      <c r="G1880" s="29"/>
      <c r="H1880" s="109" t="str">
        <f t="shared" si="121"/>
        <v/>
      </c>
      <c r="I1880" s="109" t="str">
        <f t="shared" si="122"/>
        <v/>
      </c>
      <c r="J1880" s="109" t="str">
        <f t="shared" si="123"/>
        <v/>
      </c>
      <c r="K1880" s="29"/>
      <c r="L1880" s="29"/>
      <c r="M1880" s="110" t="str">
        <f>_xlfn.XLOOKUP($P1880,団体コード!$F$2:$F$1789,団体コード!$A$2:$A$1789,"")</f>
        <v/>
      </c>
      <c r="N1880" s="111" t="str">
        <f>IF(COUNTIF(市町村一覧!$K$2:$K$404,$P1880),"a）基本講座・応用講座実施可能市町村",IF(COUNTIF(市町村一覧!$N$2:$N$370,$P1880),"b）応用講座実施可能市町村",""))</f>
        <v/>
      </c>
      <c r="P1880" s="95" t="str">
        <f t="shared" si="120"/>
        <v/>
      </c>
    </row>
    <row r="1881" spans="3:16" x14ac:dyDescent="0.4">
      <c r="C1881" s="108">
        <v>1875</v>
      </c>
      <c r="D1881" s="30"/>
      <c r="E1881" s="29"/>
      <c r="F1881" s="29"/>
      <c r="G1881" s="29"/>
      <c r="H1881" s="109" t="str">
        <f t="shared" si="121"/>
        <v/>
      </c>
      <c r="I1881" s="109" t="str">
        <f t="shared" si="122"/>
        <v/>
      </c>
      <c r="J1881" s="109" t="str">
        <f t="shared" si="123"/>
        <v/>
      </c>
      <c r="K1881" s="29"/>
      <c r="L1881" s="29"/>
      <c r="M1881" s="110" t="str">
        <f>_xlfn.XLOOKUP($P1881,団体コード!$F$2:$F$1789,団体コード!$A$2:$A$1789,"")</f>
        <v/>
      </c>
      <c r="N1881" s="111" t="str">
        <f>IF(COUNTIF(市町村一覧!$K$2:$K$404,$P1881),"a）基本講座・応用講座実施可能市町村",IF(COUNTIF(市町村一覧!$N$2:$N$370,$P1881),"b）応用講座実施可能市町村",""))</f>
        <v/>
      </c>
      <c r="P1881" s="95" t="str">
        <f t="shared" si="120"/>
        <v/>
      </c>
    </row>
    <row r="1882" spans="3:16" x14ac:dyDescent="0.4">
      <c r="C1882" s="108">
        <v>1876</v>
      </c>
      <c r="D1882" s="30"/>
      <c r="E1882" s="29"/>
      <c r="F1882" s="29"/>
      <c r="G1882" s="29"/>
      <c r="H1882" s="109" t="str">
        <f t="shared" si="121"/>
        <v/>
      </c>
      <c r="I1882" s="109" t="str">
        <f t="shared" si="122"/>
        <v/>
      </c>
      <c r="J1882" s="109" t="str">
        <f t="shared" si="123"/>
        <v/>
      </c>
      <c r="K1882" s="29"/>
      <c r="L1882" s="29"/>
      <c r="M1882" s="110" t="str">
        <f>_xlfn.XLOOKUP($P1882,団体コード!$F$2:$F$1789,団体コード!$A$2:$A$1789,"")</f>
        <v/>
      </c>
      <c r="N1882" s="111" t="str">
        <f>IF(COUNTIF(市町村一覧!$K$2:$K$404,$P1882),"a）基本講座・応用講座実施可能市町村",IF(COUNTIF(市町村一覧!$N$2:$N$370,$P1882),"b）応用講座実施可能市町村",""))</f>
        <v/>
      </c>
      <c r="P1882" s="95" t="str">
        <f t="shared" si="120"/>
        <v/>
      </c>
    </row>
    <row r="1883" spans="3:16" x14ac:dyDescent="0.4">
      <c r="C1883" s="108">
        <v>1877</v>
      </c>
      <c r="D1883" s="30"/>
      <c r="E1883" s="29"/>
      <c r="F1883" s="29"/>
      <c r="G1883" s="29"/>
      <c r="H1883" s="109" t="str">
        <f t="shared" si="121"/>
        <v/>
      </c>
      <c r="I1883" s="109" t="str">
        <f t="shared" si="122"/>
        <v/>
      </c>
      <c r="J1883" s="109" t="str">
        <f t="shared" si="123"/>
        <v/>
      </c>
      <c r="K1883" s="29"/>
      <c r="L1883" s="29"/>
      <c r="M1883" s="110" t="str">
        <f>_xlfn.XLOOKUP($P1883,団体コード!$F$2:$F$1789,団体コード!$A$2:$A$1789,"")</f>
        <v/>
      </c>
      <c r="N1883" s="111" t="str">
        <f>IF(COUNTIF(市町村一覧!$K$2:$K$404,$P1883),"a）基本講座・応用講座実施可能市町村",IF(COUNTIF(市町村一覧!$N$2:$N$370,$P1883),"b）応用講座実施可能市町村",""))</f>
        <v/>
      </c>
      <c r="P1883" s="95" t="str">
        <f t="shared" si="120"/>
        <v/>
      </c>
    </row>
    <row r="1884" spans="3:16" x14ac:dyDescent="0.4">
      <c r="C1884" s="108">
        <v>1878</v>
      </c>
      <c r="D1884" s="30"/>
      <c r="E1884" s="29"/>
      <c r="F1884" s="29"/>
      <c r="G1884" s="29"/>
      <c r="H1884" s="109" t="str">
        <f t="shared" si="121"/>
        <v/>
      </c>
      <c r="I1884" s="109" t="str">
        <f t="shared" si="122"/>
        <v/>
      </c>
      <c r="J1884" s="109" t="str">
        <f t="shared" si="123"/>
        <v/>
      </c>
      <c r="K1884" s="29"/>
      <c r="L1884" s="29"/>
      <c r="M1884" s="110" t="str">
        <f>_xlfn.XLOOKUP($P1884,団体コード!$F$2:$F$1789,団体コード!$A$2:$A$1789,"")</f>
        <v/>
      </c>
      <c r="N1884" s="111" t="str">
        <f>IF(COUNTIF(市町村一覧!$K$2:$K$404,$P1884),"a）基本講座・応用講座実施可能市町村",IF(COUNTIF(市町村一覧!$N$2:$N$370,$P1884),"b）応用講座実施可能市町村",""))</f>
        <v/>
      </c>
      <c r="P1884" s="95" t="str">
        <f t="shared" si="120"/>
        <v/>
      </c>
    </row>
    <row r="1885" spans="3:16" x14ac:dyDescent="0.4">
      <c r="C1885" s="108">
        <v>1879</v>
      </c>
      <c r="D1885" s="30"/>
      <c r="E1885" s="29"/>
      <c r="F1885" s="29"/>
      <c r="G1885" s="29"/>
      <c r="H1885" s="109" t="str">
        <f t="shared" si="121"/>
        <v/>
      </c>
      <c r="I1885" s="109" t="str">
        <f t="shared" si="122"/>
        <v/>
      </c>
      <c r="J1885" s="109" t="str">
        <f t="shared" si="123"/>
        <v/>
      </c>
      <c r="K1885" s="29"/>
      <c r="L1885" s="29"/>
      <c r="M1885" s="110" t="str">
        <f>_xlfn.XLOOKUP($P1885,団体コード!$F$2:$F$1789,団体コード!$A$2:$A$1789,"")</f>
        <v/>
      </c>
      <c r="N1885" s="111" t="str">
        <f>IF(COUNTIF(市町村一覧!$K$2:$K$404,$P1885),"a）基本講座・応用講座実施可能市町村",IF(COUNTIF(市町村一覧!$N$2:$N$370,$P1885),"b）応用講座実施可能市町村",""))</f>
        <v/>
      </c>
      <c r="P1885" s="95" t="str">
        <f t="shared" si="120"/>
        <v/>
      </c>
    </row>
    <row r="1886" spans="3:16" x14ac:dyDescent="0.4">
      <c r="C1886" s="108">
        <v>1880</v>
      </c>
      <c r="D1886" s="30"/>
      <c r="E1886" s="29"/>
      <c r="F1886" s="29"/>
      <c r="G1886" s="29"/>
      <c r="H1886" s="109" t="str">
        <f t="shared" si="121"/>
        <v/>
      </c>
      <c r="I1886" s="109" t="str">
        <f t="shared" si="122"/>
        <v/>
      </c>
      <c r="J1886" s="109" t="str">
        <f t="shared" si="123"/>
        <v/>
      </c>
      <c r="K1886" s="29"/>
      <c r="L1886" s="29"/>
      <c r="M1886" s="110" t="str">
        <f>_xlfn.XLOOKUP($P1886,団体コード!$F$2:$F$1789,団体コード!$A$2:$A$1789,"")</f>
        <v/>
      </c>
      <c r="N1886" s="111" t="str">
        <f>IF(COUNTIF(市町村一覧!$K$2:$K$404,$P1886),"a）基本講座・応用講座実施可能市町村",IF(COUNTIF(市町村一覧!$N$2:$N$370,$P1886),"b）応用講座実施可能市町村",""))</f>
        <v/>
      </c>
      <c r="P1886" s="95" t="str">
        <f t="shared" si="120"/>
        <v/>
      </c>
    </row>
    <row r="1887" spans="3:16" x14ac:dyDescent="0.4">
      <c r="C1887" s="108">
        <v>1881</v>
      </c>
      <c r="D1887" s="30"/>
      <c r="E1887" s="29"/>
      <c r="F1887" s="29"/>
      <c r="G1887" s="29"/>
      <c r="H1887" s="109" t="str">
        <f t="shared" si="121"/>
        <v/>
      </c>
      <c r="I1887" s="109" t="str">
        <f t="shared" si="122"/>
        <v/>
      </c>
      <c r="J1887" s="109" t="str">
        <f t="shared" si="123"/>
        <v/>
      </c>
      <c r="K1887" s="29"/>
      <c r="L1887" s="29"/>
      <c r="M1887" s="110" t="str">
        <f>_xlfn.XLOOKUP($P1887,団体コード!$F$2:$F$1789,団体コード!$A$2:$A$1789,"")</f>
        <v/>
      </c>
      <c r="N1887" s="111" t="str">
        <f>IF(COUNTIF(市町村一覧!$K$2:$K$404,$P1887),"a）基本講座・応用講座実施可能市町村",IF(COUNTIF(市町村一覧!$N$2:$N$370,$P1887),"b）応用講座実施可能市町村",""))</f>
        <v/>
      </c>
      <c r="P1887" s="95" t="str">
        <f t="shared" si="120"/>
        <v/>
      </c>
    </row>
    <row r="1888" spans="3:16" x14ac:dyDescent="0.4">
      <c r="C1888" s="108">
        <v>1882</v>
      </c>
      <c r="D1888" s="30"/>
      <c r="E1888" s="29"/>
      <c r="F1888" s="29"/>
      <c r="G1888" s="29"/>
      <c r="H1888" s="109" t="str">
        <f t="shared" si="121"/>
        <v/>
      </c>
      <c r="I1888" s="109" t="str">
        <f t="shared" si="122"/>
        <v/>
      </c>
      <c r="J1888" s="109" t="str">
        <f t="shared" si="123"/>
        <v/>
      </c>
      <c r="K1888" s="29"/>
      <c r="L1888" s="29"/>
      <c r="M1888" s="110" t="str">
        <f>_xlfn.XLOOKUP($P1888,団体コード!$F$2:$F$1789,団体コード!$A$2:$A$1789,"")</f>
        <v/>
      </c>
      <c r="N1888" s="111" t="str">
        <f>IF(COUNTIF(市町村一覧!$K$2:$K$404,$P1888),"a）基本講座・応用講座実施可能市町村",IF(COUNTIF(市町村一覧!$N$2:$N$370,$P1888),"b）応用講座実施可能市町村",""))</f>
        <v/>
      </c>
      <c r="P1888" s="95" t="str">
        <f t="shared" si="120"/>
        <v/>
      </c>
    </row>
    <row r="1889" spans="3:16" x14ac:dyDescent="0.4">
      <c r="C1889" s="108">
        <v>1883</v>
      </c>
      <c r="D1889" s="30"/>
      <c r="E1889" s="29"/>
      <c r="F1889" s="29"/>
      <c r="G1889" s="29"/>
      <c r="H1889" s="109" t="str">
        <f t="shared" si="121"/>
        <v/>
      </c>
      <c r="I1889" s="109" t="str">
        <f t="shared" si="122"/>
        <v/>
      </c>
      <c r="J1889" s="109" t="str">
        <f t="shared" si="123"/>
        <v/>
      </c>
      <c r="K1889" s="29"/>
      <c r="L1889" s="29"/>
      <c r="M1889" s="110" t="str">
        <f>_xlfn.XLOOKUP($P1889,団体コード!$F$2:$F$1789,団体コード!$A$2:$A$1789,"")</f>
        <v/>
      </c>
      <c r="N1889" s="111" t="str">
        <f>IF(COUNTIF(市町村一覧!$K$2:$K$404,$P1889),"a）基本講座・応用講座実施可能市町村",IF(COUNTIF(市町村一覧!$N$2:$N$370,$P1889),"b）応用講座実施可能市町村",""))</f>
        <v/>
      </c>
      <c r="P1889" s="95" t="str">
        <f t="shared" si="120"/>
        <v/>
      </c>
    </row>
    <row r="1890" spans="3:16" x14ac:dyDescent="0.4">
      <c r="C1890" s="108">
        <v>1884</v>
      </c>
      <c r="D1890" s="30"/>
      <c r="E1890" s="29"/>
      <c r="F1890" s="29"/>
      <c r="G1890" s="29"/>
      <c r="H1890" s="109" t="str">
        <f t="shared" si="121"/>
        <v/>
      </c>
      <c r="I1890" s="109" t="str">
        <f t="shared" si="122"/>
        <v/>
      </c>
      <c r="J1890" s="109" t="str">
        <f t="shared" si="123"/>
        <v/>
      </c>
      <c r="K1890" s="29"/>
      <c r="L1890" s="29"/>
      <c r="M1890" s="110" t="str">
        <f>_xlfn.XLOOKUP($P1890,団体コード!$F$2:$F$1789,団体コード!$A$2:$A$1789,"")</f>
        <v/>
      </c>
      <c r="N1890" s="111" t="str">
        <f>IF(COUNTIF(市町村一覧!$K$2:$K$404,$P1890),"a）基本講座・応用講座実施可能市町村",IF(COUNTIF(市町村一覧!$N$2:$N$370,$P1890),"b）応用講座実施可能市町村",""))</f>
        <v/>
      </c>
      <c r="P1890" s="95" t="str">
        <f t="shared" si="120"/>
        <v/>
      </c>
    </row>
    <row r="1891" spans="3:16" x14ac:dyDescent="0.4">
      <c r="C1891" s="108">
        <v>1885</v>
      </c>
      <c r="D1891" s="30"/>
      <c r="E1891" s="29"/>
      <c r="F1891" s="29"/>
      <c r="G1891" s="29"/>
      <c r="H1891" s="109" t="str">
        <f t="shared" si="121"/>
        <v/>
      </c>
      <c r="I1891" s="109" t="str">
        <f t="shared" si="122"/>
        <v/>
      </c>
      <c r="J1891" s="109" t="str">
        <f t="shared" si="123"/>
        <v/>
      </c>
      <c r="K1891" s="29"/>
      <c r="L1891" s="29"/>
      <c r="M1891" s="110" t="str">
        <f>_xlfn.XLOOKUP($P1891,団体コード!$F$2:$F$1789,団体コード!$A$2:$A$1789,"")</f>
        <v/>
      </c>
      <c r="N1891" s="111" t="str">
        <f>IF(COUNTIF(市町村一覧!$K$2:$K$404,$P1891),"a）基本講座・応用講座実施可能市町村",IF(COUNTIF(市町村一覧!$N$2:$N$370,$P1891),"b）応用講座実施可能市町村",""))</f>
        <v/>
      </c>
      <c r="P1891" s="95" t="str">
        <f t="shared" si="120"/>
        <v/>
      </c>
    </row>
    <row r="1892" spans="3:16" x14ac:dyDescent="0.4">
      <c r="C1892" s="108">
        <v>1886</v>
      </c>
      <c r="D1892" s="30"/>
      <c r="E1892" s="29"/>
      <c r="F1892" s="29"/>
      <c r="G1892" s="29"/>
      <c r="H1892" s="109" t="str">
        <f t="shared" si="121"/>
        <v/>
      </c>
      <c r="I1892" s="109" t="str">
        <f t="shared" si="122"/>
        <v/>
      </c>
      <c r="J1892" s="109" t="str">
        <f t="shared" si="123"/>
        <v/>
      </c>
      <c r="K1892" s="29"/>
      <c r="L1892" s="29"/>
      <c r="M1892" s="110" t="str">
        <f>_xlfn.XLOOKUP($P1892,団体コード!$F$2:$F$1789,団体コード!$A$2:$A$1789,"")</f>
        <v/>
      </c>
      <c r="N1892" s="111" t="str">
        <f>IF(COUNTIF(市町村一覧!$K$2:$K$404,$P1892),"a）基本講座・応用講座実施可能市町村",IF(COUNTIF(市町村一覧!$N$2:$N$370,$P1892),"b）応用講座実施可能市町村",""))</f>
        <v/>
      </c>
      <c r="P1892" s="95" t="str">
        <f t="shared" si="120"/>
        <v/>
      </c>
    </row>
    <row r="1893" spans="3:16" x14ac:dyDescent="0.4">
      <c r="C1893" s="108">
        <v>1887</v>
      </c>
      <c r="D1893" s="30"/>
      <c r="E1893" s="29"/>
      <c r="F1893" s="29"/>
      <c r="G1893" s="29"/>
      <c r="H1893" s="109" t="str">
        <f t="shared" si="121"/>
        <v/>
      </c>
      <c r="I1893" s="109" t="str">
        <f t="shared" si="122"/>
        <v/>
      </c>
      <c r="J1893" s="109" t="str">
        <f t="shared" si="123"/>
        <v/>
      </c>
      <c r="K1893" s="29"/>
      <c r="L1893" s="29"/>
      <c r="M1893" s="110" t="str">
        <f>_xlfn.XLOOKUP($P1893,団体コード!$F$2:$F$1789,団体コード!$A$2:$A$1789,"")</f>
        <v/>
      </c>
      <c r="N1893" s="111" t="str">
        <f>IF(COUNTIF(市町村一覧!$K$2:$K$404,$P1893),"a）基本講座・応用講座実施可能市町村",IF(COUNTIF(市町村一覧!$N$2:$N$370,$P1893),"b）応用講座実施可能市町村",""))</f>
        <v/>
      </c>
      <c r="P1893" s="95" t="str">
        <f t="shared" si="120"/>
        <v/>
      </c>
    </row>
    <row r="1894" spans="3:16" x14ac:dyDescent="0.4">
      <c r="C1894" s="108">
        <v>1888</v>
      </c>
      <c r="D1894" s="30"/>
      <c r="E1894" s="29"/>
      <c r="F1894" s="29"/>
      <c r="G1894" s="29"/>
      <c r="H1894" s="109" t="str">
        <f t="shared" si="121"/>
        <v/>
      </c>
      <c r="I1894" s="109" t="str">
        <f t="shared" si="122"/>
        <v/>
      </c>
      <c r="J1894" s="109" t="str">
        <f t="shared" si="123"/>
        <v/>
      </c>
      <c r="K1894" s="29"/>
      <c r="L1894" s="29"/>
      <c r="M1894" s="110" t="str">
        <f>_xlfn.XLOOKUP($P1894,団体コード!$F$2:$F$1789,団体コード!$A$2:$A$1789,"")</f>
        <v/>
      </c>
      <c r="N1894" s="111" t="str">
        <f>IF(COUNTIF(市町村一覧!$K$2:$K$404,$P1894),"a）基本講座・応用講座実施可能市町村",IF(COUNTIF(市町村一覧!$N$2:$N$370,$P1894),"b）応用講座実施可能市町村",""))</f>
        <v/>
      </c>
      <c r="P1894" s="95" t="str">
        <f t="shared" si="120"/>
        <v/>
      </c>
    </row>
    <row r="1895" spans="3:16" x14ac:dyDescent="0.4">
      <c r="C1895" s="108">
        <v>1889</v>
      </c>
      <c r="D1895" s="30"/>
      <c r="E1895" s="29"/>
      <c r="F1895" s="29"/>
      <c r="G1895" s="29"/>
      <c r="H1895" s="109" t="str">
        <f t="shared" si="121"/>
        <v/>
      </c>
      <c r="I1895" s="109" t="str">
        <f t="shared" si="122"/>
        <v/>
      </c>
      <c r="J1895" s="109" t="str">
        <f t="shared" si="123"/>
        <v/>
      </c>
      <c r="K1895" s="29"/>
      <c r="L1895" s="29"/>
      <c r="M1895" s="110" t="str">
        <f>_xlfn.XLOOKUP($P1895,団体コード!$F$2:$F$1789,団体コード!$A$2:$A$1789,"")</f>
        <v/>
      </c>
      <c r="N1895" s="111" t="str">
        <f>IF(COUNTIF(市町村一覧!$K$2:$K$404,$P1895),"a）基本講座・応用講座実施可能市町村",IF(COUNTIF(市町村一覧!$N$2:$N$370,$P1895),"b）応用講座実施可能市町村",""))</f>
        <v/>
      </c>
      <c r="P1895" s="95" t="str">
        <f t="shared" si="120"/>
        <v/>
      </c>
    </row>
    <row r="1896" spans="3:16" x14ac:dyDescent="0.4">
      <c r="C1896" s="108">
        <v>1890</v>
      </c>
      <c r="D1896" s="30"/>
      <c r="E1896" s="29"/>
      <c r="F1896" s="29"/>
      <c r="G1896" s="29"/>
      <c r="H1896" s="109" t="str">
        <f t="shared" si="121"/>
        <v/>
      </c>
      <c r="I1896" s="109" t="str">
        <f t="shared" si="122"/>
        <v/>
      </c>
      <c r="J1896" s="109" t="str">
        <f t="shared" si="123"/>
        <v/>
      </c>
      <c r="K1896" s="29"/>
      <c r="L1896" s="29"/>
      <c r="M1896" s="110" t="str">
        <f>_xlfn.XLOOKUP($P1896,団体コード!$F$2:$F$1789,団体コード!$A$2:$A$1789,"")</f>
        <v/>
      </c>
      <c r="N1896" s="111" t="str">
        <f>IF(COUNTIF(市町村一覧!$K$2:$K$404,$P1896),"a）基本講座・応用講座実施可能市町村",IF(COUNTIF(市町村一覧!$N$2:$N$370,$P1896),"b）応用講座実施可能市町村",""))</f>
        <v/>
      </c>
      <c r="P1896" s="95" t="str">
        <f t="shared" si="120"/>
        <v/>
      </c>
    </row>
    <row r="1897" spans="3:16" x14ac:dyDescent="0.4">
      <c r="C1897" s="108">
        <v>1891</v>
      </c>
      <c r="D1897" s="30"/>
      <c r="E1897" s="29"/>
      <c r="F1897" s="29"/>
      <c r="G1897" s="29"/>
      <c r="H1897" s="109" t="str">
        <f t="shared" si="121"/>
        <v/>
      </c>
      <c r="I1897" s="109" t="str">
        <f t="shared" si="122"/>
        <v/>
      </c>
      <c r="J1897" s="109" t="str">
        <f t="shared" si="123"/>
        <v/>
      </c>
      <c r="K1897" s="29"/>
      <c r="L1897" s="29"/>
      <c r="M1897" s="110" t="str">
        <f>_xlfn.XLOOKUP($P1897,団体コード!$F$2:$F$1789,団体コード!$A$2:$A$1789,"")</f>
        <v/>
      </c>
      <c r="N1897" s="111" t="str">
        <f>IF(COUNTIF(市町村一覧!$K$2:$K$404,$P1897),"a）基本講座・応用講座実施可能市町村",IF(COUNTIF(市町村一覧!$N$2:$N$370,$P1897),"b）応用講座実施可能市町村",""))</f>
        <v/>
      </c>
      <c r="P1897" s="95" t="str">
        <f t="shared" si="120"/>
        <v/>
      </c>
    </row>
    <row r="1898" spans="3:16" x14ac:dyDescent="0.4">
      <c r="C1898" s="108">
        <v>1892</v>
      </c>
      <c r="D1898" s="30"/>
      <c r="E1898" s="29"/>
      <c r="F1898" s="29"/>
      <c r="G1898" s="29"/>
      <c r="H1898" s="109" t="str">
        <f t="shared" si="121"/>
        <v/>
      </c>
      <c r="I1898" s="109" t="str">
        <f t="shared" si="122"/>
        <v/>
      </c>
      <c r="J1898" s="109" t="str">
        <f t="shared" si="123"/>
        <v/>
      </c>
      <c r="K1898" s="29"/>
      <c r="L1898" s="29"/>
      <c r="M1898" s="110" t="str">
        <f>_xlfn.XLOOKUP($P1898,団体コード!$F$2:$F$1789,団体コード!$A$2:$A$1789,"")</f>
        <v/>
      </c>
      <c r="N1898" s="111" t="str">
        <f>IF(COUNTIF(市町村一覧!$K$2:$K$404,$P1898),"a）基本講座・応用講座実施可能市町村",IF(COUNTIF(市町村一覧!$N$2:$N$370,$P1898),"b）応用講座実施可能市町村",""))</f>
        <v/>
      </c>
      <c r="P1898" s="95" t="str">
        <f t="shared" si="120"/>
        <v/>
      </c>
    </row>
    <row r="1899" spans="3:16" x14ac:dyDescent="0.4">
      <c r="C1899" s="108">
        <v>1893</v>
      </c>
      <c r="D1899" s="30"/>
      <c r="E1899" s="29"/>
      <c r="F1899" s="29"/>
      <c r="G1899" s="29"/>
      <c r="H1899" s="109" t="str">
        <f t="shared" si="121"/>
        <v/>
      </c>
      <c r="I1899" s="109" t="str">
        <f t="shared" si="122"/>
        <v/>
      </c>
      <c r="J1899" s="109" t="str">
        <f t="shared" si="123"/>
        <v/>
      </c>
      <c r="K1899" s="29"/>
      <c r="L1899" s="29"/>
      <c r="M1899" s="110" t="str">
        <f>_xlfn.XLOOKUP($P1899,団体コード!$F$2:$F$1789,団体コード!$A$2:$A$1789,"")</f>
        <v/>
      </c>
      <c r="N1899" s="111" t="str">
        <f>IF(COUNTIF(市町村一覧!$K$2:$K$404,$P1899),"a）基本講座・応用講座実施可能市町村",IF(COUNTIF(市町村一覧!$N$2:$N$370,$P1899),"b）応用講座実施可能市町村",""))</f>
        <v/>
      </c>
      <c r="P1899" s="95" t="str">
        <f t="shared" si="120"/>
        <v/>
      </c>
    </row>
    <row r="1900" spans="3:16" x14ac:dyDescent="0.4">
      <c r="C1900" s="108">
        <v>1894</v>
      </c>
      <c r="D1900" s="30"/>
      <c r="E1900" s="29"/>
      <c r="F1900" s="29"/>
      <c r="G1900" s="29"/>
      <c r="H1900" s="109" t="str">
        <f t="shared" si="121"/>
        <v/>
      </c>
      <c r="I1900" s="109" t="str">
        <f t="shared" si="122"/>
        <v/>
      </c>
      <c r="J1900" s="109" t="str">
        <f t="shared" si="123"/>
        <v/>
      </c>
      <c r="K1900" s="29"/>
      <c r="L1900" s="29"/>
      <c r="M1900" s="110" t="str">
        <f>_xlfn.XLOOKUP($P1900,団体コード!$F$2:$F$1789,団体コード!$A$2:$A$1789,"")</f>
        <v/>
      </c>
      <c r="N1900" s="111" t="str">
        <f>IF(COUNTIF(市町村一覧!$K$2:$K$404,$P1900),"a）基本講座・応用講座実施可能市町村",IF(COUNTIF(市町村一覧!$N$2:$N$370,$P1900),"b）応用講座実施可能市町村",""))</f>
        <v/>
      </c>
      <c r="P1900" s="95" t="str">
        <f t="shared" si="120"/>
        <v/>
      </c>
    </row>
    <row r="1901" spans="3:16" x14ac:dyDescent="0.4">
      <c r="C1901" s="108">
        <v>1895</v>
      </c>
      <c r="D1901" s="30"/>
      <c r="E1901" s="29"/>
      <c r="F1901" s="29"/>
      <c r="G1901" s="29"/>
      <c r="H1901" s="109" t="str">
        <f t="shared" si="121"/>
        <v/>
      </c>
      <c r="I1901" s="109" t="str">
        <f t="shared" si="122"/>
        <v/>
      </c>
      <c r="J1901" s="109" t="str">
        <f t="shared" si="123"/>
        <v/>
      </c>
      <c r="K1901" s="29"/>
      <c r="L1901" s="29"/>
      <c r="M1901" s="110" t="str">
        <f>_xlfn.XLOOKUP($P1901,団体コード!$F$2:$F$1789,団体コード!$A$2:$A$1789,"")</f>
        <v/>
      </c>
      <c r="N1901" s="111" t="str">
        <f>IF(COUNTIF(市町村一覧!$K$2:$K$404,$P1901),"a）基本講座・応用講座実施可能市町村",IF(COUNTIF(市町村一覧!$N$2:$N$370,$P1901),"b）応用講座実施可能市町村",""))</f>
        <v/>
      </c>
      <c r="P1901" s="95" t="str">
        <f t="shared" si="120"/>
        <v/>
      </c>
    </row>
    <row r="1902" spans="3:16" x14ac:dyDescent="0.4">
      <c r="C1902" s="108">
        <v>1896</v>
      </c>
      <c r="D1902" s="30"/>
      <c r="E1902" s="29"/>
      <c r="F1902" s="29"/>
      <c r="G1902" s="29"/>
      <c r="H1902" s="109" t="str">
        <f t="shared" si="121"/>
        <v/>
      </c>
      <c r="I1902" s="109" t="str">
        <f t="shared" si="122"/>
        <v/>
      </c>
      <c r="J1902" s="109" t="str">
        <f t="shared" si="123"/>
        <v/>
      </c>
      <c r="K1902" s="29"/>
      <c r="L1902" s="29"/>
      <c r="M1902" s="110" t="str">
        <f>_xlfn.XLOOKUP($P1902,団体コード!$F$2:$F$1789,団体コード!$A$2:$A$1789,"")</f>
        <v/>
      </c>
      <c r="N1902" s="111" t="str">
        <f>IF(COUNTIF(市町村一覧!$K$2:$K$404,$P1902),"a）基本講座・応用講座実施可能市町村",IF(COUNTIF(市町村一覧!$N$2:$N$370,$P1902),"b）応用講座実施可能市町村",""))</f>
        <v/>
      </c>
      <c r="P1902" s="95" t="str">
        <f t="shared" si="120"/>
        <v/>
      </c>
    </row>
    <row r="1903" spans="3:16" x14ac:dyDescent="0.4">
      <c r="C1903" s="108">
        <v>1897</v>
      </c>
      <c r="D1903" s="30"/>
      <c r="E1903" s="29"/>
      <c r="F1903" s="29"/>
      <c r="G1903" s="29"/>
      <c r="H1903" s="109" t="str">
        <f t="shared" si="121"/>
        <v/>
      </c>
      <c r="I1903" s="109" t="str">
        <f t="shared" si="122"/>
        <v/>
      </c>
      <c r="J1903" s="109" t="str">
        <f t="shared" si="123"/>
        <v/>
      </c>
      <c r="K1903" s="29"/>
      <c r="L1903" s="29"/>
      <c r="M1903" s="110" t="str">
        <f>_xlfn.XLOOKUP($P1903,団体コード!$F$2:$F$1789,団体コード!$A$2:$A$1789,"")</f>
        <v/>
      </c>
      <c r="N1903" s="111" t="str">
        <f>IF(COUNTIF(市町村一覧!$K$2:$K$404,$P1903),"a）基本講座・応用講座実施可能市町村",IF(COUNTIF(市町村一覧!$N$2:$N$370,$P1903),"b）応用講座実施可能市町村",""))</f>
        <v/>
      </c>
      <c r="P1903" s="95" t="str">
        <f t="shared" si="120"/>
        <v/>
      </c>
    </row>
    <row r="1904" spans="3:16" x14ac:dyDescent="0.4">
      <c r="C1904" s="108">
        <v>1898</v>
      </c>
      <c r="D1904" s="30"/>
      <c r="E1904" s="29"/>
      <c r="F1904" s="29"/>
      <c r="G1904" s="29"/>
      <c r="H1904" s="109" t="str">
        <f t="shared" si="121"/>
        <v/>
      </c>
      <c r="I1904" s="109" t="str">
        <f t="shared" si="122"/>
        <v/>
      </c>
      <c r="J1904" s="109" t="str">
        <f t="shared" si="123"/>
        <v/>
      </c>
      <c r="K1904" s="29"/>
      <c r="L1904" s="29"/>
      <c r="M1904" s="110" t="str">
        <f>_xlfn.XLOOKUP($P1904,団体コード!$F$2:$F$1789,団体コード!$A$2:$A$1789,"")</f>
        <v/>
      </c>
      <c r="N1904" s="111" t="str">
        <f>IF(COUNTIF(市町村一覧!$K$2:$K$404,$P1904),"a）基本講座・応用講座実施可能市町村",IF(COUNTIF(市町村一覧!$N$2:$N$370,$P1904),"b）応用講座実施可能市町村",""))</f>
        <v/>
      </c>
      <c r="P1904" s="95" t="str">
        <f t="shared" si="120"/>
        <v/>
      </c>
    </row>
    <row r="1905" spans="3:16" x14ac:dyDescent="0.4">
      <c r="C1905" s="108">
        <v>1899</v>
      </c>
      <c r="D1905" s="30"/>
      <c r="E1905" s="29"/>
      <c r="F1905" s="29"/>
      <c r="G1905" s="29"/>
      <c r="H1905" s="109" t="str">
        <f t="shared" si="121"/>
        <v/>
      </c>
      <c r="I1905" s="109" t="str">
        <f t="shared" si="122"/>
        <v/>
      </c>
      <c r="J1905" s="109" t="str">
        <f t="shared" si="123"/>
        <v/>
      </c>
      <c r="K1905" s="29"/>
      <c r="L1905" s="29"/>
      <c r="M1905" s="110" t="str">
        <f>_xlfn.XLOOKUP($P1905,団体コード!$F$2:$F$1789,団体コード!$A$2:$A$1789,"")</f>
        <v/>
      </c>
      <c r="N1905" s="111" t="str">
        <f>IF(COUNTIF(市町村一覧!$K$2:$K$404,$P1905),"a）基本講座・応用講座実施可能市町村",IF(COUNTIF(市町村一覧!$N$2:$N$370,$P1905),"b）応用講座実施可能市町村",""))</f>
        <v/>
      </c>
      <c r="P1905" s="95" t="str">
        <f t="shared" si="120"/>
        <v/>
      </c>
    </row>
    <row r="1906" spans="3:16" x14ac:dyDescent="0.4">
      <c r="C1906" s="108">
        <v>1900</v>
      </c>
      <c r="D1906" s="30"/>
      <c r="E1906" s="29"/>
      <c r="F1906" s="29"/>
      <c r="G1906" s="29"/>
      <c r="H1906" s="109" t="str">
        <f t="shared" si="121"/>
        <v/>
      </c>
      <c r="I1906" s="109" t="str">
        <f t="shared" si="122"/>
        <v/>
      </c>
      <c r="J1906" s="109" t="str">
        <f t="shared" si="123"/>
        <v/>
      </c>
      <c r="K1906" s="29"/>
      <c r="L1906" s="29"/>
      <c r="M1906" s="110" t="str">
        <f>_xlfn.XLOOKUP($P1906,団体コード!$F$2:$F$1789,団体コード!$A$2:$A$1789,"")</f>
        <v/>
      </c>
      <c r="N1906" s="111" t="str">
        <f>IF(COUNTIF(市町村一覧!$K$2:$K$404,$P1906),"a）基本講座・応用講座実施可能市町村",IF(COUNTIF(市町村一覧!$N$2:$N$370,$P1906),"b）応用講座実施可能市町村",""))</f>
        <v/>
      </c>
      <c r="P1906" s="95" t="str">
        <f t="shared" si="120"/>
        <v/>
      </c>
    </row>
    <row r="1907" spans="3:16" x14ac:dyDescent="0.4">
      <c r="C1907" s="108">
        <v>1901</v>
      </c>
      <c r="D1907" s="30"/>
      <c r="E1907" s="29"/>
      <c r="F1907" s="29"/>
      <c r="G1907" s="29"/>
      <c r="H1907" s="109" t="str">
        <f t="shared" si="121"/>
        <v/>
      </c>
      <c r="I1907" s="109" t="str">
        <f t="shared" si="122"/>
        <v/>
      </c>
      <c r="J1907" s="109" t="str">
        <f t="shared" si="123"/>
        <v/>
      </c>
      <c r="K1907" s="29"/>
      <c r="L1907" s="29"/>
      <c r="M1907" s="110" t="str">
        <f>_xlfn.XLOOKUP($P1907,団体コード!$F$2:$F$1789,団体コード!$A$2:$A$1789,"")</f>
        <v/>
      </c>
      <c r="N1907" s="111" t="str">
        <f>IF(COUNTIF(市町村一覧!$K$2:$K$404,$P1907),"a）基本講座・応用講座実施可能市町村",IF(COUNTIF(市町村一覧!$N$2:$N$370,$P1907),"b）応用講座実施可能市町村",""))</f>
        <v/>
      </c>
      <c r="P1907" s="95" t="str">
        <f t="shared" si="120"/>
        <v/>
      </c>
    </row>
    <row r="1908" spans="3:16" x14ac:dyDescent="0.4">
      <c r="C1908" s="108">
        <v>1902</v>
      </c>
      <c r="D1908" s="30"/>
      <c r="E1908" s="29"/>
      <c r="F1908" s="29"/>
      <c r="G1908" s="29"/>
      <c r="H1908" s="109" t="str">
        <f t="shared" si="121"/>
        <v/>
      </c>
      <c r="I1908" s="109" t="str">
        <f t="shared" si="122"/>
        <v/>
      </c>
      <c r="J1908" s="109" t="str">
        <f t="shared" si="123"/>
        <v/>
      </c>
      <c r="K1908" s="29"/>
      <c r="L1908" s="29"/>
      <c r="M1908" s="110" t="str">
        <f>_xlfn.XLOOKUP($P1908,団体コード!$F$2:$F$1789,団体コード!$A$2:$A$1789,"")</f>
        <v/>
      </c>
      <c r="N1908" s="111" t="str">
        <f>IF(COUNTIF(市町村一覧!$K$2:$K$404,$P1908),"a）基本講座・応用講座実施可能市町村",IF(COUNTIF(市町村一覧!$N$2:$N$370,$P1908),"b）応用講座実施可能市町村",""))</f>
        <v/>
      </c>
      <c r="P1908" s="95" t="str">
        <f t="shared" si="120"/>
        <v/>
      </c>
    </row>
    <row r="1909" spans="3:16" x14ac:dyDescent="0.4">
      <c r="C1909" s="108">
        <v>1903</v>
      </c>
      <c r="D1909" s="30"/>
      <c r="E1909" s="29"/>
      <c r="F1909" s="29"/>
      <c r="G1909" s="29"/>
      <c r="H1909" s="109" t="str">
        <f t="shared" si="121"/>
        <v/>
      </c>
      <c r="I1909" s="109" t="str">
        <f t="shared" si="122"/>
        <v/>
      </c>
      <c r="J1909" s="109" t="str">
        <f t="shared" si="123"/>
        <v/>
      </c>
      <c r="K1909" s="29"/>
      <c r="L1909" s="29"/>
      <c r="M1909" s="110" t="str">
        <f>_xlfn.XLOOKUP($P1909,団体コード!$F$2:$F$1789,団体コード!$A$2:$A$1789,"")</f>
        <v/>
      </c>
      <c r="N1909" s="111" t="str">
        <f>IF(COUNTIF(市町村一覧!$K$2:$K$404,$P1909),"a）基本講座・応用講座実施可能市町村",IF(COUNTIF(市町村一覧!$N$2:$N$370,$P1909),"b）応用講座実施可能市町村",""))</f>
        <v/>
      </c>
      <c r="P1909" s="95" t="str">
        <f t="shared" si="120"/>
        <v/>
      </c>
    </row>
    <row r="1910" spans="3:16" x14ac:dyDescent="0.4">
      <c r="C1910" s="108">
        <v>1904</v>
      </c>
      <c r="D1910" s="30"/>
      <c r="E1910" s="29"/>
      <c r="F1910" s="29"/>
      <c r="G1910" s="29"/>
      <c r="H1910" s="109" t="str">
        <f t="shared" si="121"/>
        <v/>
      </c>
      <c r="I1910" s="109" t="str">
        <f t="shared" si="122"/>
        <v/>
      </c>
      <c r="J1910" s="109" t="str">
        <f t="shared" si="123"/>
        <v/>
      </c>
      <c r="K1910" s="29"/>
      <c r="L1910" s="29"/>
      <c r="M1910" s="110" t="str">
        <f>_xlfn.XLOOKUP($P1910,団体コード!$F$2:$F$1789,団体コード!$A$2:$A$1789,"")</f>
        <v/>
      </c>
      <c r="N1910" s="111" t="str">
        <f>IF(COUNTIF(市町村一覧!$K$2:$K$404,$P1910),"a）基本講座・応用講座実施可能市町村",IF(COUNTIF(市町村一覧!$N$2:$N$370,$P1910),"b）応用講座実施可能市町村",""))</f>
        <v/>
      </c>
      <c r="P1910" s="95" t="str">
        <f t="shared" si="120"/>
        <v/>
      </c>
    </row>
    <row r="1911" spans="3:16" x14ac:dyDescent="0.4">
      <c r="C1911" s="108">
        <v>1905</v>
      </c>
      <c r="D1911" s="30"/>
      <c r="E1911" s="29"/>
      <c r="F1911" s="29"/>
      <c r="G1911" s="29"/>
      <c r="H1911" s="109" t="str">
        <f t="shared" si="121"/>
        <v/>
      </c>
      <c r="I1911" s="109" t="str">
        <f t="shared" si="122"/>
        <v/>
      </c>
      <c r="J1911" s="109" t="str">
        <f t="shared" si="123"/>
        <v/>
      </c>
      <c r="K1911" s="29"/>
      <c r="L1911" s="29"/>
      <c r="M1911" s="110" t="str">
        <f>_xlfn.XLOOKUP($P1911,団体コード!$F$2:$F$1789,団体コード!$A$2:$A$1789,"")</f>
        <v/>
      </c>
      <c r="N1911" s="111" t="str">
        <f>IF(COUNTIF(市町村一覧!$K$2:$K$404,$P1911),"a）基本講座・応用講座実施可能市町村",IF(COUNTIF(市町村一覧!$N$2:$N$370,$P1911),"b）応用講座実施可能市町村",""))</f>
        <v/>
      </c>
      <c r="P1911" s="95" t="str">
        <f t="shared" si="120"/>
        <v/>
      </c>
    </row>
    <row r="1912" spans="3:16" x14ac:dyDescent="0.4">
      <c r="C1912" s="108">
        <v>1906</v>
      </c>
      <c r="D1912" s="30"/>
      <c r="E1912" s="29"/>
      <c r="F1912" s="29"/>
      <c r="G1912" s="29"/>
      <c r="H1912" s="109" t="str">
        <f t="shared" si="121"/>
        <v/>
      </c>
      <c r="I1912" s="109" t="str">
        <f t="shared" si="122"/>
        <v/>
      </c>
      <c r="J1912" s="109" t="str">
        <f t="shared" si="123"/>
        <v/>
      </c>
      <c r="K1912" s="29"/>
      <c r="L1912" s="29"/>
      <c r="M1912" s="110" t="str">
        <f>_xlfn.XLOOKUP($P1912,団体コード!$F$2:$F$1789,団体コード!$A$2:$A$1789,"")</f>
        <v/>
      </c>
      <c r="N1912" s="111" t="str">
        <f>IF(COUNTIF(市町村一覧!$K$2:$K$404,$P1912),"a）基本講座・応用講座実施可能市町村",IF(COUNTIF(市町村一覧!$N$2:$N$370,$P1912),"b）応用講座実施可能市町村",""))</f>
        <v/>
      </c>
      <c r="P1912" s="95" t="str">
        <f t="shared" si="120"/>
        <v/>
      </c>
    </row>
    <row r="1913" spans="3:16" x14ac:dyDescent="0.4">
      <c r="C1913" s="108">
        <v>1907</v>
      </c>
      <c r="D1913" s="30"/>
      <c r="E1913" s="29"/>
      <c r="F1913" s="29"/>
      <c r="G1913" s="29"/>
      <c r="H1913" s="109" t="str">
        <f t="shared" si="121"/>
        <v/>
      </c>
      <c r="I1913" s="109" t="str">
        <f t="shared" si="122"/>
        <v/>
      </c>
      <c r="J1913" s="109" t="str">
        <f t="shared" si="123"/>
        <v/>
      </c>
      <c r="K1913" s="29"/>
      <c r="L1913" s="29"/>
      <c r="M1913" s="110" t="str">
        <f>_xlfn.XLOOKUP($P1913,団体コード!$F$2:$F$1789,団体コード!$A$2:$A$1789,"")</f>
        <v/>
      </c>
      <c r="N1913" s="111" t="str">
        <f>IF(COUNTIF(市町村一覧!$K$2:$K$404,$P1913),"a）基本講座・応用講座実施可能市町村",IF(COUNTIF(市町村一覧!$N$2:$N$370,$P1913),"b）応用講座実施可能市町村",""))</f>
        <v/>
      </c>
      <c r="P1913" s="95" t="str">
        <f t="shared" si="120"/>
        <v/>
      </c>
    </row>
    <row r="1914" spans="3:16" x14ac:dyDescent="0.4">
      <c r="C1914" s="108">
        <v>1908</v>
      </c>
      <c r="D1914" s="30"/>
      <c r="E1914" s="29"/>
      <c r="F1914" s="29"/>
      <c r="G1914" s="29"/>
      <c r="H1914" s="109" t="str">
        <f t="shared" si="121"/>
        <v/>
      </c>
      <c r="I1914" s="109" t="str">
        <f t="shared" si="122"/>
        <v/>
      </c>
      <c r="J1914" s="109" t="str">
        <f t="shared" si="123"/>
        <v/>
      </c>
      <c r="K1914" s="29"/>
      <c r="L1914" s="29"/>
      <c r="M1914" s="110" t="str">
        <f>_xlfn.XLOOKUP($P1914,団体コード!$F$2:$F$1789,団体コード!$A$2:$A$1789,"")</f>
        <v/>
      </c>
      <c r="N1914" s="111" t="str">
        <f>IF(COUNTIF(市町村一覧!$K$2:$K$404,$P1914),"a）基本講座・応用講座実施可能市町村",IF(COUNTIF(市町村一覧!$N$2:$N$370,$P1914),"b）応用講座実施可能市町村",""))</f>
        <v/>
      </c>
      <c r="P1914" s="95" t="str">
        <f t="shared" si="120"/>
        <v/>
      </c>
    </row>
    <row r="1915" spans="3:16" x14ac:dyDescent="0.4">
      <c r="C1915" s="108">
        <v>1909</v>
      </c>
      <c r="D1915" s="30"/>
      <c r="E1915" s="29"/>
      <c r="F1915" s="29"/>
      <c r="G1915" s="29"/>
      <c r="H1915" s="109" t="str">
        <f t="shared" si="121"/>
        <v/>
      </c>
      <c r="I1915" s="109" t="str">
        <f t="shared" si="122"/>
        <v/>
      </c>
      <c r="J1915" s="109" t="str">
        <f t="shared" si="123"/>
        <v/>
      </c>
      <c r="K1915" s="29"/>
      <c r="L1915" s="29"/>
      <c r="M1915" s="110" t="str">
        <f>_xlfn.XLOOKUP($P1915,団体コード!$F$2:$F$1789,団体コード!$A$2:$A$1789,"")</f>
        <v/>
      </c>
      <c r="N1915" s="111" t="str">
        <f>IF(COUNTIF(市町村一覧!$K$2:$K$404,$P1915),"a）基本講座・応用講座実施可能市町村",IF(COUNTIF(市町村一覧!$N$2:$N$370,$P1915),"b）応用講座実施可能市町村",""))</f>
        <v/>
      </c>
      <c r="P1915" s="95" t="str">
        <f t="shared" si="120"/>
        <v/>
      </c>
    </row>
    <row r="1916" spans="3:16" x14ac:dyDescent="0.4">
      <c r="C1916" s="108">
        <v>1910</v>
      </c>
      <c r="D1916" s="30"/>
      <c r="E1916" s="29"/>
      <c r="F1916" s="29"/>
      <c r="G1916" s="29"/>
      <c r="H1916" s="109" t="str">
        <f t="shared" si="121"/>
        <v/>
      </c>
      <c r="I1916" s="109" t="str">
        <f t="shared" si="122"/>
        <v/>
      </c>
      <c r="J1916" s="109" t="str">
        <f t="shared" si="123"/>
        <v/>
      </c>
      <c r="K1916" s="29"/>
      <c r="L1916" s="29"/>
      <c r="M1916" s="110" t="str">
        <f>_xlfn.XLOOKUP($P1916,団体コード!$F$2:$F$1789,団体コード!$A$2:$A$1789,"")</f>
        <v/>
      </c>
      <c r="N1916" s="111" t="str">
        <f>IF(COUNTIF(市町村一覧!$K$2:$K$404,$P1916),"a）基本講座・応用講座実施可能市町村",IF(COUNTIF(市町村一覧!$N$2:$N$370,$P1916),"b）応用講座実施可能市町村",""))</f>
        <v/>
      </c>
      <c r="P1916" s="95" t="str">
        <f t="shared" si="120"/>
        <v/>
      </c>
    </row>
    <row r="1917" spans="3:16" x14ac:dyDescent="0.4">
      <c r="C1917" s="108">
        <v>1911</v>
      </c>
      <c r="D1917" s="30"/>
      <c r="E1917" s="29"/>
      <c r="F1917" s="29"/>
      <c r="G1917" s="29"/>
      <c r="H1917" s="109" t="str">
        <f t="shared" si="121"/>
        <v/>
      </c>
      <c r="I1917" s="109" t="str">
        <f t="shared" si="122"/>
        <v/>
      </c>
      <c r="J1917" s="109" t="str">
        <f t="shared" si="123"/>
        <v/>
      </c>
      <c r="K1917" s="29"/>
      <c r="L1917" s="29"/>
      <c r="M1917" s="110" t="str">
        <f>_xlfn.XLOOKUP($P1917,団体コード!$F$2:$F$1789,団体コード!$A$2:$A$1789,"")</f>
        <v/>
      </c>
      <c r="N1917" s="111" t="str">
        <f>IF(COUNTIF(市町村一覧!$K$2:$K$404,$P1917),"a）基本講座・応用講座実施可能市町村",IF(COUNTIF(市町村一覧!$N$2:$N$370,$P1917),"b）応用講座実施可能市町村",""))</f>
        <v/>
      </c>
      <c r="P1917" s="95" t="str">
        <f t="shared" si="120"/>
        <v/>
      </c>
    </row>
    <row r="1918" spans="3:16" x14ac:dyDescent="0.4">
      <c r="C1918" s="108">
        <v>1912</v>
      </c>
      <c r="D1918" s="30"/>
      <c r="E1918" s="29"/>
      <c r="F1918" s="29"/>
      <c r="G1918" s="29"/>
      <c r="H1918" s="109" t="str">
        <f t="shared" si="121"/>
        <v/>
      </c>
      <c r="I1918" s="109" t="str">
        <f t="shared" si="122"/>
        <v/>
      </c>
      <c r="J1918" s="109" t="str">
        <f t="shared" si="123"/>
        <v/>
      </c>
      <c r="K1918" s="29"/>
      <c r="L1918" s="29"/>
      <c r="M1918" s="110" t="str">
        <f>_xlfn.XLOOKUP($P1918,団体コード!$F$2:$F$1789,団体コード!$A$2:$A$1789,"")</f>
        <v/>
      </c>
      <c r="N1918" s="111" t="str">
        <f>IF(COUNTIF(市町村一覧!$K$2:$K$404,$P1918),"a）基本講座・応用講座実施可能市町村",IF(COUNTIF(市町村一覧!$N$2:$N$370,$P1918),"b）応用講座実施可能市町村",""))</f>
        <v/>
      </c>
      <c r="P1918" s="95" t="str">
        <f t="shared" si="120"/>
        <v/>
      </c>
    </row>
    <row r="1919" spans="3:16" x14ac:dyDescent="0.4">
      <c r="C1919" s="108">
        <v>1913</v>
      </c>
      <c r="D1919" s="30"/>
      <c r="E1919" s="29"/>
      <c r="F1919" s="29"/>
      <c r="G1919" s="29"/>
      <c r="H1919" s="109" t="str">
        <f t="shared" si="121"/>
        <v/>
      </c>
      <c r="I1919" s="109" t="str">
        <f t="shared" si="122"/>
        <v/>
      </c>
      <c r="J1919" s="109" t="str">
        <f t="shared" si="123"/>
        <v/>
      </c>
      <c r="K1919" s="29"/>
      <c r="L1919" s="29"/>
      <c r="M1919" s="110" t="str">
        <f>_xlfn.XLOOKUP($P1919,団体コード!$F$2:$F$1789,団体コード!$A$2:$A$1789,"")</f>
        <v/>
      </c>
      <c r="N1919" s="111" t="str">
        <f>IF(COUNTIF(市町村一覧!$K$2:$K$404,$P1919),"a）基本講座・応用講座実施可能市町村",IF(COUNTIF(市町村一覧!$N$2:$N$370,$P1919),"b）応用講座実施可能市町村",""))</f>
        <v/>
      </c>
      <c r="P1919" s="95" t="str">
        <f t="shared" si="120"/>
        <v/>
      </c>
    </row>
    <row r="1920" spans="3:16" x14ac:dyDescent="0.4">
      <c r="C1920" s="108">
        <v>1914</v>
      </c>
      <c r="D1920" s="30"/>
      <c r="E1920" s="29"/>
      <c r="F1920" s="29"/>
      <c r="G1920" s="29"/>
      <c r="H1920" s="109" t="str">
        <f t="shared" si="121"/>
        <v/>
      </c>
      <c r="I1920" s="109" t="str">
        <f t="shared" si="122"/>
        <v/>
      </c>
      <c r="J1920" s="109" t="str">
        <f t="shared" si="123"/>
        <v/>
      </c>
      <c r="K1920" s="29"/>
      <c r="L1920" s="29"/>
      <c r="M1920" s="110" t="str">
        <f>_xlfn.XLOOKUP($P1920,団体コード!$F$2:$F$1789,団体コード!$A$2:$A$1789,"")</f>
        <v/>
      </c>
      <c r="N1920" s="111" t="str">
        <f>IF(COUNTIF(市町村一覧!$K$2:$K$404,$P1920),"a）基本講座・応用講座実施可能市町村",IF(COUNTIF(市町村一覧!$N$2:$N$370,$P1920),"b）応用講座実施可能市町村",""))</f>
        <v/>
      </c>
      <c r="P1920" s="95" t="str">
        <f t="shared" si="120"/>
        <v/>
      </c>
    </row>
    <row r="1921" spans="3:16" x14ac:dyDescent="0.4">
      <c r="C1921" s="108">
        <v>1915</v>
      </c>
      <c r="D1921" s="30"/>
      <c r="E1921" s="29"/>
      <c r="F1921" s="29"/>
      <c r="G1921" s="29"/>
      <c r="H1921" s="109" t="str">
        <f t="shared" si="121"/>
        <v/>
      </c>
      <c r="I1921" s="109" t="str">
        <f t="shared" si="122"/>
        <v/>
      </c>
      <c r="J1921" s="109" t="str">
        <f t="shared" si="123"/>
        <v/>
      </c>
      <c r="K1921" s="29"/>
      <c r="L1921" s="29"/>
      <c r="M1921" s="110" t="str">
        <f>_xlfn.XLOOKUP($P1921,団体コード!$F$2:$F$1789,団体コード!$A$2:$A$1789,"")</f>
        <v/>
      </c>
      <c r="N1921" s="111" t="str">
        <f>IF(COUNTIF(市町村一覧!$K$2:$K$404,$P1921),"a）基本講座・応用講座実施可能市町村",IF(COUNTIF(市町村一覧!$N$2:$N$370,$P1921),"b）応用講座実施可能市町村",""))</f>
        <v/>
      </c>
      <c r="P1921" s="95" t="str">
        <f t="shared" si="120"/>
        <v/>
      </c>
    </row>
    <row r="1922" spans="3:16" x14ac:dyDescent="0.4">
      <c r="C1922" s="108">
        <v>1916</v>
      </c>
      <c r="D1922" s="30"/>
      <c r="E1922" s="29"/>
      <c r="F1922" s="29"/>
      <c r="G1922" s="29"/>
      <c r="H1922" s="109" t="str">
        <f t="shared" si="121"/>
        <v/>
      </c>
      <c r="I1922" s="109" t="str">
        <f t="shared" si="122"/>
        <v/>
      </c>
      <c r="J1922" s="109" t="str">
        <f t="shared" si="123"/>
        <v/>
      </c>
      <c r="K1922" s="29"/>
      <c r="L1922" s="29"/>
      <c r="M1922" s="110" t="str">
        <f>_xlfn.XLOOKUP($P1922,団体コード!$F$2:$F$1789,団体コード!$A$2:$A$1789,"")</f>
        <v/>
      </c>
      <c r="N1922" s="111" t="str">
        <f>IF(COUNTIF(市町村一覧!$K$2:$K$404,$P1922),"a）基本講座・応用講座実施可能市町村",IF(COUNTIF(市町村一覧!$N$2:$N$370,$P1922),"b）応用講座実施可能市町村",""))</f>
        <v/>
      </c>
      <c r="P1922" s="95" t="str">
        <f t="shared" si="120"/>
        <v/>
      </c>
    </row>
    <row r="1923" spans="3:16" x14ac:dyDescent="0.4">
      <c r="C1923" s="108">
        <v>1917</v>
      </c>
      <c r="D1923" s="30"/>
      <c r="E1923" s="29"/>
      <c r="F1923" s="29"/>
      <c r="G1923" s="29"/>
      <c r="H1923" s="109" t="str">
        <f t="shared" si="121"/>
        <v/>
      </c>
      <c r="I1923" s="109" t="str">
        <f t="shared" si="122"/>
        <v/>
      </c>
      <c r="J1923" s="109" t="str">
        <f t="shared" si="123"/>
        <v/>
      </c>
      <c r="K1923" s="29"/>
      <c r="L1923" s="29"/>
      <c r="M1923" s="110" t="str">
        <f>_xlfn.XLOOKUP($P1923,団体コード!$F$2:$F$1789,団体コード!$A$2:$A$1789,"")</f>
        <v/>
      </c>
      <c r="N1923" s="111" t="str">
        <f>IF(COUNTIF(市町村一覧!$K$2:$K$404,$P1923),"a）基本講座・応用講座実施可能市町村",IF(COUNTIF(市町村一覧!$N$2:$N$370,$P1923),"b）応用講座実施可能市町村",""))</f>
        <v/>
      </c>
      <c r="P1923" s="95" t="str">
        <f t="shared" si="120"/>
        <v/>
      </c>
    </row>
    <row r="1924" spans="3:16" x14ac:dyDescent="0.4">
      <c r="C1924" s="108">
        <v>1918</v>
      </c>
      <c r="D1924" s="30"/>
      <c r="E1924" s="29"/>
      <c r="F1924" s="29"/>
      <c r="G1924" s="29"/>
      <c r="H1924" s="109" t="str">
        <f t="shared" si="121"/>
        <v/>
      </c>
      <c r="I1924" s="109" t="str">
        <f t="shared" si="122"/>
        <v/>
      </c>
      <c r="J1924" s="109" t="str">
        <f t="shared" si="123"/>
        <v/>
      </c>
      <c r="K1924" s="29"/>
      <c r="L1924" s="29"/>
      <c r="M1924" s="110" t="str">
        <f>_xlfn.XLOOKUP($P1924,団体コード!$F$2:$F$1789,団体コード!$A$2:$A$1789,"")</f>
        <v/>
      </c>
      <c r="N1924" s="111" t="str">
        <f>IF(COUNTIF(市町村一覧!$K$2:$K$404,$P1924),"a）基本講座・応用講座実施可能市町村",IF(COUNTIF(市町村一覧!$N$2:$N$370,$P1924),"b）応用講座実施可能市町村",""))</f>
        <v/>
      </c>
      <c r="P1924" s="95" t="str">
        <f t="shared" si="120"/>
        <v/>
      </c>
    </row>
    <row r="1925" spans="3:16" x14ac:dyDescent="0.4">
      <c r="C1925" s="108">
        <v>1919</v>
      </c>
      <c r="D1925" s="30"/>
      <c r="E1925" s="29"/>
      <c r="F1925" s="29"/>
      <c r="G1925" s="29"/>
      <c r="H1925" s="109" t="str">
        <f t="shared" si="121"/>
        <v/>
      </c>
      <c r="I1925" s="109" t="str">
        <f t="shared" si="122"/>
        <v/>
      </c>
      <c r="J1925" s="109" t="str">
        <f t="shared" si="123"/>
        <v/>
      </c>
      <c r="K1925" s="29"/>
      <c r="L1925" s="29"/>
      <c r="M1925" s="110" t="str">
        <f>_xlfn.XLOOKUP($P1925,団体コード!$F$2:$F$1789,団体コード!$A$2:$A$1789,"")</f>
        <v/>
      </c>
      <c r="N1925" s="111" t="str">
        <f>IF(COUNTIF(市町村一覧!$K$2:$K$404,$P1925),"a）基本講座・応用講座実施可能市町村",IF(COUNTIF(市町村一覧!$N$2:$N$370,$P1925),"b）応用講座実施可能市町村",""))</f>
        <v/>
      </c>
      <c r="P1925" s="95" t="str">
        <f t="shared" si="120"/>
        <v/>
      </c>
    </row>
    <row r="1926" spans="3:16" x14ac:dyDescent="0.4">
      <c r="C1926" s="108">
        <v>1920</v>
      </c>
      <c r="D1926" s="30"/>
      <c r="E1926" s="29"/>
      <c r="F1926" s="29"/>
      <c r="G1926" s="29"/>
      <c r="H1926" s="109" t="str">
        <f t="shared" si="121"/>
        <v/>
      </c>
      <c r="I1926" s="109" t="str">
        <f t="shared" si="122"/>
        <v/>
      </c>
      <c r="J1926" s="109" t="str">
        <f t="shared" si="123"/>
        <v/>
      </c>
      <c r="K1926" s="29"/>
      <c r="L1926" s="29"/>
      <c r="M1926" s="110" t="str">
        <f>_xlfn.XLOOKUP($P1926,団体コード!$F$2:$F$1789,団体コード!$A$2:$A$1789,"")</f>
        <v/>
      </c>
      <c r="N1926" s="111" t="str">
        <f>IF(COUNTIF(市町村一覧!$K$2:$K$404,$P1926),"a）基本講座・応用講座実施可能市町村",IF(COUNTIF(市町村一覧!$N$2:$N$370,$P1926),"b）応用講座実施可能市町村",""))</f>
        <v/>
      </c>
      <c r="P1926" s="95" t="str">
        <f t="shared" si="120"/>
        <v/>
      </c>
    </row>
    <row r="1927" spans="3:16" x14ac:dyDescent="0.4">
      <c r="C1927" s="108">
        <v>1921</v>
      </c>
      <c r="D1927" s="30"/>
      <c r="E1927" s="29"/>
      <c r="F1927" s="29"/>
      <c r="G1927" s="29"/>
      <c r="H1927" s="109" t="str">
        <f t="shared" si="121"/>
        <v/>
      </c>
      <c r="I1927" s="109" t="str">
        <f t="shared" si="122"/>
        <v/>
      </c>
      <c r="J1927" s="109" t="str">
        <f t="shared" si="123"/>
        <v/>
      </c>
      <c r="K1927" s="29"/>
      <c r="L1927" s="29"/>
      <c r="M1927" s="110" t="str">
        <f>_xlfn.XLOOKUP($P1927,団体コード!$F$2:$F$1789,団体コード!$A$2:$A$1789,"")</f>
        <v/>
      </c>
      <c r="N1927" s="111" t="str">
        <f>IF(COUNTIF(市町村一覧!$K$2:$K$404,$P1927),"a）基本講座・応用講座実施可能市町村",IF(COUNTIF(市町村一覧!$N$2:$N$370,$P1927),"b）応用講座実施可能市町村",""))</f>
        <v/>
      </c>
      <c r="P1927" s="95" t="str">
        <f t="shared" ref="P1927:P1990" si="124">E1927&amp;F1927</f>
        <v/>
      </c>
    </row>
    <row r="1928" spans="3:16" x14ac:dyDescent="0.4">
      <c r="C1928" s="108">
        <v>1922</v>
      </c>
      <c r="D1928" s="30"/>
      <c r="E1928" s="29"/>
      <c r="F1928" s="29"/>
      <c r="G1928" s="29"/>
      <c r="H1928" s="109" t="str">
        <f t="shared" ref="H1928:H1991" si="125">IF(D1928&lt;&gt;"",D1928,"")</f>
        <v/>
      </c>
      <c r="I1928" s="109" t="str">
        <f t="shared" ref="I1928:I1991" si="126">IF(E1928&lt;&gt;"",E1928,"")</f>
        <v/>
      </c>
      <c r="J1928" s="109" t="str">
        <f t="shared" ref="J1928:J1991" si="127">IF(F1928&lt;&gt;"",F1928,"")</f>
        <v/>
      </c>
      <c r="K1928" s="29"/>
      <c r="L1928" s="29"/>
      <c r="M1928" s="110" t="str">
        <f>_xlfn.XLOOKUP($P1928,団体コード!$F$2:$F$1789,団体コード!$A$2:$A$1789,"")</f>
        <v/>
      </c>
      <c r="N1928" s="111" t="str">
        <f>IF(COUNTIF(市町村一覧!$K$2:$K$404,$P1928),"a）基本講座・応用講座実施可能市町村",IF(COUNTIF(市町村一覧!$N$2:$N$370,$P1928),"b）応用講座実施可能市町村",""))</f>
        <v/>
      </c>
      <c r="P1928" s="95" t="str">
        <f t="shared" si="124"/>
        <v/>
      </c>
    </row>
    <row r="1929" spans="3:16" x14ac:dyDescent="0.4">
      <c r="C1929" s="108">
        <v>1923</v>
      </c>
      <c r="D1929" s="30"/>
      <c r="E1929" s="29"/>
      <c r="F1929" s="29"/>
      <c r="G1929" s="29"/>
      <c r="H1929" s="109" t="str">
        <f t="shared" si="125"/>
        <v/>
      </c>
      <c r="I1929" s="109" t="str">
        <f t="shared" si="126"/>
        <v/>
      </c>
      <c r="J1929" s="109" t="str">
        <f t="shared" si="127"/>
        <v/>
      </c>
      <c r="K1929" s="29"/>
      <c r="L1929" s="29"/>
      <c r="M1929" s="110" t="str">
        <f>_xlfn.XLOOKUP($P1929,団体コード!$F$2:$F$1789,団体コード!$A$2:$A$1789,"")</f>
        <v/>
      </c>
      <c r="N1929" s="111" t="str">
        <f>IF(COUNTIF(市町村一覧!$K$2:$K$404,$P1929),"a）基本講座・応用講座実施可能市町村",IF(COUNTIF(市町村一覧!$N$2:$N$370,$P1929),"b）応用講座実施可能市町村",""))</f>
        <v/>
      </c>
      <c r="P1929" s="95" t="str">
        <f t="shared" si="124"/>
        <v/>
      </c>
    </row>
    <row r="1930" spans="3:16" x14ac:dyDescent="0.4">
      <c r="C1930" s="108">
        <v>1924</v>
      </c>
      <c r="D1930" s="30"/>
      <c r="E1930" s="29"/>
      <c r="F1930" s="29"/>
      <c r="G1930" s="29"/>
      <c r="H1930" s="109" t="str">
        <f t="shared" si="125"/>
        <v/>
      </c>
      <c r="I1930" s="109" t="str">
        <f t="shared" si="126"/>
        <v/>
      </c>
      <c r="J1930" s="109" t="str">
        <f t="shared" si="127"/>
        <v/>
      </c>
      <c r="K1930" s="29"/>
      <c r="L1930" s="29"/>
      <c r="M1930" s="110" t="str">
        <f>_xlfn.XLOOKUP($P1930,団体コード!$F$2:$F$1789,団体コード!$A$2:$A$1789,"")</f>
        <v/>
      </c>
      <c r="N1930" s="111" t="str">
        <f>IF(COUNTIF(市町村一覧!$K$2:$K$404,$P1930),"a）基本講座・応用講座実施可能市町村",IF(COUNTIF(市町村一覧!$N$2:$N$370,$P1930),"b）応用講座実施可能市町村",""))</f>
        <v/>
      </c>
      <c r="P1930" s="95" t="str">
        <f t="shared" si="124"/>
        <v/>
      </c>
    </row>
    <row r="1931" spans="3:16" x14ac:dyDescent="0.4">
      <c r="C1931" s="108">
        <v>1925</v>
      </c>
      <c r="D1931" s="30"/>
      <c r="E1931" s="29"/>
      <c r="F1931" s="29"/>
      <c r="G1931" s="29"/>
      <c r="H1931" s="109" t="str">
        <f t="shared" si="125"/>
        <v/>
      </c>
      <c r="I1931" s="109" t="str">
        <f t="shared" si="126"/>
        <v/>
      </c>
      <c r="J1931" s="109" t="str">
        <f t="shared" si="127"/>
        <v/>
      </c>
      <c r="K1931" s="29"/>
      <c r="L1931" s="29"/>
      <c r="M1931" s="110" t="str">
        <f>_xlfn.XLOOKUP($P1931,団体コード!$F$2:$F$1789,団体コード!$A$2:$A$1789,"")</f>
        <v/>
      </c>
      <c r="N1931" s="111" t="str">
        <f>IF(COUNTIF(市町村一覧!$K$2:$K$404,$P1931),"a）基本講座・応用講座実施可能市町村",IF(COUNTIF(市町村一覧!$N$2:$N$370,$P1931),"b）応用講座実施可能市町村",""))</f>
        <v/>
      </c>
      <c r="P1931" s="95" t="str">
        <f t="shared" si="124"/>
        <v/>
      </c>
    </row>
    <row r="1932" spans="3:16" x14ac:dyDescent="0.4">
      <c r="C1932" s="108">
        <v>1926</v>
      </c>
      <c r="D1932" s="30"/>
      <c r="E1932" s="29"/>
      <c r="F1932" s="29"/>
      <c r="G1932" s="29"/>
      <c r="H1932" s="109" t="str">
        <f t="shared" si="125"/>
        <v/>
      </c>
      <c r="I1932" s="109" t="str">
        <f t="shared" si="126"/>
        <v/>
      </c>
      <c r="J1932" s="109" t="str">
        <f t="shared" si="127"/>
        <v/>
      </c>
      <c r="K1932" s="29"/>
      <c r="L1932" s="29"/>
      <c r="M1932" s="110" t="str">
        <f>_xlfn.XLOOKUP($P1932,団体コード!$F$2:$F$1789,団体コード!$A$2:$A$1789,"")</f>
        <v/>
      </c>
      <c r="N1932" s="111" t="str">
        <f>IF(COUNTIF(市町村一覧!$K$2:$K$404,$P1932),"a）基本講座・応用講座実施可能市町村",IF(COUNTIF(市町村一覧!$N$2:$N$370,$P1932),"b）応用講座実施可能市町村",""))</f>
        <v/>
      </c>
      <c r="P1932" s="95" t="str">
        <f t="shared" si="124"/>
        <v/>
      </c>
    </row>
    <row r="1933" spans="3:16" x14ac:dyDescent="0.4">
      <c r="C1933" s="108">
        <v>1927</v>
      </c>
      <c r="D1933" s="30"/>
      <c r="E1933" s="29"/>
      <c r="F1933" s="29"/>
      <c r="G1933" s="29"/>
      <c r="H1933" s="109" t="str">
        <f t="shared" si="125"/>
        <v/>
      </c>
      <c r="I1933" s="109" t="str">
        <f t="shared" si="126"/>
        <v/>
      </c>
      <c r="J1933" s="109" t="str">
        <f t="shared" si="127"/>
        <v/>
      </c>
      <c r="K1933" s="29"/>
      <c r="L1933" s="29"/>
      <c r="M1933" s="110" t="str">
        <f>_xlfn.XLOOKUP($P1933,団体コード!$F$2:$F$1789,団体コード!$A$2:$A$1789,"")</f>
        <v/>
      </c>
      <c r="N1933" s="111" t="str">
        <f>IF(COUNTIF(市町村一覧!$K$2:$K$404,$P1933),"a）基本講座・応用講座実施可能市町村",IF(COUNTIF(市町村一覧!$N$2:$N$370,$P1933),"b）応用講座実施可能市町村",""))</f>
        <v/>
      </c>
      <c r="P1933" s="95" t="str">
        <f t="shared" si="124"/>
        <v/>
      </c>
    </row>
    <row r="1934" spans="3:16" x14ac:dyDescent="0.4">
      <c r="C1934" s="108">
        <v>1928</v>
      </c>
      <c r="D1934" s="30"/>
      <c r="E1934" s="29"/>
      <c r="F1934" s="29"/>
      <c r="G1934" s="29"/>
      <c r="H1934" s="109" t="str">
        <f t="shared" si="125"/>
        <v/>
      </c>
      <c r="I1934" s="109" t="str">
        <f t="shared" si="126"/>
        <v/>
      </c>
      <c r="J1934" s="109" t="str">
        <f t="shared" si="127"/>
        <v/>
      </c>
      <c r="K1934" s="29"/>
      <c r="L1934" s="29"/>
      <c r="M1934" s="110" t="str">
        <f>_xlfn.XLOOKUP($P1934,団体コード!$F$2:$F$1789,団体コード!$A$2:$A$1789,"")</f>
        <v/>
      </c>
      <c r="N1934" s="111" t="str">
        <f>IF(COUNTIF(市町村一覧!$K$2:$K$404,$P1934),"a）基本講座・応用講座実施可能市町村",IF(COUNTIF(市町村一覧!$N$2:$N$370,$P1934),"b）応用講座実施可能市町村",""))</f>
        <v/>
      </c>
      <c r="P1934" s="95" t="str">
        <f t="shared" si="124"/>
        <v/>
      </c>
    </row>
    <row r="1935" spans="3:16" x14ac:dyDescent="0.4">
      <c r="C1935" s="108">
        <v>1929</v>
      </c>
      <c r="D1935" s="30"/>
      <c r="E1935" s="29"/>
      <c r="F1935" s="29"/>
      <c r="G1935" s="29"/>
      <c r="H1935" s="109" t="str">
        <f t="shared" si="125"/>
        <v/>
      </c>
      <c r="I1935" s="109" t="str">
        <f t="shared" si="126"/>
        <v/>
      </c>
      <c r="J1935" s="109" t="str">
        <f t="shared" si="127"/>
        <v/>
      </c>
      <c r="K1935" s="29"/>
      <c r="L1935" s="29"/>
      <c r="M1935" s="110" t="str">
        <f>_xlfn.XLOOKUP($P1935,団体コード!$F$2:$F$1789,団体コード!$A$2:$A$1789,"")</f>
        <v/>
      </c>
      <c r="N1935" s="111" t="str">
        <f>IF(COUNTIF(市町村一覧!$K$2:$K$404,$P1935),"a）基本講座・応用講座実施可能市町村",IF(COUNTIF(市町村一覧!$N$2:$N$370,$P1935),"b）応用講座実施可能市町村",""))</f>
        <v/>
      </c>
      <c r="P1935" s="95" t="str">
        <f t="shared" si="124"/>
        <v/>
      </c>
    </row>
    <row r="1936" spans="3:16" x14ac:dyDescent="0.4">
      <c r="C1936" s="108">
        <v>1930</v>
      </c>
      <c r="D1936" s="30"/>
      <c r="E1936" s="29"/>
      <c r="F1936" s="29"/>
      <c r="G1936" s="29"/>
      <c r="H1936" s="109" t="str">
        <f t="shared" si="125"/>
        <v/>
      </c>
      <c r="I1936" s="109" t="str">
        <f t="shared" si="126"/>
        <v/>
      </c>
      <c r="J1936" s="109" t="str">
        <f t="shared" si="127"/>
        <v/>
      </c>
      <c r="K1936" s="29"/>
      <c r="L1936" s="29"/>
      <c r="M1936" s="110" t="str">
        <f>_xlfn.XLOOKUP($P1936,団体コード!$F$2:$F$1789,団体コード!$A$2:$A$1789,"")</f>
        <v/>
      </c>
      <c r="N1936" s="111" t="str">
        <f>IF(COUNTIF(市町村一覧!$K$2:$K$404,$P1936),"a）基本講座・応用講座実施可能市町村",IF(COUNTIF(市町村一覧!$N$2:$N$370,$P1936),"b）応用講座実施可能市町村",""))</f>
        <v/>
      </c>
      <c r="P1936" s="95" t="str">
        <f t="shared" si="124"/>
        <v/>
      </c>
    </row>
    <row r="1937" spans="3:16" x14ac:dyDescent="0.4">
      <c r="C1937" s="108">
        <v>1931</v>
      </c>
      <c r="D1937" s="30"/>
      <c r="E1937" s="29"/>
      <c r="F1937" s="29"/>
      <c r="G1937" s="29"/>
      <c r="H1937" s="109" t="str">
        <f t="shared" si="125"/>
        <v/>
      </c>
      <c r="I1937" s="109" t="str">
        <f t="shared" si="126"/>
        <v/>
      </c>
      <c r="J1937" s="109" t="str">
        <f t="shared" si="127"/>
        <v/>
      </c>
      <c r="K1937" s="29"/>
      <c r="L1937" s="29"/>
      <c r="M1937" s="110" t="str">
        <f>_xlfn.XLOOKUP($P1937,団体コード!$F$2:$F$1789,団体コード!$A$2:$A$1789,"")</f>
        <v/>
      </c>
      <c r="N1937" s="111" t="str">
        <f>IF(COUNTIF(市町村一覧!$K$2:$K$404,$P1937),"a）基本講座・応用講座実施可能市町村",IF(COUNTIF(市町村一覧!$N$2:$N$370,$P1937),"b）応用講座実施可能市町村",""))</f>
        <v/>
      </c>
      <c r="P1937" s="95" t="str">
        <f t="shared" si="124"/>
        <v/>
      </c>
    </row>
    <row r="1938" spans="3:16" x14ac:dyDescent="0.4">
      <c r="C1938" s="108">
        <v>1932</v>
      </c>
      <c r="D1938" s="30"/>
      <c r="E1938" s="29"/>
      <c r="F1938" s="29"/>
      <c r="G1938" s="29"/>
      <c r="H1938" s="109" t="str">
        <f t="shared" si="125"/>
        <v/>
      </c>
      <c r="I1938" s="109" t="str">
        <f t="shared" si="126"/>
        <v/>
      </c>
      <c r="J1938" s="109" t="str">
        <f t="shared" si="127"/>
        <v/>
      </c>
      <c r="K1938" s="29"/>
      <c r="L1938" s="29"/>
      <c r="M1938" s="110" t="str">
        <f>_xlfn.XLOOKUP($P1938,団体コード!$F$2:$F$1789,団体コード!$A$2:$A$1789,"")</f>
        <v/>
      </c>
      <c r="N1938" s="111" t="str">
        <f>IF(COUNTIF(市町村一覧!$K$2:$K$404,$P1938),"a）基本講座・応用講座実施可能市町村",IF(COUNTIF(市町村一覧!$N$2:$N$370,$P1938),"b）応用講座実施可能市町村",""))</f>
        <v/>
      </c>
      <c r="P1938" s="95" t="str">
        <f t="shared" si="124"/>
        <v/>
      </c>
    </row>
    <row r="1939" spans="3:16" x14ac:dyDescent="0.4">
      <c r="C1939" s="108">
        <v>1933</v>
      </c>
      <c r="D1939" s="30"/>
      <c r="E1939" s="29"/>
      <c r="F1939" s="29"/>
      <c r="G1939" s="29"/>
      <c r="H1939" s="109" t="str">
        <f t="shared" si="125"/>
        <v/>
      </c>
      <c r="I1939" s="109" t="str">
        <f t="shared" si="126"/>
        <v/>
      </c>
      <c r="J1939" s="109" t="str">
        <f t="shared" si="127"/>
        <v/>
      </c>
      <c r="K1939" s="29"/>
      <c r="L1939" s="29"/>
      <c r="M1939" s="110" t="str">
        <f>_xlfn.XLOOKUP($P1939,団体コード!$F$2:$F$1789,団体コード!$A$2:$A$1789,"")</f>
        <v/>
      </c>
      <c r="N1939" s="111" t="str">
        <f>IF(COUNTIF(市町村一覧!$K$2:$K$404,$P1939),"a）基本講座・応用講座実施可能市町村",IF(COUNTIF(市町村一覧!$N$2:$N$370,$P1939),"b）応用講座実施可能市町村",""))</f>
        <v/>
      </c>
      <c r="P1939" s="95" t="str">
        <f t="shared" si="124"/>
        <v/>
      </c>
    </row>
    <row r="1940" spans="3:16" x14ac:dyDescent="0.4">
      <c r="C1940" s="108">
        <v>1934</v>
      </c>
      <c r="D1940" s="30"/>
      <c r="E1940" s="29"/>
      <c r="F1940" s="29"/>
      <c r="G1940" s="29"/>
      <c r="H1940" s="109" t="str">
        <f t="shared" si="125"/>
        <v/>
      </c>
      <c r="I1940" s="109" t="str">
        <f t="shared" si="126"/>
        <v/>
      </c>
      <c r="J1940" s="109" t="str">
        <f t="shared" si="127"/>
        <v/>
      </c>
      <c r="K1940" s="29"/>
      <c r="L1940" s="29"/>
      <c r="M1940" s="110" t="str">
        <f>_xlfn.XLOOKUP($P1940,団体コード!$F$2:$F$1789,団体コード!$A$2:$A$1789,"")</f>
        <v/>
      </c>
      <c r="N1940" s="111" t="str">
        <f>IF(COUNTIF(市町村一覧!$K$2:$K$404,$P1940),"a）基本講座・応用講座実施可能市町村",IF(COUNTIF(市町村一覧!$N$2:$N$370,$P1940),"b）応用講座実施可能市町村",""))</f>
        <v/>
      </c>
      <c r="P1940" s="95" t="str">
        <f t="shared" si="124"/>
        <v/>
      </c>
    </row>
    <row r="1941" spans="3:16" x14ac:dyDescent="0.4">
      <c r="C1941" s="108">
        <v>1935</v>
      </c>
      <c r="D1941" s="30"/>
      <c r="E1941" s="29"/>
      <c r="F1941" s="29"/>
      <c r="G1941" s="29"/>
      <c r="H1941" s="109" t="str">
        <f t="shared" si="125"/>
        <v/>
      </c>
      <c r="I1941" s="109" t="str">
        <f t="shared" si="126"/>
        <v/>
      </c>
      <c r="J1941" s="109" t="str">
        <f t="shared" si="127"/>
        <v/>
      </c>
      <c r="K1941" s="29"/>
      <c r="L1941" s="29"/>
      <c r="M1941" s="110" t="str">
        <f>_xlfn.XLOOKUP($P1941,団体コード!$F$2:$F$1789,団体コード!$A$2:$A$1789,"")</f>
        <v/>
      </c>
      <c r="N1941" s="111" t="str">
        <f>IF(COUNTIF(市町村一覧!$K$2:$K$404,$P1941),"a）基本講座・応用講座実施可能市町村",IF(COUNTIF(市町村一覧!$N$2:$N$370,$P1941),"b）応用講座実施可能市町村",""))</f>
        <v/>
      </c>
      <c r="P1941" s="95" t="str">
        <f t="shared" si="124"/>
        <v/>
      </c>
    </row>
    <row r="1942" spans="3:16" x14ac:dyDescent="0.4">
      <c r="C1942" s="108">
        <v>1936</v>
      </c>
      <c r="D1942" s="30"/>
      <c r="E1942" s="29"/>
      <c r="F1942" s="29"/>
      <c r="G1942" s="29"/>
      <c r="H1942" s="109" t="str">
        <f t="shared" si="125"/>
        <v/>
      </c>
      <c r="I1942" s="109" t="str">
        <f t="shared" si="126"/>
        <v/>
      </c>
      <c r="J1942" s="109" t="str">
        <f t="shared" si="127"/>
        <v/>
      </c>
      <c r="K1942" s="29"/>
      <c r="L1942" s="29"/>
      <c r="M1942" s="110" t="str">
        <f>_xlfn.XLOOKUP($P1942,団体コード!$F$2:$F$1789,団体コード!$A$2:$A$1789,"")</f>
        <v/>
      </c>
      <c r="N1942" s="111" t="str">
        <f>IF(COUNTIF(市町村一覧!$K$2:$K$404,$P1942),"a）基本講座・応用講座実施可能市町村",IF(COUNTIF(市町村一覧!$N$2:$N$370,$P1942),"b）応用講座実施可能市町村",""))</f>
        <v/>
      </c>
      <c r="P1942" s="95" t="str">
        <f t="shared" si="124"/>
        <v/>
      </c>
    </row>
    <row r="1943" spans="3:16" x14ac:dyDescent="0.4">
      <c r="C1943" s="108">
        <v>1937</v>
      </c>
      <c r="D1943" s="30"/>
      <c r="E1943" s="29"/>
      <c r="F1943" s="29"/>
      <c r="G1943" s="29"/>
      <c r="H1943" s="109" t="str">
        <f t="shared" si="125"/>
        <v/>
      </c>
      <c r="I1943" s="109" t="str">
        <f t="shared" si="126"/>
        <v/>
      </c>
      <c r="J1943" s="109" t="str">
        <f t="shared" si="127"/>
        <v/>
      </c>
      <c r="K1943" s="29"/>
      <c r="L1943" s="29"/>
      <c r="M1943" s="110" t="str">
        <f>_xlfn.XLOOKUP($P1943,団体コード!$F$2:$F$1789,団体コード!$A$2:$A$1789,"")</f>
        <v/>
      </c>
      <c r="N1943" s="111" t="str">
        <f>IF(COUNTIF(市町村一覧!$K$2:$K$404,$P1943),"a）基本講座・応用講座実施可能市町村",IF(COUNTIF(市町村一覧!$N$2:$N$370,$P1943),"b）応用講座実施可能市町村",""))</f>
        <v/>
      </c>
      <c r="P1943" s="95" t="str">
        <f t="shared" si="124"/>
        <v/>
      </c>
    </row>
    <row r="1944" spans="3:16" x14ac:dyDescent="0.4">
      <c r="C1944" s="108">
        <v>1938</v>
      </c>
      <c r="D1944" s="30"/>
      <c r="E1944" s="29"/>
      <c r="F1944" s="29"/>
      <c r="G1944" s="29"/>
      <c r="H1944" s="109" t="str">
        <f t="shared" si="125"/>
        <v/>
      </c>
      <c r="I1944" s="109" t="str">
        <f t="shared" si="126"/>
        <v/>
      </c>
      <c r="J1944" s="109" t="str">
        <f t="shared" si="127"/>
        <v/>
      </c>
      <c r="K1944" s="29"/>
      <c r="L1944" s="29"/>
      <c r="M1944" s="110" t="str">
        <f>_xlfn.XLOOKUP($P1944,団体コード!$F$2:$F$1789,団体コード!$A$2:$A$1789,"")</f>
        <v/>
      </c>
      <c r="N1944" s="111" t="str">
        <f>IF(COUNTIF(市町村一覧!$K$2:$K$404,$P1944),"a）基本講座・応用講座実施可能市町村",IF(COUNTIF(市町村一覧!$N$2:$N$370,$P1944),"b）応用講座実施可能市町村",""))</f>
        <v/>
      </c>
      <c r="P1944" s="95" t="str">
        <f t="shared" si="124"/>
        <v/>
      </c>
    </row>
    <row r="1945" spans="3:16" x14ac:dyDescent="0.4">
      <c r="C1945" s="108">
        <v>1939</v>
      </c>
      <c r="D1945" s="30"/>
      <c r="E1945" s="29"/>
      <c r="F1945" s="29"/>
      <c r="G1945" s="29"/>
      <c r="H1945" s="109" t="str">
        <f t="shared" si="125"/>
        <v/>
      </c>
      <c r="I1945" s="109" t="str">
        <f t="shared" si="126"/>
        <v/>
      </c>
      <c r="J1945" s="109" t="str">
        <f t="shared" si="127"/>
        <v/>
      </c>
      <c r="K1945" s="29"/>
      <c r="L1945" s="29"/>
      <c r="M1945" s="110" t="str">
        <f>_xlfn.XLOOKUP($P1945,団体コード!$F$2:$F$1789,団体コード!$A$2:$A$1789,"")</f>
        <v/>
      </c>
      <c r="N1945" s="111" t="str">
        <f>IF(COUNTIF(市町村一覧!$K$2:$K$404,$P1945),"a）基本講座・応用講座実施可能市町村",IF(COUNTIF(市町村一覧!$N$2:$N$370,$P1945),"b）応用講座実施可能市町村",""))</f>
        <v/>
      </c>
      <c r="P1945" s="95" t="str">
        <f t="shared" si="124"/>
        <v/>
      </c>
    </row>
    <row r="1946" spans="3:16" x14ac:dyDescent="0.4">
      <c r="C1946" s="108">
        <v>1940</v>
      </c>
      <c r="D1946" s="30"/>
      <c r="E1946" s="29"/>
      <c r="F1946" s="29"/>
      <c r="G1946" s="29"/>
      <c r="H1946" s="109" t="str">
        <f t="shared" si="125"/>
        <v/>
      </c>
      <c r="I1946" s="109" t="str">
        <f t="shared" si="126"/>
        <v/>
      </c>
      <c r="J1946" s="109" t="str">
        <f t="shared" si="127"/>
        <v/>
      </c>
      <c r="K1946" s="29"/>
      <c r="L1946" s="29"/>
      <c r="M1946" s="110" t="str">
        <f>_xlfn.XLOOKUP($P1946,団体コード!$F$2:$F$1789,団体コード!$A$2:$A$1789,"")</f>
        <v/>
      </c>
      <c r="N1946" s="111" t="str">
        <f>IF(COUNTIF(市町村一覧!$K$2:$K$404,$P1946),"a）基本講座・応用講座実施可能市町村",IF(COUNTIF(市町村一覧!$N$2:$N$370,$P1946),"b）応用講座実施可能市町村",""))</f>
        <v/>
      </c>
      <c r="P1946" s="95" t="str">
        <f t="shared" si="124"/>
        <v/>
      </c>
    </row>
    <row r="1947" spans="3:16" x14ac:dyDescent="0.4">
      <c r="C1947" s="108">
        <v>1941</v>
      </c>
      <c r="D1947" s="30"/>
      <c r="E1947" s="29"/>
      <c r="F1947" s="29"/>
      <c r="G1947" s="29"/>
      <c r="H1947" s="109" t="str">
        <f t="shared" si="125"/>
        <v/>
      </c>
      <c r="I1947" s="109" t="str">
        <f t="shared" si="126"/>
        <v/>
      </c>
      <c r="J1947" s="109" t="str">
        <f t="shared" si="127"/>
        <v/>
      </c>
      <c r="K1947" s="29"/>
      <c r="L1947" s="29"/>
      <c r="M1947" s="110" t="str">
        <f>_xlfn.XLOOKUP($P1947,団体コード!$F$2:$F$1789,団体コード!$A$2:$A$1789,"")</f>
        <v/>
      </c>
      <c r="N1947" s="111" t="str">
        <f>IF(COUNTIF(市町村一覧!$K$2:$K$404,$P1947),"a）基本講座・応用講座実施可能市町村",IF(COUNTIF(市町村一覧!$N$2:$N$370,$P1947),"b）応用講座実施可能市町村",""))</f>
        <v/>
      </c>
      <c r="P1947" s="95" t="str">
        <f t="shared" si="124"/>
        <v/>
      </c>
    </row>
    <row r="1948" spans="3:16" x14ac:dyDescent="0.4">
      <c r="C1948" s="108">
        <v>1942</v>
      </c>
      <c r="D1948" s="30"/>
      <c r="E1948" s="29"/>
      <c r="F1948" s="29"/>
      <c r="G1948" s="29"/>
      <c r="H1948" s="109" t="str">
        <f t="shared" si="125"/>
        <v/>
      </c>
      <c r="I1948" s="109" t="str">
        <f t="shared" si="126"/>
        <v/>
      </c>
      <c r="J1948" s="109" t="str">
        <f t="shared" si="127"/>
        <v/>
      </c>
      <c r="K1948" s="29"/>
      <c r="L1948" s="29"/>
      <c r="M1948" s="110" t="str">
        <f>_xlfn.XLOOKUP($P1948,団体コード!$F$2:$F$1789,団体コード!$A$2:$A$1789,"")</f>
        <v/>
      </c>
      <c r="N1948" s="111" t="str">
        <f>IF(COUNTIF(市町村一覧!$K$2:$K$404,$P1948),"a）基本講座・応用講座実施可能市町村",IF(COUNTIF(市町村一覧!$N$2:$N$370,$P1948),"b）応用講座実施可能市町村",""))</f>
        <v/>
      </c>
      <c r="P1948" s="95" t="str">
        <f t="shared" si="124"/>
        <v/>
      </c>
    </row>
    <row r="1949" spans="3:16" x14ac:dyDescent="0.4">
      <c r="C1949" s="108">
        <v>1943</v>
      </c>
      <c r="D1949" s="30"/>
      <c r="E1949" s="29"/>
      <c r="F1949" s="29"/>
      <c r="G1949" s="29"/>
      <c r="H1949" s="109" t="str">
        <f t="shared" si="125"/>
        <v/>
      </c>
      <c r="I1949" s="109" t="str">
        <f t="shared" si="126"/>
        <v/>
      </c>
      <c r="J1949" s="109" t="str">
        <f t="shared" si="127"/>
        <v/>
      </c>
      <c r="K1949" s="29"/>
      <c r="L1949" s="29"/>
      <c r="M1949" s="110" t="str">
        <f>_xlfn.XLOOKUP($P1949,団体コード!$F$2:$F$1789,団体コード!$A$2:$A$1789,"")</f>
        <v/>
      </c>
      <c r="N1949" s="111" t="str">
        <f>IF(COUNTIF(市町村一覧!$K$2:$K$404,$P1949),"a）基本講座・応用講座実施可能市町村",IF(COUNTIF(市町村一覧!$N$2:$N$370,$P1949),"b）応用講座実施可能市町村",""))</f>
        <v/>
      </c>
      <c r="P1949" s="95" t="str">
        <f t="shared" si="124"/>
        <v/>
      </c>
    </row>
    <row r="1950" spans="3:16" x14ac:dyDescent="0.4">
      <c r="C1950" s="108">
        <v>1944</v>
      </c>
      <c r="D1950" s="30"/>
      <c r="E1950" s="29"/>
      <c r="F1950" s="29"/>
      <c r="G1950" s="29"/>
      <c r="H1950" s="109" t="str">
        <f t="shared" si="125"/>
        <v/>
      </c>
      <c r="I1950" s="109" t="str">
        <f t="shared" si="126"/>
        <v/>
      </c>
      <c r="J1950" s="109" t="str">
        <f t="shared" si="127"/>
        <v/>
      </c>
      <c r="K1950" s="29"/>
      <c r="L1950" s="29"/>
      <c r="M1950" s="110" t="str">
        <f>_xlfn.XLOOKUP($P1950,団体コード!$F$2:$F$1789,団体コード!$A$2:$A$1789,"")</f>
        <v/>
      </c>
      <c r="N1950" s="111" t="str">
        <f>IF(COUNTIF(市町村一覧!$K$2:$K$404,$P1950),"a）基本講座・応用講座実施可能市町村",IF(COUNTIF(市町村一覧!$N$2:$N$370,$P1950),"b）応用講座実施可能市町村",""))</f>
        <v/>
      </c>
      <c r="P1950" s="95" t="str">
        <f t="shared" si="124"/>
        <v/>
      </c>
    </row>
    <row r="1951" spans="3:16" x14ac:dyDescent="0.4">
      <c r="C1951" s="108">
        <v>1945</v>
      </c>
      <c r="D1951" s="30"/>
      <c r="E1951" s="29"/>
      <c r="F1951" s="29"/>
      <c r="G1951" s="29"/>
      <c r="H1951" s="109" t="str">
        <f t="shared" si="125"/>
        <v/>
      </c>
      <c r="I1951" s="109" t="str">
        <f t="shared" si="126"/>
        <v/>
      </c>
      <c r="J1951" s="109" t="str">
        <f t="shared" si="127"/>
        <v/>
      </c>
      <c r="K1951" s="29"/>
      <c r="L1951" s="29"/>
      <c r="M1951" s="110" t="str">
        <f>_xlfn.XLOOKUP($P1951,団体コード!$F$2:$F$1789,団体コード!$A$2:$A$1789,"")</f>
        <v/>
      </c>
      <c r="N1951" s="111" t="str">
        <f>IF(COUNTIF(市町村一覧!$K$2:$K$404,$P1951),"a）基本講座・応用講座実施可能市町村",IF(COUNTIF(市町村一覧!$N$2:$N$370,$P1951),"b）応用講座実施可能市町村",""))</f>
        <v/>
      </c>
      <c r="P1951" s="95" t="str">
        <f t="shared" si="124"/>
        <v/>
      </c>
    </row>
    <row r="1952" spans="3:16" x14ac:dyDescent="0.4">
      <c r="C1952" s="108">
        <v>1946</v>
      </c>
      <c r="D1952" s="30"/>
      <c r="E1952" s="29"/>
      <c r="F1952" s="29"/>
      <c r="G1952" s="29"/>
      <c r="H1952" s="109" t="str">
        <f t="shared" si="125"/>
        <v/>
      </c>
      <c r="I1952" s="109" t="str">
        <f t="shared" si="126"/>
        <v/>
      </c>
      <c r="J1952" s="109" t="str">
        <f t="shared" si="127"/>
        <v/>
      </c>
      <c r="K1952" s="29"/>
      <c r="L1952" s="29"/>
      <c r="M1952" s="110" t="str">
        <f>_xlfn.XLOOKUP($P1952,団体コード!$F$2:$F$1789,団体コード!$A$2:$A$1789,"")</f>
        <v/>
      </c>
      <c r="N1952" s="111" t="str">
        <f>IF(COUNTIF(市町村一覧!$K$2:$K$404,$P1952),"a）基本講座・応用講座実施可能市町村",IF(COUNTIF(市町村一覧!$N$2:$N$370,$P1952),"b）応用講座実施可能市町村",""))</f>
        <v/>
      </c>
      <c r="P1952" s="95" t="str">
        <f t="shared" si="124"/>
        <v/>
      </c>
    </row>
    <row r="1953" spans="3:16" x14ac:dyDescent="0.4">
      <c r="C1953" s="108">
        <v>1947</v>
      </c>
      <c r="D1953" s="30"/>
      <c r="E1953" s="29"/>
      <c r="F1953" s="29"/>
      <c r="G1953" s="29"/>
      <c r="H1953" s="109" t="str">
        <f t="shared" si="125"/>
        <v/>
      </c>
      <c r="I1953" s="109" t="str">
        <f t="shared" si="126"/>
        <v/>
      </c>
      <c r="J1953" s="109" t="str">
        <f t="shared" si="127"/>
        <v/>
      </c>
      <c r="K1953" s="29"/>
      <c r="L1953" s="29"/>
      <c r="M1953" s="110" t="str">
        <f>_xlfn.XLOOKUP($P1953,団体コード!$F$2:$F$1789,団体コード!$A$2:$A$1789,"")</f>
        <v/>
      </c>
      <c r="N1953" s="111" t="str">
        <f>IF(COUNTIF(市町村一覧!$K$2:$K$404,$P1953),"a）基本講座・応用講座実施可能市町村",IF(COUNTIF(市町村一覧!$N$2:$N$370,$P1953),"b）応用講座実施可能市町村",""))</f>
        <v/>
      </c>
      <c r="P1953" s="95" t="str">
        <f t="shared" si="124"/>
        <v/>
      </c>
    </row>
    <row r="1954" spans="3:16" x14ac:dyDescent="0.4">
      <c r="C1954" s="108">
        <v>1948</v>
      </c>
      <c r="D1954" s="30"/>
      <c r="E1954" s="29"/>
      <c r="F1954" s="29"/>
      <c r="G1954" s="29"/>
      <c r="H1954" s="109" t="str">
        <f t="shared" si="125"/>
        <v/>
      </c>
      <c r="I1954" s="109" t="str">
        <f t="shared" si="126"/>
        <v/>
      </c>
      <c r="J1954" s="109" t="str">
        <f t="shared" si="127"/>
        <v/>
      </c>
      <c r="K1954" s="29"/>
      <c r="L1954" s="29"/>
      <c r="M1954" s="110" t="str">
        <f>_xlfn.XLOOKUP($P1954,団体コード!$F$2:$F$1789,団体コード!$A$2:$A$1789,"")</f>
        <v/>
      </c>
      <c r="N1954" s="111" t="str">
        <f>IF(COUNTIF(市町村一覧!$K$2:$K$404,$P1954),"a）基本講座・応用講座実施可能市町村",IF(COUNTIF(市町村一覧!$N$2:$N$370,$P1954),"b）応用講座実施可能市町村",""))</f>
        <v/>
      </c>
      <c r="P1954" s="95" t="str">
        <f t="shared" si="124"/>
        <v/>
      </c>
    </row>
    <row r="1955" spans="3:16" x14ac:dyDescent="0.4">
      <c r="C1955" s="108">
        <v>1949</v>
      </c>
      <c r="D1955" s="30"/>
      <c r="E1955" s="29"/>
      <c r="F1955" s="29"/>
      <c r="G1955" s="29"/>
      <c r="H1955" s="109" t="str">
        <f t="shared" si="125"/>
        <v/>
      </c>
      <c r="I1955" s="109" t="str">
        <f t="shared" si="126"/>
        <v/>
      </c>
      <c r="J1955" s="109" t="str">
        <f t="shared" si="127"/>
        <v/>
      </c>
      <c r="K1955" s="29"/>
      <c r="L1955" s="29"/>
      <c r="M1955" s="110" t="str">
        <f>_xlfn.XLOOKUP($P1955,団体コード!$F$2:$F$1789,団体コード!$A$2:$A$1789,"")</f>
        <v/>
      </c>
      <c r="N1955" s="111" t="str">
        <f>IF(COUNTIF(市町村一覧!$K$2:$K$404,$P1955),"a）基本講座・応用講座実施可能市町村",IF(COUNTIF(市町村一覧!$N$2:$N$370,$P1955),"b）応用講座実施可能市町村",""))</f>
        <v/>
      </c>
      <c r="P1955" s="95" t="str">
        <f t="shared" si="124"/>
        <v/>
      </c>
    </row>
    <row r="1956" spans="3:16" x14ac:dyDescent="0.4">
      <c r="C1956" s="108">
        <v>1950</v>
      </c>
      <c r="D1956" s="30"/>
      <c r="E1956" s="29"/>
      <c r="F1956" s="29"/>
      <c r="G1956" s="29"/>
      <c r="H1956" s="109" t="str">
        <f t="shared" si="125"/>
        <v/>
      </c>
      <c r="I1956" s="109" t="str">
        <f t="shared" si="126"/>
        <v/>
      </c>
      <c r="J1956" s="109" t="str">
        <f t="shared" si="127"/>
        <v/>
      </c>
      <c r="K1956" s="29"/>
      <c r="L1956" s="29"/>
      <c r="M1956" s="110" t="str">
        <f>_xlfn.XLOOKUP($P1956,団体コード!$F$2:$F$1789,団体コード!$A$2:$A$1789,"")</f>
        <v/>
      </c>
      <c r="N1956" s="111" t="str">
        <f>IF(COUNTIF(市町村一覧!$K$2:$K$404,$P1956),"a）基本講座・応用講座実施可能市町村",IF(COUNTIF(市町村一覧!$N$2:$N$370,$P1956),"b）応用講座実施可能市町村",""))</f>
        <v/>
      </c>
      <c r="P1956" s="95" t="str">
        <f t="shared" si="124"/>
        <v/>
      </c>
    </row>
    <row r="1957" spans="3:16" x14ac:dyDescent="0.4">
      <c r="C1957" s="108">
        <v>1951</v>
      </c>
      <c r="D1957" s="30"/>
      <c r="E1957" s="29"/>
      <c r="F1957" s="29"/>
      <c r="G1957" s="29"/>
      <c r="H1957" s="109" t="str">
        <f t="shared" si="125"/>
        <v/>
      </c>
      <c r="I1957" s="109" t="str">
        <f t="shared" si="126"/>
        <v/>
      </c>
      <c r="J1957" s="109" t="str">
        <f t="shared" si="127"/>
        <v/>
      </c>
      <c r="K1957" s="29"/>
      <c r="L1957" s="29"/>
      <c r="M1957" s="110" t="str">
        <f>_xlfn.XLOOKUP($P1957,団体コード!$F$2:$F$1789,団体コード!$A$2:$A$1789,"")</f>
        <v/>
      </c>
      <c r="N1957" s="111" t="str">
        <f>IF(COUNTIF(市町村一覧!$K$2:$K$404,$P1957),"a）基本講座・応用講座実施可能市町村",IF(COUNTIF(市町村一覧!$N$2:$N$370,$P1957),"b）応用講座実施可能市町村",""))</f>
        <v/>
      </c>
      <c r="P1957" s="95" t="str">
        <f t="shared" si="124"/>
        <v/>
      </c>
    </row>
    <row r="1958" spans="3:16" x14ac:dyDescent="0.4">
      <c r="C1958" s="108">
        <v>1952</v>
      </c>
      <c r="D1958" s="30"/>
      <c r="E1958" s="29"/>
      <c r="F1958" s="29"/>
      <c r="G1958" s="29"/>
      <c r="H1958" s="109" t="str">
        <f t="shared" si="125"/>
        <v/>
      </c>
      <c r="I1958" s="109" t="str">
        <f t="shared" si="126"/>
        <v/>
      </c>
      <c r="J1958" s="109" t="str">
        <f t="shared" si="127"/>
        <v/>
      </c>
      <c r="K1958" s="29"/>
      <c r="L1958" s="29"/>
      <c r="M1958" s="110" t="str">
        <f>_xlfn.XLOOKUP($P1958,団体コード!$F$2:$F$1789,団体コード!$A$2:$A$1789,"")</f>
        <v/>
      </c>
      <c r="N1958" s="111" t="str">
        <f>IF(COUNTIF(市町村一覧!$K$2:$K$404,$P1958),"a）基本講座・応用講座実施可能市町村",IF(COUNTIF(市町村一覧!$N$2:$N$370,$P1958),"b）応用講座実施可能市町村",""))</f>
        <v/>
      </c>
      <c r="P1958" s="95" t="str">
        <f t="shared" si="124"/>
        <v/>
      </c>
    </row>
    <row r="1959" spans="3:16" x14ac:dyDescent="0.4">
      <c r="C1959" s="108">
        <v>1953</v>
      </c>
      <c r="D1959" s="30"/>
      <c r="E1959" s="29"/>
      <c r="F1959" s="29"/>
      <c r="G1959" s="29"/>
      <c r="H1959" s="109" t="str">
        <f t="shared" si="125"/>
        <v/>
      </c>
      <c r="I1959" s="109" t="str">
        <f t="shared" si="126"/>
        <v/>
      </c>
      <c r="J1959" s="109" t="str">
        <f t="shared" si="127"/>
        <v/>
      </c>
      <c r="K1959" s="29"/>
      <c r="L1959" s="29"/>
      <c r="M1959" s="110" t="str">
        <f>_xlfn.XLOOKUP($P1959,団体コード!$F$2:$F$1789,団体コード!$A$2:$A$1789,"")</f>
        <v/>
      </c>
      <c r="N1959" s="111" t="str">
        <f>IF(COUNTIF(市町村一覧!$K$2:$K$404,$P1959),"a）基本講座・応用講座実施可能市町村",IF(COUNTIF(市町村一覧!$N$2:$N$370,$P1959),"b）応用講座実施可能市町村",""))</f>
        <v/>
      </c>
      <c r="P1959" s="95" t="str">
        <f t="shared" si="124"/>
        <v/>
      </c>
    </row>
    <row r="1960" spans="3:16" x14ac:dyDescent="0.4">
      <c r="C1960" s="108">
        <v>1954</v>
      </c>
      <c r="D1960" s="30"/>
      <c r="E1960" s="29"/>
      <c r="F1960" s="29"/>
      <c r="G1960" s="29"/>
      <c r="H1960" s="109" t="str">
        <f t="shared" si="125"/>
        <v/>
      </c>
      <c r="I1960" s="109" t="str">
        <f t="shared" si="126"/>
        <v/>
      </c>
      <c r="J1960" s="109" t="str">
        <f t="shared" si="127"/>
        <v/>
      </c>
      <c r="K1960" s="29"/>
      <c r="L1960" s="29"/>
      <c r="M1960" s="110" t="str">
        <f>_xlfn.XLOOKUP($P1960,団体コード!$F$2:$F$1789,団体コード!$A$2:$A$1789,"")</f>
        <v/>
      </c>
      <c r="N1960" s="111" t="str">
        <f>IF(COUNTIF(市町村一覧!$K$2:$K$404,$P1960),"a）基本講座・応用講座実施可能市町村",IF(COUNTIF(市町村一覧!$N$2:$N$370,$P1960),"b）応用講座実施可能市町村",""))</f>
        <v/>
      </c>
      <c r="P1960" s="95" t="str">
        <f t="shared" si="124"/>
        <v/>
      </c>
    </row>
    <row r="1961" spans="3:16" x14ac:dyDescent="0.4">
      <c r="C1961" s="108">
        <v>1955</v>
      </c>
      <c r="D1961" s="30"/>
      <c r="E1961" s="29"/>
      <c r="F1961" s="29"/>
      <c r="G1961" s="29"/>
      <c r="H1961" s="109" t="str">
        <f t="shared" si="125"/>
        <v/>
      </c>
      <c r="I1961" s="109" t="str">
        <f t="shared" si="126"/>
        <v/>
      </c>
      <c r="J1961" s="109" t="str">
        <f t="shared" si="127"/>
        <v/>
      </c>
      <c r="K1961" s="29"/>
      <c r="L1961" s="29"/>
      <c r="M1961" s="110" t="str">
        <f>_xlfn.XLOOKUP($P1961,団体コード!$F$2:$F$1789,団体コード!$A$2:$A$1789,"")</f>
        <v/>
      </c>
      <c r="N1961" s="111" t="str">
        <f>IF(COUNTIF(市町村一覧!$K$2:$K$404,$P1961),"a）基本講座・応用講座実施可能市町村",IF(COUNTIF(市町村一覧!$N$2:$N$370,$P1961),"b）応用講座実施可能市町村",""))</f>
        <v/>
      </c>
      <c r="P1961" s="95" t="str">
        <f t="shared" si="124"/>
        <v/>
      </c>
    </row>
    <row r="1962" spans="3:16" x14ac:dyDescent="0.4">
      <c r="C1962" s="108">
        <v>1956</v>
      </c>
      <c r="D1962" s="30"/>
      <c r="E1962" s="29"/>
      <c r="F1962" s="29"/>
      <c r="G1962" s="29"/>
      <c r="H1962" s="109" t="str">
        <f t="shared" si="125"/>
        <v/>
      </c>
      <c r="I1962" s="109" t="str">
        <f t="shared" si="126"/>
        <v/>
      </c>
      <c r="J1962" s="109" t="str">
        <f t="shared" si="127"/>
        <v/>
      </c>
      <c r="K1962" s="29"/>
      <c r="L1962" s="29"/>
      <c r="M1962" s="110" t="str">
        <f>_xlfn.XLOOKUP($P1962,団体コード!$F$2:$F$1789,団体コード!$A$2:$A$1789,"")</f>
        <v/>
      </c>
      <c r="N1962" s="111" t="str">
        <f>IF(COUNTIF(市町村一覧!$K$2:$K$404,$P1962),"a）基本講座・応用講座実施可能市町村",IF(COUNTIF(市町村一覧!$N$2:$N$370,$P1962),"b）応用講座実施可能市町村",""))</f>
        <v/>
      </c>
      <c r="P1962" s="95" t="str">
        <f t="shared" si="124"/>
        <v/>
      </c>
    </row>
    <row r="1963" spans="3:16" x14ac:dyDescent="0.4">
      <c r="C1963" s="108">
        <v>1957</v>
      </c>
      <c r="D1963" s="30"/>
      <c r="E1963" s="29"/>
      <c r="F1963" s="29"/>
      <c r="G1963" s="29"/>
      <c r="H1963" s="109" t="str">
        <f t="shared" si="125"/>
        <v/>
      </c>
      <c r="I1963" s="109" t="str">
        <f t="shared" si="126"/>
        <v/>
      </c>
      <c r="J1963" s="109" t="str">
        <f t="shared" si="127"/>
        <v/>
      </c>
      <c r="K1963" s="29"/>
      <c r="L1963" s="29"/>
      <c r="M1963" s="110" t="str">
        <f>_xlfn.XLOOKUP($P1963,団体コード!$F$2:$F$1789,団体コード!$A$2:$A$1789,"")</f>
        <v/>
      </c>
      <c r="N1963" s="111" t="str">
        <f>IF(COUNTIF(市町村一覧!$K$2:$K$404,$P1963),"a）基本講座・応用講座実施可能市町村",IF(COUNTIF(市町村一覧!$N$2:$N$370,$P1963),"b）応用講座実施可能市町村",""))</f>
        <v/>
      </c>
      <c r="P1963" s="95" t="str">
        <f t="shared" si="124"/>
        <v/>
      </c>
    </row>
    <row r="1964" spans="3:16" x14ac:dyDescent="0.4">
      <c r="C1964" s="108">
        <v>1958</v>
      </c>
      <c r="D1964" s="30"/>
      <c r="E1964" s="29"/>
      <c r="F1964" s="29"/>
      <c r="G1964" s="29"/>
      <c r="H1964" s="109" t="str">
        <f t="shared" si="125"/>
        <v/>
      </c>
      <c r="I1964" s="109" t="str">
        <f t="shared" si="126"/>
        <v/>
      </c>
      <c r="J1964" s="109" t="str">
        <f t="shared" si="127"/>
        <v/>
      </c>
      <c r="K1964" s="29"/>
      <c r="L1964" s="29"/>
      <c r="M1964" s="110" t="str">
        <f>_xlfn.XLOOKUP($P1964,団体コード!$F$2:$F$1789,団体コード!$A$2:$A$1789,"")</f>
        <v/>
      </c>
      <c r="N1964" s="111" t="str">
        <f>IF(COUNTIF(市町村一覧!$K$2:$K$404,$P1964),"a）基本講座・応用講座実施可能市町村",IF(COUNTIF(市町村一覧!$N$2:$N$370,$P1964),"b）応用講座実施可能市町村",""))</f>
        <v/>
      </c>
      <c r="P1964" s="95" t="str">
        <f t="shared" si="124"/>
        <v/>
      </c>
    </row>
    <row r="1965" spans="3:16" x14ac:dyDescent="0.4">
      <c r="C1965" s="108">
        <v>1959</v>
      </c>
      <c r="D1965" s="30"/>
      <c r="E1965" s="29"/>
      <c r="F1965" s="29"/>
      <c r="G1965" s="29"/>
      <c r="H1965" s="109" t="str">
        <f t="shared" si="125"/>
        <v/>
      </c>
      <c r="I1965" s="109" t="str">
        <f t="shared" si="126"/>
        <v/>
      </c>
      <c r="J1965" s="109" t="str">
        <f t="shared" si="127"/>
        <v/>
      </c>
      <c r="K1965" s="29"/>
      <c r="L1965" s="29"/>
      <c r="M1965" s="110" t="str">
        <f>_xlfn.XLOOKUP($P1965,団体コード!$F$2:$F$1789,団体コード!$A$2:$A$1789,"")</f>
        <v/>
      </c>
      <c r="N1965" s="111" t="str">
        <f>IF(COUNTIF(市町村一覧!$K$2:$K$404,$P1965),"a）基本講座・応用講座実施可能市町村",IF(COUNTIF(市町村一覧!$N$2:$N$370,$P1965),"b）応用講座実施可能市町村",""))</f>
        <v/>
      </c>
      <c r="P1965" s="95" t="str">
        <f t="shared" si="124"/>
        <v/>
      </c>
    </row>
    <row r="1966" spans="3:16" x14ac:dyDescent="0.4">
      <c r="C1966" s="108">
        <v>1960</v>
      </c>
      <c r="D1966" s="30"/>
      <c r="E1966" s="29"/>
      <c r="F1966" s="29"/>
      <c r="G1966" s="29"/>
      <c r="H1966" s="109" t="str">
        <f t="shared" si="125"/>
        <v/>
      </c>
      <c r="I1966" s="109" t="str">
        <f t="shared" si="126"/>
        <v/>
      </c>
      <c r="J1966" s="109" t="str">
        <f t="shared" si="127"/>
        <v/>
      </c>
      <c r="K1966" s="29"/>
      <c r="L1966" s="29"/>
      <c r="M1966" s="110" t="str">
        <f>_xlfn.XLOOKUP($P1966,団体コード!$F$2:$F$1789,団体コード!$A$2:$A$1789,"")</f>
        <v/>
      </c>
      <c r="N1966" s="111" t="str">
        <f>IF(COUNTIF(市町村一覧!$K$2:$K$404,$P1966),"a）基本講座・応用講座実施可能市町村",IF(COUNTIF(市町村一覧!$N$2:$N$370,$P1966),"b）応用講座実施可能市町村",""))</f>
        <v/>
      </c>
      <c r="P1966" s="95" t="str">
        <f t="shared" si="124"/>
        <v/>
      </c>
    </row>
    <row r="1967" spans="3:16" x14ac:dyDescent="0.4">
      <c r="C1967" s="108">
        <v>1961</v>
      </c>
      <c r="D1967" s="30"/>
      <c r="E1967" s="29"/>
      <c r="F1967" s="29"/>
      <c r="G1967" s="29"/>
      <c r="H1967" s="109" t="str">
        <f t="shared" si="125"/>
        <v/>
      </c>
      <c r="I1967" s="109" t="str">
        <f t="shared" si="126"/>
        <v/>
      </c>
      <c r="J1967" s="109" t="str">
        <f t="shared" si="127"/>
        <v/>
      </c>
      <c r="K1967" s="29"/>
      <c r="L1967" s="29"/>
      <c r="M1967" s="110" t="str">
        <f>_xlfn.XLOOKUP($P1967,団体コード!$F$2:$F$1789,団体コード!$A$2:$A$1789,"")</f>
        <v/>
      </c>
      <c r="N1967" s="111" t="str">
        <f>IF(COUNTIF(市町村一覧!$K$2:$K$404,$P1967),"a）基本講座・応用講座実施可能市町村",IF(COUNTIF(市町村一覧!$N$2:$N$370,$P1967),"b）応用講座実施可能市町村",""))</f>
        <v/>
      </c>
      <c r="P1967" s="95" t="str">
        <f t="shared" si="124"/>
        <v/>
      </c>
    </row>
    <row r="1968" spans="3:16" x14ac:dyDescent="0.4">
      <c r="C1968" s="108">
        <v>1962</v>
      </c>
      <c r="D1968" s="30"/>
      <c r="E1968" s="29"/>
      <c r="F1968" s="29"/>
      <c r="G1968" s="29"/>
      <c r="H1968" s="109" t="str">
        <f t="shared" si="125"/>
        <v/>
      </c>
      <c r="I1968" s="109" t="str">
        <f t="shared" si="126"/>
        <v/>
      </c>
      <c r="J1968" s="109" t="str">
        <f t="shared" si="127"/>
        <v/>
      </c>
      <c r="K1968" s="29"/>
      <c r="L1968" s="29"/>
      <c r="M1968" s="110" t="str">
        <f>_xlfn.XLOOKUP($P1968,団体コード!$F$2:$F$1789,団体コード!$A$2:$A$1789,"")</f>
        <v/>
      </c>
      <c r="N1968" s="111" t="str">
        <f>IF(COUNTIF(市町村一覧!$K$2:$K$404,$P1968),"a）基本講座・応用講座実施可能市町村",IF(COUNTIF(市町村一覧!$N$2:$N$370,$P1968),"b）応用講座実施可能市町村",""))</f>
        <v/>
      </c>
      <c r="P1968" s="95" t="str">
        <f t="shared" si="124"/>
        <v/>
      </c>
    </row>
    <row r="1969" spans="3:16" x14ac:dyDescent="0.4">
      <c r="C1969" s="108">
        <v>1963</v>
      </c>
      <c r="D1969" s="30"/>
      <c r="E1969" s="29"/>
      <c r="F1969" s="29"/>
      <c r="G1969" s="29"/>
      <c r="H1969" s="109" t="str">
        <f t="shared" si="125"/>
        <v/>
      </c>
      <c r="I1969" s="109" t="str">
        <f t="shared" si="126"/>
        <v/>
      </c>
      <c r="J1969" s="109" t="str">
        <f t="shared" si="127"/>
        <v/>
      </c>
      <c r="K1969" s="29"/>
      <c r="L1969" s="29"/>
      <c r="M1969" s="110" t="str">
        <f>_xlfn.XLOOKUP($P1969,団体コード!$F$2:$F$1789,団体コード!$A$2:$A$1789,"")</f>
        <v/>
      </c>
      <c r="N1969" s="111" t="str">
        <f>IF(COUNTIF(市町村一覧!$K$2:$K$404,$P1969),"a）基本講座・応用講座実施可能市町村",IF(COUNTIF(市町村一覧!$N$2:$N$370,$P1969),"b）応用講座実施可能市町村",""))</f>
        <v/>
      </c>
      <c r="P1969" s="95" t="str">
        <f t="shared" si="124"/>
        <v/>
      </c>
    </row>
    <row r="1970" spans="3:16" x14ac:dyDescent="0.4">
      <c r="C1970" s="108">
        <v>1964</v>
      </c>
      <c r="D1970" s="30"/>
      <c r="E1970" s="29"/>
      <c r="F1970" s="29"/>
      <c r="G1970" s="29"/>
      <c r="H1970" s="109" t="str">
        <f t="shared" si="125"/>
        <v/>
      </c>
      <c r="I1970" s="109" t="str">
        <f t="shared" si="126"/>
        <v/>
      </c>
      <c r="J1970" s="109" t="str">
        <f t="shared" si="127"/>
        <v/>
      </c>
      <c r="K1970" s="29"/>
      <c r="L1970" s="29"/>
      <c r="M1970" s="110" t="str">
        <f>_xlfn.XLOOKUP($P1970,団体コード!$F$2:$F$1789,団体コード!$A$2:$A$1789,"")</f>
        <v/>
      </c>
      <c r="N1970" s="111" t="str">
        <f>IF(COUNTIF(市町村一覧!$K$2:$K$404,$P1970),"a）基本講座・応用講座実施可能市町村",IF(COUNTIF(市町村一覧!$N$2:$N$370,$P1970),"b）応用講座実施可能市町村",""))</f>
        <v/>
      </c>
      <c r="P1970" s="95" t="str">
        <f t="shared" si="124"/>
        <v/>
      </c>
    </row>
    <row r="1971" spans="3:16" x14ac:dyDescent="0.4">
      <c r="C1971" s="108">
        <v>1965</v>
      </c>
      <c r="D1971" s="30"/>
      <c r="E1971" s="29"/>
      <c r="F1971" s="29"/>
      <c r="G1971" s="29"/>
      <c r="H1971" s="109" t="str">
        <f t="shared" si="125"/>
        <v/>
      </c>
      <c r="I1971" s="109" t="str">
        <f t="shared" si="126"/>
        <v/>
      </c>
      <c r="J1971" s="109" t="str">
        <f t="shared" si="127"/>
        <v/>
      </c>
      <c r="K1971" s="29"/>
      <c r="L1971" s="29"/>
      <c r="M1971" s="110" t="str">
        <f>_xlfn.XLOOKUP($P1971,団体コード!$F$2:$F$1789,団体コード!$A$2:$A$1789,"")</f>
        <v/>
      </c>
      <c r="N1971" s="111" t="str">
        <f>IF(COUNTIF(市町村一覧!$K$2:$K$404,$P1971),"a）基本講座・応用講座実施可能市町村",IF(COUNTIF(市町村一覧!$N$2:$N$370,$P1971),"b）応用講座実施可能市町村",""))</f>
        <v/>
      </c>
      <c r="P1971" s="95" t="str">
        <f t="shared" si="124"/>
        <v/>
      </c>
    </row>
    <row r="1972" spans="3:16" x14ac:dyDescent="0.4">
      <c r="C1972" s="108">
        <v>1966</v>
      </c>
      <c r="D1972" s="30"/>
      <c r="E1972" s="29"/>
      <c r="F1972" s="29"/>
      <c r="G1972" s="29"/>
      <c r="H1972" s="109" t="str">
        <f t="shared" si="125"/>
        <v/>
      </c>
      <c r="I1972" s="109" t="str">
        <f t="shared" si="126"/>
        <v/>
      </c>
      <c r="J1972" s="109" t="str">
        <f t="shared" si="127"/>
        <v/>
      </c>
      <c r="K1972" s="29"/>
      <c r="L1972" s="29"/>
      <c r="M1972" s="110" t="str">
        <f>_xlfn.XLOOKUP($P1972,団体コード!$F$2:$F$1789,団体コード!$A$2:$A$1789,"")</f>
        <v/>
      </c>
      <c r="N1972" s="111" t="str">
        <f>IF(COUNTIF(市町村一覧!$K$2:$K$404,$P1972),"a）基本講座・応用講座実施可能市町村",IF(COUNTIF(市町村一覧!$N$2:$N$370,$P1972),"b）応用講座実施可能市町村",""))</f>
        <v/>
      </c>
      <c r="P1972" s="95" t="str">
        <f t="shared" si="124"/>
        <v/>
      </c>
    </row>
    <row r="1973" spans="3:16" x14ac:dyDescent="0.4">
      <c r="C1973" s="108">
        <v>1967</v>
      </c>
      <c r="D1973" s="30"/>
      <c r="E1973" s="29"/>
      <c r="F1973" s="29"/>
      <c r="G1973" s="29"/>
      <c r="H1973" s="109" t="str">
        <f t="shared" si="125"/>
        <v/>
      </c>
      <c r="I1973" s="109" t="str">
        <f t="shared" si="126"/>
        <v/>
      </c>
      <c r="J1973" s="109" t="str">
        <f t="shared" si="127"/>
        <v/>
      </c>
      <c r="K1973" s="29"/>
      <c r="L1973" s="29"/>
      <c r="M1973" s="110" t="str">
        <f>_xlfn.XLOOKUP($P1973,団体コード!$F$2:$F$1789,団体コード!$A$2:$A$1789,"")</f>
        <v/>
      </c>
      <c r="N1973" s="111" t="str">
        <f>IF(COUNTIF(市町村一覧!$K$2:$K$404,$P1973),"a）基本講座・応用講座実施可能市町村",IF(COUNTIF(市町村一覧!$N$2:$N$370,$P1973),"b）応用講座実施可能市町村",""))</f>
        <v/>
      </c>
      <c r="P1973" s="95" t="str">
        <f t="shared" si="124"/>
        <v/>
      </c>
    </row>
    <row r="1974" spans="3:16" x14ac:dyDescent="0.4">
      <c r="C1974" s="108">
        <v>1968</v>
      </c>
      <c r="D1974" s="30"/>
      <c r="E1974" s="29"/>
      <c r="F1974" s="29"/>
      <c r="G1974" s="29"/>
      <c r="H1974" s="109" t="str">
        <f t="shared" si="125"/>
        <v/>
      </c>
      <c r="I1974" s="109" t="str">
        <f t="shared" si="126"/>
        <v/>
      </c>
      <c r="J1974" s="109" t="str">
        <f t="shared" si="127"/>
        <v/>
      </c>
      <c r="K1974" s="29"/>
      <c r="L1974" s="29"/>
      <c r="M1974" s="110" t="str">
        <f>_xlfn.XLOOKUP($P1974,団体コード!$F$2:$F$1789,団体コード!$A$2:$A$1789,"")</f>
        <v/>
      </c>
      <c r="N1974" s="111" t="str">
        <f>IF(COUNTIF(市町村一覧!$K$2:$K$404,$P1974),"a）基本講座・応用講座実施可能市町村",IF(COUNTIF(市町村一覧!$N$2:$N$370,$P1974),"b）応用講座実施可能市町村",""))</f>
        <v/>
      </c>
      <c r="P1974" s="95" t="str">
        <f t="shared" si="124"/>
        <v/>
      </c>
    </row>
    <row r="1975" spans="3:16" x14ac:dyDescent="0.4">
      <c r="C1975" s="108">
        <v>1969</v>
      </c>
      <c r="D1975" s="30"/>
      <c r="E1975" s="29"/>
      <c r="F1975" s="29"/>
      <c r="G1975" s="29"/>
      <c r="H1975" s="109" t="str">
        <f t="shared" si="125"/>
        <v/>
      </c>
      <c r="I1975" s="109" t="str">
        <f t="shared" si="126"/>
        <v/>
      </c>
      <c r="J1975" s="109" t="str">
        <f t="shared" si="127"/>
        <v/>
      </c>
      <c r="K1975" s="29"/>
      <c r="L1975" s="29"/>
      <c r="M1975" s="110" t="str">
        <f>_xlfn.XLOOKUP($P1975,団体コード!$F$2:$F$1789,団体コード!$A$2:$A$1789,"")</f>
        <v/>
      </c>
      <c r="N1975" s="111" t="str">
        <f>IF(COUNTIF(市町村一覧!$K$2:$K$404,$P1975),"a）基本講座・応用講座実施可能市町村",IF(COUNTIF(市町村一覧!$N$2:$N$370,$P1975),"b）応用講座実施可能市町村",""))</f>
        <v/>
      </c>
      <c r="P1975" s="95" t="str">
        <f t="shared" si="124"/>
        <v/>
      </c>
    </row>
    <row r="1976" spans="3:16" x14ac:dyDescent="0.4">
      <c r="C1976" s="108">
        <v>1970</v>
      </c>
      <c r="D1976" s="30"/>
      <c r="E1976" s="29"/>
      <c r="F1976" s="29"/>
      <c r="G1976" s="29"/>
      <c r="H1976" s="109" t="str">
        <f t="shared" si="125"/>
        <v/>
      </c>
      <c r="I1976" s="109" t="str">
        <f t="shared" si="126"/>
        <v/>
      </c>
      <c r="J1976" s="109" t="str">
        <f t="shared" si="127"/>
        <v/>
      </c>
      <c r="K1976" s="29"/>
      <c r="L1976" s="29"/>
      <c r="M1976" s="110" t="str">
        <f>_xlfn.XLOOKUP($P1976,団体コード!$F$2:$F$1789,団体コード!$A$2:$A$1789,"")</f>
        <v/>
      </c>
      <c r="N1976" s="111" t="str">
        <f>IF(COUNTIF(市町村一覧!$K$2:$K$404,$P1976),"a）基本講座・応用講座実施可能市町村",IF(COUNTIF(市町村一覧!$N$2:$N$370,$P1976),"b）応用講座実施可能市町村",""))</f>
        <v/>
      </c>
      <c r="P1976" s="95" t="str">
        <f t="shared" si="124"/>
        <v/>
      </c>
    </row>
    <row r="1977" spans="3:16" x14ac:dyDescent="0.4">
      <c r="C1977" s="108">
        <v>1971</v>
      </c>
      <c r="D1977" s="30"/>
      <c r="E1977" s="29"/>
      <c r="F1977" s="29"/>
      <c r="G1977" s="29"/>
      <c r="H1977" s="109" t="str">
        <f t="shared" si="125"/>
        <v/>
      </c>
      <c r="I1977" s="109" t="str">
        <f t="shared" si="126"/>
        <v/>
      </c>
      <c r="J1977" s="109" t="str">
        <f t="shared" si="127"/>
        <v/>
      </c>
      <c r="K1977" s="29"/>
      <c r="L1977" s="29"/>
      <c r="M1977" s="110" t="str">
        <f>_xlfn.XLOOKUP($P1977,団体コード!$F$2:$F$1789,団体コード!$A$2:$A$1789,"")</f>
        <v/>
      </c>
      <c r="N1977" s="111" t="str">
        <f>IF(COUNTIF(市町村一覧!$K$2:$K$404,$P1977),"a）基本講座・応用講座実施可能市町村",IF(COUNTIF(市町村一覧!$N$2:$N$370,$P1977),"b）応用講座実施可能市町村",""))</f>
        <v/>
      </c>
      <c r="P1977" s="95" t="str">
        <f t="shared" si="124"/>
        <v/>
      </c>
    </row>
    <row r="1978" spans="3:16" x14ac:dyDescent="0.4">
      <c r="C1978" s="108">
        <v>1972</v>
      </c>
      <c r="D1978" s="30"/>
      <c r="E1978" s="29"/>
      <c r="F1978" s="29"/>
      <c r="G1978" s="29"/>
      <c r="H1978" s="109" t="str">
        <f t="shared" si="125"/>
        <v/>
      </c>
      <c r="I1978" s="109" t="str">
        <f t="shared" si="126"/>
        <v/>
      </c>
      <c r="J1978" s="109" t="str">
        <f t="shared" si="127"/>
        <v/>
      </c>
      <c r="K1978" s="29"/>
      <c r="L1978" s="29"/>
      <c r="M1978" s="110" t="str">
        <f>_xlfn.XLOOKUP($P1978,団体コード!$F$2:$F$1789,団体コード!$A$2:$A$1789,"")</f>
        <v/>
      </c>
      <c r="N1978" s="111" t="str">
        <f>IF(COUNTIF(市町村一覧!$K$2:$K$404,$P1978),"a）基本講座・応用講座実施可能市町村",IF(COUNTIF(市町村一覧!$N$2:$N$370,$P1978),"b）応用講座実施可能市町村",""))</f>
        <v/>
      </c>
      <c r="P1978" s="95" t="str">
        <f t="shared" si="124"/>
        <v/>
      </c>
    </row>
    <row r="1979" spans="3:16" x14ac:dyDescent="0.4">
      <c r="C1979" s="108">
        <v>1973</v>
      </c>
      <c r="D1979" s="30"/>
      <c r="E1979" s="29"/>
      <c r="F1979" s="29"/>
      <c r="G1979" s="29"/>
      <c r="H1979" s="109" t="str">
        <f t="shared" si="125"/>
        <v/>
      </c>
      <c r="I1979" s="109" t="str">
        <f t="shared" si="126"/>
        <v/>
      </c>
      <c r="J1979" s="109" t="str">
        <f t="shared" si="127"/>
        <v/>
      </c>
      <c r="K1979" s="29"/>
      <c r="L1979" s="29"/>
      <c r="M1979" s="110" t="str">
        <f>_xlfn.XLOOKUP($P1979,団体コード!$F$2:$F$1789,団体コード!$A$2:$A$1789,"")</f>
        <v/>
      </c>
      <c r="N1979" s="111" t="str">
        <f>IF(COUNTIF(市町村一覧!$K$2:$K$404,$P1979),"a）基本講座・応用講座実施可能市町村",IF(COUNTIF(市町村一覧!$N$2:$N$370,$P1979),"b）応用講座実施可能市町村",""))</f>
        <v/>
      </c>
      <c r="P1979" s="95" t="str">
        <f t="shared" si="124"/>
        <v/>
      </c>
    </row>
    <row r="1980" spans="3:16" x14ac:dyDescent="0.4">
      <c r="C1980" s="108">
        <v>1974</v>
      </c>
      <c r="D1980" s="30"/>
      <c r="E1980" s="29"/>
      <c r="F1980" s="29"/>
      <c r="G1980" s="29"/>
      <c r="H1980" s="109" t="str">
        <f t="shared" si="125"/>
        <v/>
      </c>
      <c r="I1980" s="109" t="str">
        <f t="shared" si="126"/>
        <v/>
      </c>
      <c r="J1980" s="109" t="str">
        <f t="shared" si="127"/>
        <v/>
      </c>
      <c r="K1980" s="29"/>
      <c r="L1980" s="29"/>
      <c r="M1980" s="110" t="str">
        <f>_xlfn.XLOOKUP($P1980,団体コード!$F$2:$F$1789,団体コード!$A$2:$A$1789,"")</f>
        <v/>
      </c>
      <c r="N1980" s="111" t="str">
        <f>IF(COUNTIF(市町村一覧!$K$2:$K$404,$P1980),"a）基本講座・応用講座実施可能市町村",IF(COUNTIF(市町村一覧!$N$2:$N$370,$P1980),"b）応用講座実施可能市町村",""))</f>
        <v/>
      </c>
      <c r="P1980" s="95" t="str">
        <f t="shared" si="124"/>
        <v/>
      </c>
    </row>
    <row r="1981" spans="3:16" x14ac:dyDescent="0.4">
      <c r="C1981" s="108">
        <v>1975</v>
      </c>
      <c r="D1981" s="30"/>
      <c r="E1981" s="29"/>
      <c r="F1981" s="29"/>
      <c r="G1981" s="29"/>
      <c r="H1981" s="109" t="str">
        <f t="shared" si="125"/>
        <v/>
      </c>
      <c r="I1981" s="109" t="str">
        <f t="shared" si="126"/>
        <v/>
      </c>
      <c r="J1981" s="109" t="str">
        <f t="shared" si="127"/>
        <v/>
      </c>
      <c r="K1981" s="29"/>
      <c r="L1981" s="29"/>
      <c r="M1981" s="110" t="str">
        <f>_xlfn.XLOOKUP($P1981,団体コード!$F$2:$F$1789,団体コード!$A$2:$A$1789,"")</f>
        <v/>
      </c>
      <c r="N1981" s="111" t="str">
        <f>IF(COUNTIF(市町村一覧!$K$2:$K$404,$P1981),"a）基本講座・応用講座実施可能市町村",IF(COUNTIF(市町村一覧!$N$2:$N$370,$P1981),"b）応用講座実施可能市町村",""))</f>
        <v/>
      </c>
      <c r="P1981" s="95" t="str">
        <f t="shared" si="124"/>
        <v/>
      </c>
    </row>
    <row r="1982" spans="3:16" x14ac:dyDescent="0.4">
      <c r="C1982" s="108">
        <v>1976</v>
      </c>
      <c r="D1982" s="30"/>
      <c r="E1982" s="29"/>
      <c r="F1982" s="29"/>
      <c r="G1982" s="29"/>
      <c r="H1982" s="109" t="str">
        <f t="shared" si="125"/>
        <v/>
      </c>
      <c r="I1982" s="109" t="str">
        <f t="shared" si="126"/>
        <v/>
      </c>
      <c r="J1982" s="109" t="str">
        <f t="shared" si="127"/>
        <v/>
      </c>
      <c r="K1982" s="29"/>
      <c r="L1982" s="29"/>
      <c r="M1982" s="110" t="str">
        <f>_xlfn.XLOOKUP($P1982,団体コード!$F$2:$F$1789,団体コード!$A$2:$A$1789,"")</f>
        <v/>
      </c>
      <c r="N1982" s="111" t="str">
        <f>IF(COUNTIF(市町村一覧!$K$2:$K$404,$P1982),"a）基本講座・応用講座実施可能市町村",IF(COUNTIF(市町村一覧!$N$2:$N$370,$P1982),"b）応用講座実施可能市町村",""))</f>
        <v/>
      </c>
      <c r="P1982" s="95" t="str">
        <f t="shared" si="124"/>
        <v/>
      </c>
    </row>
    <row r="1983" spans="3:16" x14ac:dyDescent="0.4">
      <c r="C1983" s="108">
        <v>1977</v>
      </c>
      <c r="D1983" s="30"/>
      <c r="E1983" s="29"/>
      <c r="F1983" s="29"/>
      <c r="G1983" s="29"/>
      <c r="H1983" s="109" t="str">
        <f t="shared" si="125"/>
        <v/>
      </c>
      <c r="I1983" s="109" t="str">
        <f t="shared" si="126"/>
        <v/>
      </c>
      <c r="J1983" s="109" t="str">
        <f t="shared" si="127"/>
        <v/>
      </c>
      <c r="K1983" s="29"/>
      <c r="L1983" s="29"/>
      <c r="M1983" s="110" t="str">
        <f>_xlfn.XLOOKUP($P1983,団体コード!$F$2:$F$1789,団体コード!$A$2:$A$1789,"")</f>
        <v/>
      </c>
      <c r="N1983" s="111" t="str">
        <f>IF(COUNTIF(市町村一覧!$K$2:$K$404,$P1983),"a）基本講座・応用講座実施可能市町村",IF(COUNTIF(市町村一覧!$N$2:$N$370,$P1983),"b）応用講座実施可能市町村",""))</f>
        <v/>
      </c>
      <c r="P1983" s="95" t="str">
        <f t="shared" si="124"/>
        <v/>
      </c>
    </row>
    <row r="1984" spans="3:16" x14ac:dyDescent="0.4">
      <c r="C1984" s="108">
        <v>1978</v>
      </c>
      <c r="D1984" s="30"/>
      <c r="E1984" s="29"/>
      <c r="F1984" s="29"/>
      <c r="G1984" s="29"/>
      <c r="H1984" s="109" t="str">
        <f t="shared" si="125"/>
        <v/>
      </c>
      <c r="I1984" s="109" t="str">
        <f t="shared" si="126"/>
        <v/>
      </c>
      <c r="J1984" s="109" t="str">
        <f t="shared" si="127"/>
        <v/>
      </c>
      <c r="K1984" s="29"/>
      <c r="L1984" s="29"/>
      <c r="M1984" s="110" t="str">
        <f>_xlfn.XLOOKUP($P1984,団体コード!$F$2:$F$1789,団体コード!$A$2:$A$1789,"")</f>
        <v/>
      </c>
      <c r="N1984" s="111" t="str">
        <f>IF(COUNTIF(市町村一覧!$K$2:$K$404,$P1984),"a）基本講座・応用講座実施可能市町村",IF(COUNTIF(市町村一覧!$N$2:$N$370,$P1984),"b）応用講座実施可能市町村",""))</f>
        <v/>
      </c>
      <c r="P1984" s="95" t="str">
        <f t="shared" si="124"/>
        <v/>
      </c>
    </row>
    <row r="1985" spans="3:16" x14ac:dyDescent="0.4">
      <c r="C1985" s="108">
        <v>1979</v>
      </c>
      <c r="D1985" s="30"/>
      <c r="E1985" s="29"/>
      <c r="F1985" s="29"/>
      <c r="G1985" s="29"/>
      <c r="H1985" s="109" t="str">
        <f t="shared" si="125"/>
        <v/>
      </c>
      <c r="I1985" s="109" t="str">
        <f t="shared" si="126"/>
        <v/>
      </c>
      <c r="J1985" s="109" t="str">
        <f t="shared" si="127"/>
        <v/>
      </c>
      <c r="K1985" s="29"/>
      <c r="L1985" s="29"/>
      <c r="M1985" s="110" t="str">
        <f>_xlfn.XLOOKUP($P1985,団体コード!$F$2:$F$1789,団体コード!$A$2:$A$1789,"")</f>
        <v/>
      </c>
      <c r="N1985" s="111" t="str">
        <f>IF(COUNTIF(市町村一覧!$K$2:$K$404,$P1985),"a）基本講座・応用講座実施可能市町村",IF(COUNTIF(市町村一覧!$N$2:$N$370,$P1985),"b）応用講座実施可能市町村",""))</f>
        <v/>
      </c>
      <c r="P1985" s="95" t="str">
        <f t="shared" si="124"/>
        <v/>
      </c>
    </row>
    <row r="1986" spans="3:16" x14ac:dyDescent="0.4">
      <c r="C1986" s="108">
        <v>1980</v>
      </c>
      <c r="D1986" s="30"/>
      <c r="E1986" s="29"/>
      <c r="F1986" s="29"/>
      <c r="G1986" s="29"/>
      <c r="H1986" s="109" t="str">
        <f t="shared" si="125"/>
        <v/>
      </c>
      <c r="I1986" s="109" t="str">
        <f t="shared" si="126"/>
        <v/>
      </c>
      <c r="J1986" s="109" t="str">
        <f t="shared" si="127"/>
        <v/>
      </c>
      <c r="K1986" s="29"/>
      <c r="L1986" s="29"/>
      <c r="M1986" s="110" t="str">
        <f>_xlfn.XLOOKUP($P1986,団体コード!$F$2:$F$1789,団体コード!$A$2:$A$1789,"")</f>
        <v/>
      </c>
      <c r="N1986" s="111" t="str">
        <f>IF(COUNTIF(市町村一覧!$K$2:$K$404,$P1986),"a）基本講座・応用講座実施可能市町村",IF(COUNTIF(市町村一覧!$N$2:$N$370,$P1986),"b）応用講座実施可能市町村",""))</f>
        <v/>
      </c>
      <c r="P1986" s="95" t="str">
        <f t="shared" si="124"/>
        <v/>
      </c>
    </row>
    <row r="1987" spans="3:16" x14ac:dyDescent="0.4">
      <c r="C1987" s="108">
        <v>1981</v>
      </c>
      <c r="D1987" s="30"/>
      <c r="E1987" s="29"/>
      <c r="F1987" s="29"/>
      <c r="G1987" s="29"/>
      <c r="H1987" s="109" t="str">
        <f t="shared" si="125"/>
        <v/>
      </c>
      <c r="I1987" s="109" t="str">
        <f t="shared" si="126"/>
        <v/>
      </c>
      <c r="J1987" s="109" t="str">
        <f t="shared" si="127"/>
        <v/>
      </c>
      <c r="K1987" s="29"/>
      <c r="L1987" s="29"/>
      <c r="M1987" s="110" t="str">
        <f>_xlfn.XLOOKUP($P1987,団体コード!$F$2:$F$1789,団体コード!$A$2:$A$1789,"")</f>
        <v/>
      </c>
      <c r="N1987" s="111" t="str">
        <f>IF(COUNTIF(市町村一覧!$K$2:$K$404,$P1987),"a）基本講座・応用講座実施可能市町村",IF(COUNTIF(市町村一覧!$N$2:$N$370,$P1987),"b）応用講座実施可能市町村",""))</f>
        <v/>
      </c>
      <c r="P1987" s="95" t="str">
        <f t="shared" si="124"/>
        <v/>
      </c>
    </row>
    <row r="1988" spans="3:16" x14ac:dyDescent="0.4">
      <c r="C1988" s="108">
        <v>1982</v>
      </c>
      <c r="D1988" s="30"/>
      <c r="E1988" s="29"/>
      <c r="F1988" s="29"/>
      <c r="G1988" s="29"/>
      <c r="H1988" s="109" t="str">
        <f t="shared" si="125"/>
        <v/>
      </c>
      <c r="I1988" s="109" t="str">
        <f t="shared" si="126"/>
        <v/>
      </c>
      <c r="J1988" s="109" t="str">
        <f t="shared" si="127"/>
        <v/>
      </c>
      <c r="K1988" s="29"/>
      <c r="L1988" s="29"/>
      <c r="M1988" s="110" t="str">
        <f>_xlfn.XLOOKUP($P1988,団体コード!$F$2:$F$1789,団体コード!$A$2:$A$1789,"")</f>
        <v/>
      </c>
      <c r="N1988" s="111" t="str">
        <f>IF(COUNTIF(市町村一覧!$K$2:$K$404,$P1988),"a）基本講座・応用講座実施可能市町村",IF(COUNTIF(市町村一覧!$N$2:$N$370,$P1988),"b）応用講座実施可能市町村",""))</f>
        <v/>
      </c>
      <c r="P1988" s="95" t="str">
        <f t="shared" si="124"/>
        <v/>
      </c>
    </row>
    <row r="1989" spans="3:16" x14ac:dyDescent="0.4">
      <c r="C1989" s="108">
        <v>1983</v>
      </c>
      <c r="D1989" s="30"/>
      <c r="E1989" s="29"/>
      <c r="F1989" s="29"/>
      <c r="G1989" s="29"/>
      <c r="H1989" s="109" t="str">
        <f t="shared" si="125"/>
        <v/>
      </c>
      <c r="I1989" s="109" t="str">
        <f t="shared" si="126"/>
        <v/>
      </c>
      <c r="J1989" s="109" t="str">
        <f t="shared" si="127"/>
        <v/>
      </c>
      <c r="K1989" s="29"/>
      <c r="L1989" s="29"/>
      <c r="M1989" s="110" t="str">
        <f>_xlfn.XLOOKUP($P1989,団体コード!$F$2:$F$1789,団体コード!$A$2:$A$1789,"")</f>
        <v/>
      </c>
      <c r="N1989" s="111" t="str">
        <f>IF(COUNTIF(市町村一覧!$K$2:$K$404,$P1989),"a）基本講座・応用講座実施可能市町村",IF(COUNTIF(市町村一覧!$N$2:$N$370,$P1989),"b）応用講座実施可能市町村",""))</f>
        <v/>
      </c>
      <c r="P1989" s="95" t="str">
        <f t="shared" si="124"/>
        <v/>
      </c>
    </row>
    <row r="1990" spans="3:16" x14ac:dyDescent="0.4">
      <c r="C1990" s="108">
        <v>1984</v>
      </c>
      <c r="D1990" s="30"/>
      <c r="E1990" s="29"/>
      <c r="F1990" s="29"/>
      <c r="G1990" s="29"/>
      <c r="H1990" s="109" t="str">
        <f t="shared" si="125"/>
        <v/>
      </c>
      <c r="I1990" s="109" t="str">
        <f t="shared" si="126"/>
        <v/>
      </c>
      <c r="J1990" s="109" t="str">
        <f t="shared" si="127"/>
        <v/>
      </c>
      <c r="K1990" s="29"/>
      <c r="L1990" s="29"/>
      <c r="M1990" s="110" t="str">
        <f>_xlfn.XLOOKUP($P1990,団体コード!$F$2:$F$1789,団体コード!$A$2:$A$1789,"")</f>
        <v/>
      </c>
      <c r="N1990" s="111" t="str">
        <f>IF(COUNTIF(市町村一覧!$K$2:$K$404,$P1990),"a）基本講座・応用講座実施可能市町村",IF(COUNTIF(市町村一覧!$N$2:$N$370,$P1990),"b）応用講座実施可能市町村",""))</f>
        <v/>
      </c>
      <c r="P1990" s="95" t="str">
        <f t="shared" si="124"/>
        <v/>
      </c>
    </row>
    <row r="1991" spans="3:16" x14ac:dyDescent="0.4">
      <c r="C1991" s="108">
        <v>1985</v>
      </c>
      <c r="D1991" s="30"/>
      <c r="E1991" s="29"/>
      <c r="F1991" s="29"/>
      <c r="G1991" s="29"/>
      <c r="H1991" s="109" t="str">
        <f t="shared" si="125"/>
        <v/>
      </c>
      <c r="I1991" s="109" t="str">
        <f t="shared" si="126"/>
        <v/>
      </c>
      <c r="J1991" s="109" t="str">
        <f t="shared" si="127"/>
        <v/>
      </c>
      <c r="K1991" s="29"/>
      <c r="L1991" s="29"/>
      <c r="M1991" s="110" t="str">
        <f>_xlfn.XLOOKUP($P1991,団体コード!$F$2:$F$1789,団体コード!$A$2:$A$1789,"")</f>
        <v/>
      </c>
      <c r="N1991" s="111" t="str">
        <f>IF(COUNTIF(市町村一覧!$K$2:$K$404,$P1991),"a）基本講座・応用講座実施可能市町村",IF(COUNTIF(市町村一覧!$N$2:$N$370,$P1991),"b）応用講座実施可能市町村",""))</f>
        <v/>
      </c>
      <c r="P1991" s="95" t="str">
        <f t="shared" ref="P1991:P2005" si="128">E1991&amp;F1991</f>
        <v/>
      </c>
    </row>
    <row r="1992" spans="3:16" x14ac:dyDescent="0.4">
      <c r="C1992" s="108">
        <v>1986</v>
      </c>
      <c r="D1992" s="30"/>
      <c r="E1992" s="29"/>
      <c r="F1992" s="29"/>
      <c r="G1992" s="29"/>
      <c r="H1992" s="109" t="str">
        <f t="shared" ref="H1992:H2005" si="129">IF(D1992&lt;&gt;"",D1992,"")</f>
        <v/>
      </c>
      <c r="I1992" s="109" t="str">
        <f t="shared" ref="I1992:I2006" si="130">IF(E1992&lt;&gt;"",E1992,"")</f>
        <v/>
      </c>
      <c r="J1992" s="109" t="str">
        <f t="shared" ref="J1992:J2006" si="131">IF(F1992&lt;&gt;"",F1992,"")</f>
        <v/>
      </c>
      <c r="K1992" s="29"/>
      <c r="L1992" s="29"/>
      <c r="M1992" s="110" t="str">
        <f>_xlfn.XLOOKUP($P1992,団体コード!$F$2:$F$1789,団体コード!$A$2:$A$1789,"")</f>
        <v/>
      </c>
      <c r="N1992" s="111" t="str">
        <f>IF(COUNTIF(市町村一覧!$K$2:$K$404,$P1992),"a）基本講座・応用講座実施可能市町村",IF(COUNTIF(市町村一覧!$N$2:$N$370,$P1992),"b）応用講座実施可能市町村",""))</f>
        <v/>
      </c>
      <c r="P1992" s="95" t="str">
        <f t="shared" si="128"/>
        <v/>
      </c>
    </row>
    <row r="1993" spans="3:16" x14ac:dyDescent="0.4">
      <c r="C1993" s="108">
        <v>1987</v>
      </c>
      <c r="D1993" s="30"/>
      <c r="E1993" s="29"/>
      <c r="F1993" s="29"/>
      <c r="G1993" s="29"/>
      <c r="H1993" s="109" t="str">
        <f t="shared" si="129"/>
        <v/>
      </c>
      <c r="I1993" s="109" t="str">
        <f t="shared" si="130"/>
        <v/>
      </c>
      <c r="J1993" s="109" t="str">
        <f t="shared" si="131"/>
        <v/>
      </c>
      <c r="K1993" s="29"/>
      <c r="L1993" s="29"/>
      <c r="M1993" s="110" t="str">
        <f>_xlfn.XLOOKUP($P1993,団体コード!$F$2:$F$1789,団体コード!$A$2:$A$1789,"")</f>
        <v/>
      </c>
      <c r="N1993" s="111" t="str">
        <f>IF(COUNTIF(市町村一覧!$K$2:$K$404,$P1993),"a）基本講座・応用講座実施可能市町村",IF(COUNTIF(市町村一覧!$N$2:$N$370,$P1993),"b）応用講座実施可能市町村",""))</f>
        <v/>
      </c>
      <c r="P1993" s="95" t="str">
        <f t="shared" si="128"/>
        <v/>
      </c>
    </row>
    <row r="1994" spans="3:16" x14ac:dyDescent="0.4">
      <c r="C1994" s="108">
        <v>1988</v>
      </c>
      <c r="D1994" s="30"/>
      <c r="E1994" s="29"/>
      <c r="F1994" s="29"/>
      <c r="G1994" s="29"/>
      <c r="H1994" s="109" t="str">
        <f t="shared" si="129"/>
        <v/>
      </c>
      <c r="I1994" s="109" t="str">
        <f t="shared" si="130"/>
        <v/>
      </c>
      <c r="J1994" s="109" t="str">
        <f t="shared" si="131"/>
        <v/>
      </c>
      <c r="K1994" s="29"/>
      <c r="L1994" s="29"/>
      <c r="M1994" s="110" t="str">
        <f>_xlfn.XLOOKUP($P1994,団体コード!$F$2:$F$1789,団体コード!$A$2:$A$1789,"")</f>
        <v/>
      </c>
      <c r="N1994" s="111" t="str">
        <f>IF(COUNTIF(市町村一覧!$K$2:$K$404,$P1994),"a）基本講座・応用講座実施可能市町村",IF(COUNTIF(市町村一覧!$N$2:$N$370,$P1994),"b）応用講座実施可能市町村",""))</f>
        <v/>
      </c>
      <c r="P1994" s="95" t="str">
        <f t="shared" si="128"/>
        <v/>
      </c>
    </row>
    <row r="1995" spans="3:16" x14ac:dyDescent="0.4">
      <c r="C1995" s="108">
        <v>1989</v>
      </c>
      <c r="D1995" s="30"/>
      <c r="E1995" s="29"/>
      <c r="F1995" s="29"/>
      <c r="G1995" s="29"/>
      <c r="H1995" s="109" t="str">
        <f t="shared" si="129"/>
        <v/>
      </c>
      <c r="I1995" s="109" t="str">
        <f t="shared" si="130"/>
        <v/>
      </c>
      <c r="J1995" s="109" t="str">
        <f t="shared" si="131"/>
        <v/>
      </c>
      <c r="K1995" s="29"/>
      <c r="L1995" s="29"/>
      <c r="M1995" s="110" t="str">
        <f>_xlfn.XLOOKUP($P1995,団体コード!$F$2:$F$1789,団体コード!$A$2:$A$1789,"")</f>
        <v/>
      </c>
      <c r="N1995" s="111" t="str">
        <f>IF(COUNTIF(市町村一覧!$K$2:$K$404,$P1995),"a）基本講座・応用講座実施可能市町村",IF(COUNTIF(市町村一覧!$N$2:$N$370,$P1995),"b）応用講座実施可能市町村",""))</f>
        <v/>
      </c>
      <c r="P1995" s="95" t="str">
        <f t="shared" si="128"/>
        <v/>
      </c>
    </row>
    <row r="1996" spans="3:16" x14ac:dyDescent="0.4">
      <c r="C1996" s="108">
        <v>1990</v>
      </c>
      <c r="D1996" s="30"/>
      <c r="E1996" s="29"/>
      <c r="F1996" s="29"/>
      <c r="G1996" s="29"/>
      <c r="H1996" s="109" t="str">
        <f t="shared" si="129"/>
        <v/>
      </c>
      <c r="I1996" s="109" t="str">
        <f t="shared" si="130"/>
        <v/>
      </c>
      <c r="J1996" s="109" t="str">
        <f t="shared" si="131"/>
        <v/>
      </c>
      <c r="K1996" s="29"/>
      <c r="L1996" s="29"/>
      <c r="M1996" s="110" t="str">
        <f>_xlfn.XLOOKUP($P1996,団体コード!$F$2:$F$1789,団体コード!$A$2:$A$1789,"")</f>
        <v/>
      </c>
      <c r="N1996" s="111" t="str">
        <f>IF(COUNTIF(市町村一覧!$K$2:$K$404,$P1996),"a）基本講座・応用講座実施可能市町村",IF(COUNTIF(市町村一覧!$N$2:$N$370,$P1996),"b）応用講座実施可能市町村",""))</f>
        <v/>
      </c>
      <c r="P1996" s="95" t="str">
        <f t="shared" si="128"/>
        <v/>
      </c>
    </row>
    <row r="1997" spans="3:16" x14ac:dyDescent="0.4">
      <c r="C1997" s="108">
        <v>1991</v>
      </c>
      <c r="D1997" s="30"/>
      <c r="E1997" s="29"/>
      <c r="F1997" s="29"/>
      <c r="G1997" s="29"/>
      <c r="H1997" s="109" t="str">
        <f t="shared" si="129"/>
        <v/>
      </c>
      <c r="I1997" s="109" t="str">
        <f t="shared" si="130"/>
        <v/>
      </c>
      <c r="J1997" s="109" t="str">
        <f t="shared" si="131"/>
        <v/>
      </c>
      <c r="K1997" s="29"/>
      <c r="L1997" s="29"/>
      <c r="M1997" s="110" t="str">
        <f>_xlfn.XLOOKUP($P1997,団体コード!$F$2:$F$1789,団体コード!$A$2:$A$1789,"")</f>
        <v/>
      </c>
      <c r="N1997" s="111" t="str">
        <f>IF(COUNTIF(市町村一覧!$K$2:$K$404,$P1997),"a）基本講座・応用講座実施可能市町村",IF(COUNTIF(市町村一覧!$N$2:$N$370,$P1997),"b）応用講座実施可能市町村",""))</f>
        <v/>
      </c>
      <c r="P1997" s="95" t="str">
        <f t="shared" si="128"/>
        <v/>
      </c>
    </row>
    <row r="1998" spans="3:16" x14ac:dyDescent="0.4">
      <c r="C1998" s="108">
        <v>1992</v>
      </c>
      <c r="D1998" s="30"/>
      <c r="E1998" s="29"/>
      <c r="F1998" s="29"/>
      <c r="G1998" s="29"/>
      <c r="H1998" s="109" t="str">
        <f t="shared" si="129"/>
        <v/>
      </c>
      <c r="I1998" s="109" t="str">
        <f t="shared" si="130"/>
        <v/>
      </c>
      <c r="J1998" s="109" t="str">
        <f t="shared" si="131"/>
        <v/>
      </c>
      <c r="K1998" s="29"/>
      <c r="L1998" s="29"/>
      <c r="M1998" s="110" t="str">
        <f>_xlfn.XLOOKUP($P1998,団体コード!$F$2:$F$1789,団体コード!$A$2:$A$1789,"")</f>
        <v/>
      </c>
      <c r="N1998" s="111" t="str">
        <f>IF(COUNTIF(市町村一覧!$K$2:$K$404,$P1998),"a）基本講座・応用講座実施可能市町村",IF(COUNTIF(市町村一覧!$N$2:$N$370,$P1998),"b）応用講座実施可能市町村",""))</f>
        <v/>
      </c>
      <c r="P1998" s="95" t="str">
        <f t="shared" si="128"/>
        <v/>
      </c>
    </row>
    <row r="1999" spans="3:16" x14ac:dyDescent="0.4">
      <c r="C1999" s="108">
        <v>1993</v>
      </c>
      <c r="D1999" s="30"/>
      <c r="E1999" s="29"/>
      <c r="F1999" s="29"/>
      <c r="G1999" s="29"/>
      <c r="H1999" s="109" t="str">
        <f t="shared" si="129"/>
        <v/>
      </c>
      <c r="I1999" s="109" t="str">
        <f t="shared" si="130"/>
        <v/>
      </c>
      <c r="J1999" s="109" t="str">
        <f t="shared" si="131"/>
        <v/>
      </c>
      <c r="K1999" s="29"/>
      <c r="L1999" s="29"/>
      <c r="M1999" s="110" t="str">
        <f>_xlfn.XLOOKUP($P1999,団体コード!$F$2:$F$1789,団体コード!$A$2:$A$1789,"")</f>
        <v/>
      </c>
      <c r="N1999" s="111" t="str">
        <f>IF(COUNTIF(市町村一覧!$K$2:$K$404,$P1999),"a）基本講座・応用講座実施可能市町村",IF(COUNTIF(市町村一覧!$N$2:$N$370,$P1999),"b）応用講座実施可能市町村",""))</f>
        <v/>
      </c>
      <c r="P1999" s="95" t="str">
        <f t="shared" si="128"/>
        <v/>
      </c>
    </row>
    <row r="2000" spans="3:16" x14ac:dyDescent="0.4">
      <c r="C2000" s="108">
        <v>1994</v>
      </c>
      <c r="D2000" s="30"/>
      <c r="E2000" s="29"/>
      <c r="F2000" s="29"/>
      <c r="G2000" s="29"/>
      <c r="H2000" s="109" t="str">
        <f t="shared" si="129"/>
        <v/>
      </c>
      <c r="I2000" s="109" t="str">
        <f t="shared" si="130"/>
        <v/>
      </c>
      <c r="J2000" s="109" t="str">
        <f t="shared" si="131"/>
        <v/>
      </c>
      <c r="K2000" s="29"/>
      <c r="L2000" s="29"/>
      <c r="M2000" s="110" t="str">
        <f>_xlfn.XLOOKUP($P2000,団体コード!$F$2:$F$1789,団体コード!$A$2:$A$1789,"")</f>
        <v/>
      </c>
      <c r="N2000" s="111" t="str">
        <f>IF(COUNTIF(市町村一覧!$K$2:$K$404,$P2000),"a）基本講座・応用講座実施可能市町村",IF(COUNTIF(市町村一覧!$N$2:$N$370,$P2000),"b）応用講座実施可能市町村",""))</f>
        <v/>
      </c>
      <c r="P2000" s="95" t="str">
        <f t="shared" si="128"/>
        <v/>
      </c>
    </row>
    <row r="2001" spans="3:16" x14ac:dyDescent="0.4">
      <c r="C2001" s="108">
        <v>1995</v>
      </c>
      <c r="D2001" s="30"/>
      <c r="E2001" s="29"/>
      <c r="F2001" s="29"/>
      <c r="G2001" s="29"/>
      <c r="H2001" s="109" t="str">
        <f t="shared" si="129"/>
        <v/>
      </c>
      <c r="I2001" s="109" t="str">
        <f t="shared" si="130"/>
        <v/>
      </c>
      <c r="J2001" s="109" t="str">
        <f t="shared" si="131"/>
        <v/>
      </c>
      <c r="K2001" s="29"/>
      <c r="L2001" s="29"/>
      <c r="M2001" s="110" t="str">
        <f>_xlfn.XLOOKUP($P2001,団体コード!$F$2:$F$1789,団体コード!$A$2:$A$1789,"")</f>
        <v/>
      </c>
      <c r="N2001" s="111" t="str">
        <f>IF(COUNTIF(市町村一覧!$K$2:$K$404,$P2001),"a）基本講座・応用講座実施可能市町村",IF(COUNTIF(市町村一覧!$N$2:$N$370,$P2001),"b）応用講座実施可能市町村",""))</f>
        <v/>
      </c>
      <c r="P2001" s="95" t="str">
        <f t="shared" si="128"/>
        <v/>
      </c>
    </row>
    <row r="2002" spans="3:16" x14ac:dyDescent="0.4">
      <c r="C2002" s="108">
        <v>1996</v>
      </c>
      <c r="D2002" s="30"/>
      <c r="E2002" s="29"/>
      <c r="F2002" s="29"/>
      <c r="G2002" s="29"/>
      <c r="H2002" s="109" t="str">
        <f t="shared" si="129"/>
        <v/>
      </c>
      <c r="I2002" s="109" t="str">
        <f t="shared" si="130"/>
        <v/>
      </c>
      <c r="J2002" s="109" t="str">
        <f t="shared" si="131"/>
        <v/>
      </c>
      <c r="K2002" s="29"/>
      <c r="L2002" s="29"/>
      <c r="M2002" s="110" t="str">
        <f>_xlfn.XLOOKUP($P2002,団体コード!$F$2:$F$1789,団体コード!$A$2:$A$1789,"")</f>
        <v/>
      </c>
      <c r="N2002" s="111" t="str">
        <f>IF(COUNTIF(市町村一覧!$K$2:$K$404,$P2002),"a）基本講座・応用講座実施可能市町村",IF(COUNTIF(市町村一覧!$N$2:$N$370,$P2002),"b）応用講座実施可能市町村",""))</f>
        <v/>
      </c>
      <c r="P2002" s="95" t="str">
        <f t="shared" si="128"/>
        <v/>
      </c>
    </row>
    <row r="2003" spans="3:16" x14ac:dyDescent="0.4">
      <c r="C2003" s="108">
        <v>1997</v>
      </c>
      <c r="D2003" s="30"/>
      <c r="E2003" s="29"/>
      <c r="F2003" s="29"/>
      <c r="G2003" s="29"/>
      <c r="H2003" s="109" t="str">
        <f t="shared" si="129"/>
        <v/>
      </c>
      <c r="I2003" s="109" t="str">
        <f t="shared" si="130"/>
        <v/>
      </c>
      <c r="J2003" s="109" t="str">
        <f t="shared" si="131"/>
        <v/>
      </c>
      <c r="K2003" s="29"/>
      <c r="L2003" s="29"/>
      <c r="M2003" s="110" t="str">
        <f>_xlfn.XLOOKUP($P2003,団体コード!$F$2:$F$1789,団体コード!$A$2:$A$1789,"")</f>
        <v/>
      </c>
      <c r="N2003" s="111" t="str">
        <f>IF(COUNTIF(市町村一覧!$K$2:$K$404,$P2003),"a）基本講座・応用講座実施可能市町村",IF(COUNTIF(市町村一覧!$N$2:$N$370,$P2003),"b）応用講座実施可能市町村",""))</f>
        <v/>
      </c>
      <c r="P2003" s="95" t="str">
        <f t="shared" si="128"/>
        <v/>
      </c>
    </row>
    <row r="2004" spans="3:16" x14ac:dyDescent="0.4">
      <c r="C2004" s="108">
        <v>1998</v>
      </c>
      <c r="D2004" s="30"/>
      <c r="E2004" s="29"/>
      <c r="F2004" s="29"/>
      <c r="G2004" s="29"/>
      <c r="H2004" s="109" t="str">
        <f t="shared" si="129"/>
        <v/>
      </c>
      <c r="I2004" s="109" t="str">
        <f t="shared" si="130"/>
        <v/>
      </c>
      <c r="J2004" s="109" t="str">
        <f t="shared" si="131"/>
        <v/>
      </c>
      <c r="K2004" s="29"/>
      <c r="L2004" s="29"/>
      <c r="M2004" s="110" t="str">
        <f>_xlfn.XLOOKUP($P2004,団体コード!$F$2:$F$1789,団体コード!$A$2:$A$1789,"")</f>
        <v/>
      </c>
      <c r="N2004" s="111" t="str">
        <f>IF(COUNTIF(市町村一覧!$K$2:$K$404,$P2004),"a）基本講座・応用講座実施可能市町村",IF(COUNTIF(市町村一覧!$N$2:$N$370,$P2004),"b）応用講座実施可能市町村",""))</f>
        <v/>
      </c>
      <c r="P2004" s="95" t="str">
        <f t="shared" si="128"/>
        <v/>
      </c>
    </row>
    <row r="2005" spans="3:16" x14ac:dyDescent="0.4">
      <c r="C2005" s="108">
        <v>1999</v>
      </c>
      <c r="D2005" s="30"/>
      <c r="E2005" s="29"/>
      <c r="F2005" s="29"/>
      <c r="G2005" s="29"/>
      <c r="H2005" s="109" t="str">
        <f t="shared" si="129"/>
        <v/>
      </c>
      <c r="I2005" s="109" t="str">
        <f t="shared" si="130"/>
        <v/>
      </c>
      <c r="J2005" s="109" t="str">
        <f t="shared" si="131"/>
        <v/>
      </c>
      <c r="K2005" s="29"/>
      <c r="L2005" s="29"/>
      <c r="M2005" s="110" t="str">
        <f>_xlfn.XLOOKUP($P2005,団体コード!$F$2:$F$1789,団体コード!$A$2:$A$1789,"")</f>
        <v/>
      </c>
      <c r="N2005" s="111" t="str">
        <f>IF(COUNTIF(市町村一覧!$K$2:$K$404,$P2005),"a）基本講座・応用講座実施可能市町村",IF(COUNTIF(市町村一覧!$N$2:$N$370,$P2005),"b）応用講座実施可能市町村",""))</f>
        <v/>
      </c>
      <c r="P2005" s="95" t="str">
        <f t="shared" si="128"/>
        <v/>
      </c>
    </row>
    <row r="2006" spans="3:16" x14ac:dyDescent="0.4">
      <c r="C2006" s="108">
        <v>2000</v>
      </c>
      <c r="D2006" s="30"/>
      <c r="E2006" s="29"/>
      <c r="F2006" s="29"/>
      <c r="G2006" s="29"/>
      <c r="H2006" s="109" t="str">
        <f>IF(D2006&lt;&gt;"",D2006,"")</f>
        <v/>
      </c>
      <c r="I2006" s="109" t="str">
        <f t="shared" si="130"/>
        <v/>
      </c>
      <c r="J2006" s="109" t="str">
        <f t="shared" si="131"/>
        <v/>
      </c>
      <c r="K2006" s="29"/>
      <c r="L2006" s="29"/>
      <c r="M2006" s="110" t="str">
        <f>_xlfn.XLOOKUP($P2006,団体コード!$F$2:$F$1789,団体コード!$A$2:$A$1789,"")</f>
        <v/>
      </c>
      <c r="N2006" s="111" t="str">
        <f>IF(COUNTIF(市町村一覧!$K$2:$K$404,$P2006),"a）基本講座・応用講座実施可能市町村",IF(COUNTIF(市町村一覧!$N$2:$N$370,$P2006),"b）応用講座実施可能市町村",""))</f>
        <v/>
      </c>
      <c r="P2006" s="95" t="str">
        <f>E2006&amp;F2006</f>
        <v/>
      </c>
    </row>
    <row r="2007" spans="3:16" x14ac:dyDescent="0.4">
      <c r="C2007" s="112" t="s">
        <v>1</v>
      </c>
      <c r="D2007" s="94" t="s">
        <v>1</v>
      </c>
      <c r="E2007" s="94" t="s">
        <v>1</v>
      </c>
      <c r="F2007" s="94" t="s">
        <v>1</v>
      </c>
      <c r="G2007" s="94" t="s">
        <v>1</v>
      </c>
      <c r="H2007" s="94" t="s">
        <v>1</v>
      </c>
      <c r="I2007" s="94" t="s">
        <v>1</v>
      </c>
      <c r="J2007" s="94" t="s">
        <v>1</v>
      </c>
      <c r="K2007" s="94" t="s">
        <v>1</v>
      </c>
      <c r="L2007" s="94" t="s">
        <v>1</v>
      </c>
      <c r="M2007" s="94" t="s">
        <v>1</v>
      </c>
      <c r="N2007" s="94" t="s">
        <v>1</v>
      </c>
      <c r="O2007" s="94" t="s">
        <v>1</v>
      </c>
      <c r="P2007" s="95" t="s">
        <v>1</v>
      </c>
    </row>
  </sheetData>
  <sheetProtection algorithmName="SHA-512" hashValue="ES+2PHlLjpSYmMWGvFPkPT2zUvhsORi9UpXaAD6K4SexQeuCan2W09q+izmEmZ4HFGHG40E2rwDK8UesMlyR4A==" saltValue="yyDidFOdDDb2ZAbF9O+oIQ==" spinCount="100000" sheet="1"/>
  <mergeCells count="3">
    <mergeCell ref="M4:M6"/>
    <mergeCell ref="N4:N6"/>
    <mergeCell ref="P4:P6"/>
  </mergeCells>
  <phoneticPr fontId="1"/>
  <dataValidations count="1">
    <dataValidation type="list" allowBlank="1" showInputMessage="1" showErrorMessage="1" sqref="E7:F2006" xr:uid="{AF187C2E-655C-4CB2-840B-AC8C068ACBA4}">
      <formula1>INDIRECT(D7)</formula1>
    </dataValidation>
  </dataValidations>
  <pageMargins left="0.7" right="0.7" top="0.75" bottom="0.75" header="0.3" footer="0.3"/>
  <pageSetup paperSize="8" scale="4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79E4554-6E2C-44B9-B08E-15BBC456044F}">
          <x14:formula1>
            <xm:f>プルダウン!$B$3:$B$10</xm:f>
          </x14:formula1>
          <xm:sqref>D7:D2006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720A-65E4-497C-915E-0B4F4968D8A0}">
  <sheetPr>
    <tabColor theme="9" tint="0.79998168889431442"/>
    <pageSetUpPr fitToPage="1"/>
  </sheetPr>
  <dimension ref="B2:W2007"/>
  <sheetViews>
    <sheetView showGridLines="0" view="pageBreakPreview" zoomScaleNormal="70" zoomScaleSheetLayoutView="100" workbookViewId="0"/>
  </sheetViews>
  <sheetFormatPr defaultColWidth="9" defaultRowHeight="16.5" x14ac:dyDescent="0.4"/>
  <cols>
    <col min="1" max="1" width="2.25" style="94" customWidth="1"/>
    <col min="2" max="2" width="2.875" style="94" customWidth="1"/>
    <col min="3" max="3" width="5.5" style="94" customWidth="1"/>
    <col min="4" max="12" width="35.375" style="94" customWidth="1"/>
    <col min="13" max="13" width="20.75" style="94" bestFit="1" customWidth="1"/>
    <col min="14" max="14" width="20.75" style="94" customWidth="1"/>
    <col min="15" max="15" width="2.25" style="94" bestFit="1" customWidth="1"/>
    <col min="16" max="16" width="21.375" style="94" bestFit="1" customWidth="1"/>
    <col min="17" max="17" width="2.875" style="94" bestFit="1" customWidth="1"/>
    <col min="18" max="23" width="9" style="94" hidden="1" customWidth="1"/>
    <col min="24" max="16384" width="9" style="94"/>
  </cols>
  <sheetData>
    <row r="2" spans="2:22" ht="17.25" x14ac:dyDescent="0.4">
      <c r="B2" s="92" t="s">
        <v>5983</v>
      </c>
      <c r="C2" s="93"/>
    </row>
    <row r="3" spans="2:22" ht="21.95" customHeight="1" x14ac:dyDescent="0.4">
      <c r="D3" s="96"/>
    </row>
    <row r="4" spans="2:22" x14ac:dyDescent="0.25">
      <c r="C4" s="113" t="s">
        <v>0</v>
      </c>
      <c r="D4" s="98" t="s">
        <v>6332</v>
      </c>
      <c r="E4" s="99"/>
      <c r="F4" s="99"/>
      <c r="G4" s="100" t="s">
        <v>6333</v>
      </c>
      <c r="H4" s="101"/>
      <c r="I4" s="101"/>
      <c r="J4" s="101"/>
      <c r="K4" s="101"/>
      <c r="L4" s="101"/>
      <c r="M4" s="94" t="s">
        <v>2283</v>
      </c>
      <c r="U4" s="114" t="s">
        <v>201</v>
      </c>
      <c r="V4" s="114" t="s">
        <v>202</v>
      </c>
    </row>
    <row r="5" spans="2:22" ht="18" customHeight="1" x14ac:dyDescent="0.25">
      <c r="C5" s="113"/>
      <c r="D5" s="102" t="s">
        <v>2272</v>
      </c>
      <c r="E5" s="102" t="s">
        <v>2273</v>
      </c>
      <c r="F5" s="102" t="s">
        <v>2274</v>
      </c>
      <c r="G5" s="102" t="s">
        <v>2278</v>
      </c>
      <c r="H5" s="102" t="s">
        <v>2281</v>
      </c>
      <c r="I5" s="103" t="s">
        <v>2299</v>
      </c>
      <c r="J5" s="102" t="s">
        <v>6379</v>
      </c>
      <c r="K5" s="103" t="s">
        <v>2276</v>
      </c>
      <c r="L5" s="115" t="s">
        <v>2277</v>
      </c>
      <c r="M5" s="116" t="s">
        <v>190</v>
      </c>
      <c r="N5" s="116" t="s">
        <v>6329</v>
      </c>
      <c r="O5" s="94" t="s">
        <v>1</v>
      </c>
      <c r="P5" s="117" t="s">
        <v>6328</v>
      </c>
      <c r="R5" s="94" t="s">
        <v>5971</v>
      </c>
      <c r="S5" s="94" t="s">
        <v>5971</v>
      </c>
      <c r="T5" s="94" t="s">
        <v>40</v>
      </c>
      <c r="U5" s="114" t="s">
        <v>40</v>
      </c>
      <c r="V5" s="118" t="s">
        <v>203</v>
      </c>
    </row>
    <row r="6" spans="2:22" x14ac:dyDescent="0.25">
      <c r="C6" s="105"/>
      <c r="D6" s="106" t="s">
        <v>2282</v>
      </c>
      <c r="E6" s="106" t="s">
        <v>2282</v>
      </c>
      <c r="F6" s="106" t="s">
        <v>2282</v>
      </c>
      <c r="G6" s="106" t="s">
        <v>2279</v>
      </c>
      <c r="H6" s="106" t="s">
        <v>2280</v>
      </c>
      <c r="I6" s="106" t="s">
        <v>2280</v>
      </c>
      <c r="J6" s="106" t="s">
        <v>2282</v>
      </c>
      <c r="K6" s="103"/>
      <c r="L6" s="103" t="s">
        <v>6367</v>
      </c>
      <c r="M6" s="119"/>
      <c r="N6" s="119"/>
      <c r="O6" s="94" t="s">
        <v>1</v>
      </c>
      <c r="P6" s="120"/>
      <c r="R6" s="94" t="s">
        <v>87</v>
      </c>
      <c r="S6" s="94" t="s">
        <v>87</v>
      </c>
      <c r="T6" s="94" t="s">
        <v>41</v>
      </c>
      <c r="U6" s="114" t="s">
        <v>40</v>
      </c>
      <c r="V6" s="118" t="s">
        <v>205</v>
      </c>
    </row>
    <row r="7" spans="2:22" x14ac:dyDescent="0.25">
      <c r="C7" s="108">
        <v>1</v>
      </c>
      <c r="D7" s="30"/>
      <c r="E7" s="29"/>
      <c r="F7" s="29"/>
      <c r="G7" s="29"/>
      <c r="H7" s="121" t="str">
        <f>IF(D7&lt;&gt;"",D7,"")</f>
        <v/>
      </c>
      <c r="I7" s="121" t="str">
        <f>IF(E7&lt;&gt;"",E7,"")</f>
        <v/>
      </c>
      <c r="J7" s="29"/>
      <c r="K7" s="29"/>
      <c r="L7" s="29"/>
      <c r="M7" s="122" t="str">
        <f>IF($P7="","",IFERROR(_xlfn.XLOOKUP($P7,団体コード!$F$2:$F$1789,団体コード!$A$2:$A$1789),_xlfn.XLOOKUP($P7,'R6.1.1政令指定都市'!$F$2:$F$192,'R6.1.1政令指定都市'!$A$2:$A$192)))</f>
        <v/>
      </c>
      <c r="N7" s="123" t="str">
        <f>IF($P7="","",IFERROR(_xlfn.XLOOKUP($P7,市町村一覧!$H$2:$H$773,市町村一覧!$G$2:$G$773),"特定市町村以外"))</f>
        <v/>
      </c>
      <c r="O7" s="94" t="s">
        <v>1</v>
      </c>
      <c r="P7" s="124" t="str">
        <f>E7&amp;F7</f>
        <v/>
      </c>
      <c r="R7" s="94" t="s">
        <v>88</v>
      </c>
      <c r="S7" s="94" t="s">
        <v>87</v>
      </c>
      <c r="T7" s="94" t="s">
        <v>42</v>
      </c>
      <c r="U7" s="114" t="s">
        <v>40</v>
      </c>
      <c r="V7" s="118" t="s">
        <v>207</v>
      </c>
    </row>
    <row r="8" spans="2:22" x14ac:dyDescent="0.25">
      <c r="C8" s="108">
        <v>2</v>
      </c>
      <c r="D8" s="30"/>
      <c r="E8" s="29"/>
      <c r="F8" s="29"/>
      <c r="G8" s="29"/>
      <c r="H8" s="121" t="str">
        <f t="shared" ref="H8:I71" si="0">IF(D8&lt;&gt;"",D8,"")</f>
        <v/>
      </c>
      <c r="I8" s="121" t="str">
        <f t="shared" si="0"/>
        <v/>
      </c>
      <c r="J8" s="29"/>
      <c r="K8" s="29"/>
      <c r="L8" s="29"/>
      <c r="M8" s="122" t="str">
        <f>IF($P8="","",IFERROR(_xlfn.XLOOKUP($P8,団体コード!$F$2:$F$1789,団体コード!$A$2:$A$1789),_xlfn.XLOOKUP($P8,'R6.1.1政令指定都市'!$F$2:$F$192,'R6.1.1政令指定都市'!$A$2:$A$192)))</f>
        <v/>
      </c>
      <c r="N8" s="123" t="str">
        <f>IF($P8="","",IFERROR(_xlfn.XLOOKUP($P8,市町村一覧!$H$2:$H$773,市町村一覧!$G$2:$G$773),"特定市町村以外"))</f>
        <v/>
      </c>
      <c r="O8" s="94" t="s">
        <v>1</v>
      </c>
      <c r="P8" s="124" t="str">
        <f t="shared" ref="P8:P71" si="1">E8&amp;F8</f>
        <v/>
      </c>
      <c r="R8" s="94" t="s">
        <v>89</v>
      </c>
      <c r="S8" s="94" t="s">
        <v>87</v>
      </c>
      <c r="T8" s="94" t="s">
        <v>43</v>
      </c>
      <c r="U8" s="114" t="s">
        <v>40</v>
      </c>
      <c r="V8" s="118" t="s">
        <v>209</v>
      </c>
    </row>
    <row r="9" spans="2:22" x14ac:dyDescent="0.25">
      <c r="C9" s="108">
        <v>3</v>
      </c>
      <c r="D9" s="30"/>
      <c r="E9" s="29"/>
      <c r="F9" s="29"/>
      <c r="G9" s="29"/>
      <c r="H9" s="121" t="str">
        <f t="shared" si="0"/>
        <v/>
      </c>
      <c r="I9" s="121" t="str">
        <f t="shared" si="0"/>
        <v/>
      </c>
      <c r="J9" s="29"/>
      <c r="K9" s="29"/>
      <c r="L9" s="29"/>
      <c r="M9" s="122" t="str">
        <f>IF($P9="","",IFERROR(_xlfn.XLOOKUP($P9,団体コード!$F$2:$F$1789,団体コード!$A$2:$A$1789),_xlfn.XLOOKUP($P9,'R6.1.1政令指定都市'!$F$2:$F$192,'R6.1.1政令指定都市'!$A$2:$A$192)))</f>
        <v/>
      </c>
      <c r="N9" s="123" t="str">
        <f>IF($P9="","",IFERROR(_xlfn.XLOOKUP($P9,市町村一覧!$H$2:$H$773,市町村一覧!$G$2:$G$773),"特定市町村以外"))</f>
        <v/>
      </c>
      <c r="O9" s="94" t="s">
        <v>1</v>
      </c>
      <c r="P9" s="124" t="str">
        <f t="shared" si="1"/>
        <v/>
      </c>
      <c r="R9" s="94" t="s">
        <v>90</v>
      </c>
      <c r="S9" s="94" t="s">
        <v>87</v>
      </c>
      <c r="T9" s="94" t="s">
        <v>44</v>
      </c>
      <c r="U9" s="114" t="s">
        <v>40</v>
      </c>
      <c r="V9" s="118" t="s">
        <v>211</v>
      </c>
    </row>
    <row r="10" spans="2:22" x14ac:dyDescent="0.25">
      <c r="C10" s="108">
        <v>4</v>
      </c>
      <c r="D10" s="30"/>
      <c r="E10" s="29"/>
      <c r="F10" s="29"/>
      <c r="G10" s="29"/>
      <c r="H10" s="121" t="str">
        <f t="shared" si="0"/>
        <v/>
      </c>
      <c r="I10" s="121" t="str">
        <f t="shared" si="0"/>
        <v/>
      </c>
      <c r="J10" s="29"/>
      <c r="K10" s="29"/>
      <c r="L10" s="29"/>
      <c r="M10" s="122" t="str">
        <f>IF($P10="","",IFERROR(_xlfn.XLOOKUP($P10,団体コード!$F$2:$F$1789,団体コード!$A$2:$A$1789),_xlfn.XLOOKUP($P10,'R6.1.1政令指定都市'!$F$2:$F$192,'R6.1.1政令指定都市'!$A$2:$A$192)))</f>
        <v/>
      </c>
      <c r="N10" s="123" t="str">
        <f>IF($P10="","",IFERROR(_xlfn.XLOOKUP($P10,市町村一覧!$H$2:$H$773,市町村一覧!$G$2:$G$773),"特定市町村以外"))</f>
        <v/>
      </c>
      <c r="O10" s="94" t="s">
        <v>1</v>
      </c>
      <c r="P10" s="124" t="str">
        <f t="shared" si="1"/>
        <v/>
      </c>
      <c r="R10" s="94" t="s">
        <v>91</v>
      </c>
      <c r="S10" s="94" t="s">
        <v>87</v>
      </c>
      <c r="T10" s="94" t="s">
        <v>45</v>
      </c>
      <c r="U10" s="114" t="s">
        <v>40</v>
      </c>
      <c r="V10" s="118" t="s">
        <v>213</v>
      </c>
    </row>
    <row r="11" spans="2:22" x14ac:dyDescent="0.25">
      <c r="C11" s="108">
        <v>5</v>
      </c>
      <c r="D11" s="30"/>
      <c r="E11" s="29"/>
      <c r="F11" s="29"/>
      <c r="G11" s="29"/>
      <c r="H11" s="121" t="str">
        <f t="shared" si="0"/>
        <v/>
      </c>
      <c r="I11" s="121" t="str">
        <f t="shared" si="0"/>
        <v/>
      </c>
      <c r="J11" s="29"/>
      <c r="K11" s="29"/>
      <c r="L11" s="29"/>
      <c r="M11" s="122" t="str">
        <f>IF($P11="","",IFERROR(_xlfn.XLOOKUP($P11,団体コード!$F$2:$F$1789,団体コード!$A$2:$A$1789),_xlfn.XLOOKUP($P11,'R6.1.1政令指定都市'!$F$2:$F$192,'R6.1.1政令指定都市'!$A$2:$A$192)))</f>
        <v/>
      </c>
      <c r="N11" s="123" t="str">
        <f>IF($P11="","",IFERROR(_xlfn.XLOOKUP($P11,市町村一覧!$H$2:$H$773,市町村一覧!$G$2:$G$773),"特定市町村以外"))</f>
        <v/>
      </c>
      <c r="O11" s="94" t="s">
        <v>1</v>
      </c>
      <c r="P11" s="124" t="str">
        <f t="shared" si="1"/>
        <v/>
      </c>
      <c r="R11" s="94" t="s">
        <v>92</v>
      </c>
      <c r="S11" s="94" t="s">
        <v>87</v>
      </c>
      <c r="T11" s="94" t="s">
        <v>46</v>
      </c>
      <c r="U11" s="114" t="s">
        <v>40</v>
      </c>
      <c r="V11" s="118" t="s">
        <v>215</v>
      </c>
    </row>
    <row r="12" spans="2:22" x14ac:dyDescent="0.25">
      <c r="C12" s="108">
        <v>6</v>
      </c>
      <c r="D12" s="30"/>
      <c r="E12" s="29"/>
      <c r="F12" s="29"/>
      <c r="G12" s="29"/>
      <c r="H12" s="121" t="str">
        <f t="shared" si="0"/>
        <v/>
      </c>
      <c r="I12" s="121" t="str">
        <f t="shared" si="0"/>
        <v/>
      </c>
      <c r="J12" s="29"/>
      <c r="K12" s="29"/>
      <c r="L12" s="29"/>
      <c r="M12" s="122" t="str">
        <f>IF($P12="","",IFERROR(_xlfn.XLOOKUP($P12,団体コード!$F$2:$F$1789,団体コード!$A$2:$A$1789),_xlfn.XLOOKUP($P12,'R6.1.1政令指定都市'!$F$2:$F$192,'R6.1.1政令指定都市'!$A$2:$A$192)))</f>
        <v/>
      </c>
      <c r="N12" s="123" t="str">
        <f>IF($P12="","",IFERROR(_xlfn.XLOOKUP($P12,市町村一覧!$H$2:$H$773,市町村一覧!$G$2:$G$773),"特定市町村以外"))</f>
        <v/>
      </c>
      <c r="O12" s="94" t="s">
        <v>1</v>
      </c>
      <c r="P12" s="124" t="str">
        <f t="shared" si="1"/>
        <v/>
      </c>
      <c r="R12" s="94" t="s">
        <v>93</v>
      </c>
      <c r="S12" s="94" t="s">
        <v>88</v>
      </c>
      <c r="T12" s="94" t="s">
        <v>47</v>
      </c>
      <c r="U12" s="114" t="s">
        <v>40</v>
      </c>
      <c r="V12" s="118" t="s">
        <v>217</v>
      </c>
    </row>
    <row r="13" spans="2:22" x14ac:dyDescent="0.25">
      <c r="C13" s="108">
        <v>7</v>
      </c>
      <c r="D13" s="30"/>
      <c r="E13" s="29"/>
      <c r="F13" s="29"/>
      <c r="G13" s="29"/>
      <c r="H13" s="121" t="str">
        <f t="shared" si="0"/>
        <v/>
      </c>
      <c r="I13" s="121" t="str">
        <f t="shared" si="0"/>
        <v/>
      </c>
      <c r="J13" s="29"/>
      <c r="K13" s="29"/>
      <c r="L13" s="29"/>
      <c r="M13" s="122" t="str">
        <f>IF($P13="","",IFERROR(_xlfn.XLOOKUP($P13,団体コード!$F$2:$F$1789,団体コード!$A$2:$A$1789),_xlfn.XLOOKUP($P13,'R6.1.1政令指定都市'!$F$2:$F$192,'R6.1.1政令指定都市'!$A$2:$A$192)))</f>
        <v/>
      </c>
      <c r="N13" s="123" t="str">
        <f>IF($P13="","",IFERROR(_xlfn.XLOOKUP($P13,市町村一覧!$H$2:$H$773,市町村一覧!$G$2:$G$773),"特定市町村以外"))</f>
        <v/>
      </c>
      <c r="O13" s="94" t="s">
        <v>1</v>
      </c>
      <c r="P13" s="124" t="str">
        <f t="shared" si="1"/>
        <v/>
      </c>
      <c r="S13" s="94" t="s">
        <v>88</v>
      </c>
      <c r="T13" s="94" t="s">
        <v>48</v>
      </c>
      <c r="U13" s="114" t="s">
        <v>40</v>
      </c>
      <c r="V13" s="118" t="s">
        <v>219</v>
      </c>
    </row>
    <row r="14" spans="2:22" x14ac:dyDescent="0.25">
      <c r="C14" s="108">
        <v>8</v>
      </c>
      <c r="D14" s="30"/>
      <c r="E14" s="29"/>
      <c r="F14" s="29"/>
      <c r="G14" s="29"/>
      <c r="H14" s="121" t="str">
        <f t="shared" si="0"/>
        <v/>
      </c>
      <c r="I14" s="121" t="str">
        <f t="shared" si="0"/>
        <v/>
      </c>
      <c r="J14" s="29"/>
      <c r="K14" s="29"/>
      <c r="L14" s="29"/>
      <c r="M14" s="122" t="str">
        <f>IF($P14="","",IFERROR(_xlfn.XLOOKUP($P14,団体コード!$F$2:$F$1789,団体コード!$A$2:$A$1789),_xlfn.XLOOKUP($P14,'R6.1.1政令指定都市'!$F$2:$F$192,'R6.1.1政令指定都市'!$A$2:$A$192)))</f>
        <v/>
      </c>
      <c r="N14" s="123" t="str">
        <f>IF($P14="","",IFERROR(_xlfn.XLOOKUP($P14,市町村一覧!$H$2:$H$773,市町村一覧!$G$2:$G$773),"特定市町村以外"))</f>
        <v/>
      </c>
      <c r="O14" s="94" t="s">
        <v>1</v>
      </c>
      <c r="P14" s="124" t="str">
        <f t="shared" si="1"/>
        <v/>
      </c>
      <c r="S14" s="94" t="s">
        <v>88</v>
      </c>
      <c r="T14" s="94" t="s">
        <v>49</v>
      </c>
      <c r="U14" s="114" t="s">
        <v>40</v>
      </c>
      <c r="V14" s="118" t="s">
        <v>221</v>
      </c>
    </row>
    <row r="15" spans="2:22" x14ac:dyDescent="0.25">
      <c r="C15" s="108">
        <v>9</v>
      </c>
      <c r="D15" s="30"/>
      <c r="E15" s="29"/>
      <c r="F15" s="29"/>
      <c r="G15" s="29"/>
      <c r="H15" s="121" t="str">
        <f t="shared" si="0"/>
        <v/>
      </c>
      <c r="I15" s="121" t="str">
        <f t="shared" si="0"/>
        <v/>
      </c>
      <c r="J15" s="29"/>
      <c r="K15" s="29"/>
      <c r="L15" s="29"/>
      <c r="M15" s="122" t="str">
        <f>IF($P15="","",IFERROR(_xlfn.XLOOKUP($P15,団体コード!$F$2:$F$1789,団体コード!$A$2:$A$1789),_xlfn.XLOOKUP($P15,'R6.1.1政令指定都市'!$F$2:$F$192,'R6.1.1政令指定都市'!$A$2:$A$192)))</f>
        <v/>
      </c>
      <c r="N15" s="123" t="str">
        <f>IF($P15="","",IFERROR(_xlfn.XLOOKUP($P15,市町村一覧!$H$2:$H$773,市町村一覧!$G$2:$G$773),"特定市町村以外"))</f>
        <v/>
      </c>
      <c r="O15" s="94" t="s">
        <v>1</v>
      </c>
      <c r="P15" s="124" t="str">
        <f t="shared" si="1"/>
        <v/>
      </c>
      <c r="S15" s="94" t="s">
        <v>88</v>
      </c>
      <c r="T15" s="94" t="s">
        <v>50</v>
      </c>
      <c r="U15" s="114" t="s">
        <v>40</v>
      </c>
      <c r="V15" s="114" t="s">
        <v>223</v>
      </c>
    </row>
    <row r="16" spans="2:22" x14ac:dyDescent="0.25">
      <c r="C16" s="108">
        <v>10</v>
      </c>
      <c r="D16" s="30"/>
      <c r="E16" s="29"/>
      <c r="F16" s="29"/>
      <c r="G16" s="29"/>
      <c r="H16" s="121" t="str">
        <f t="shared" si="0"/>
        <v/>
      </c>
      <c r="I16" s="121" t="str">
        <f t="shared" si="0"/>
        <v/>
      </c>
      <c r="J16" s="29"/>
      <c r="K16" s="29"/>
      <c r="L16" s="29"/>
      <c r="M16" s="122" t="str">
        <f>IF($P16="","",IFERROR(_xlfn.XLOOKUP($P16,団体コード!$F$2:$F$1789,団体コード!$A$2:$A$1789),_xlfn.XLOOKUP($P16,'R6.1.1政令指定都市'!$F$2:$F$192,'R6.1.1政令指定都市'!$A$2:$A$192)))</f>
        <v/>
      </c>
      <c r="N16" s="123" t="str">
        <f>IF($P16="","",IFERROR(_xlfn.XLOOKUP($P16,市町村一覧!$H$2:$H$773,市町村一覧!$G$2:$G$773),"特定市町村以外"))</f>
        <v/>
      </c>
      <c r="O16" s="94" t="s">
        <v>1</v>
      </c>
      <c r="P16" s="124" t="str">
        <f t="shared" si="1"/>
        <v/>
      </c>
      <c r="S16" s="94" t="s">
        <v>88</v>
      </c>
      <c r="T16" s="94" t="s">
        <v>51</v>
      </c>
      <c r="U16" s="114" t="s">
        <v>40</v>
      </c>
      <c r="V16" s="114" t="s">
        <v>224</v>
      </c>
    </row>
    <row r="17" spans="3:22" x14ac:dyDescent="0.25">
      <c r="C17" s="108">
        <v>11</v>
      </c>
      <c r="D17" s="30"/>
      <c r="E17" s="29"/>
      <c r="F17" s="29"/>
      <c r="G17" s="29"/>
      <c r="H17" s="121" t="str">
        <f t="shared" si="0"/>
        <v/>
      </c>
      <c r="I17" s="121" t="str">
        <f t="shared" si="0"/>
        <v/>
      </c>
      <c r="J17" s="29"/>
      <c r="K17" s="29"/>
      <c r="L17" s="29"/>
      <c r="M17" s="122" t="str">
        <f>IF($P17="","",IFERROR(_xlfn.XLOOKUP($P17,団体コード!$F$2:$F$1789,団体コード!$A$2:$A$1789),_xlfn.XLOOKUP($P17,'R6.1.1政令指定都市'!$F$2:$F$192,'R6.1.1政令指定都市'!$A$2:$A$192)))</f>
        <v/>
      </c>
      <c r="N17" s="123" t="str">
        <f>IF($P17="","",IFERROR(_xlfn.XLOOKUP($P17,市町村一覧!$H$2:$H$773,市町村一覧!$G$2:$G$773),"特定市町村以外"))</f>
        <v/>
      </c>
      <c r="O17" s="94" t="s">
        <v>1</v>
      </c>
      <c r="P17" s="124" t="str">
        <f t="shared" si="1"/>
        <v/>
      </c>
      <c r="S17" s="94" t="s">
        <v>88</v>
      </c>
      <c r="T17" s="94" t="s">
        <v>52</v>
      </c>
      <c r="U17" s="114" t="s">
        <v>40</v>
      </c>
      <c r="V17" s="114" t="s">
        <v>225</v>
      </c>
    </row>
    <row r="18" spans="3:22" x14ac:dyDescent="0.25">
      <c r="C18" s="108">
        <v>12</v>
      </c>
      <c r="D18" s="30"/>
      <c r="E18" s="29"/>
      <c r="F18" s="29"/>
      <c r="G18" s="29"/>
      <c r="H18" s="121" t="str">
        <f t="shared" si="0"/>
        <v/>
      </c>
      <c r="I18" s="121" t="str">
        <f t="shared" si="0"/>
        <v/>
      </c>
      <c r="J18" s="29"/>
      <c r="K18" s="29"/>
      <c r="L18" s="29"/>
      <c r="M18" s="122" t="str">
        <f>IF($P18="","",IFERROR(_xlfn.XLOOKUP($P18,団体コード!$F$2:$F$1789,団体コード!$A$2:$A$1789),_xlfn.XLOOKUP($P18,'R6.1.1政令指定都市'!$F$2:$F$192,'R6.1.1政令指定都市'!$A$2:$A$192)))</f>
        <v/>
      </c>
      <c r="N18" s="123" t="str">
        <f>IF($P18="","",IFERROR(_xlfn.XLOOKUP($P18,市町村一覧!$H$2:$H$773,市町村一覧!$G$2:$G$773),"特定市町村以外"))</f>
        <v/>
      </c>
      <c r="O18" s="94" t="s">
        <v>1</v>
      </c>
      <c r="P18" s="124" t="str">
        <f t="shared" si="1"/>
        <v/>
      </c>
      <c r="S18" s="94" t="s">
        <v>88</v>
      </c>
      <c r="T18" s="94" t="s">
        <v>53</v>
      </c>
      <c r="U18" s="114" t="s">
        <v>40</v>
      </c>
      <c r="V18" s="114" t="s">
        <v>226</v>
      </c>
    </row>
    <row r="19" spans="3:22" x14ac:dyDescent="0.25">
      <c r="C19" s="108">
        <v>13</v>
      </c>
      <c r="D19" s="30"/>
      <c r="E19" s="29"/>
      <c r="F19" s="29"/>
      <c r="G19" s="29"/>
      <c r="H19" s="121" t="str">
        <f t="shared" si="0"/>
        <v/>
      </c>
      <c r="I19" s="121" t="str">
        <f t="shared" si="0"/>
        <v/>
      </c>
      <c r="J19" s="29"/>
      <c r="K19" s="29"/>
      <c r="L19" s="29"/>
      <c r="M19" s="122" t="str">
        <f>IF($P19="","",IFERROR(_xlfn.XLOOKUP($P19,団体コード!$F$2:$F$1789,団体コード!$A$2:$A$1789),_xlfn.XLOOKUP($P19,'R6.1.1政令指定都市'!$F$2:$F$192,'R6.1.1政令指定都市'!$A$2:$A$192)))</f>
        <v/>
      </c>
      <c r="N19" s="123" t="str">
        <f>IF($P19="","",IFERROR(_xlfn.XLOOKUP($P19,市町村一覧!$H$2:$H$773,市町村一覧!$G$2:$G$773),"特定市町村以外"))</f>
        <v/>
      </c>
      <c r="O19" s="94" t="s">
        <v>1</v>
      </c>
      <c r="P19" s="124" t="str">
        <f t="shared" si="1"/>
        <v/>
      </c>
      <c r="S19" s="94" t="s">
        <v>89</v>
      </c>
      <c r="T19" s="94" t="s">
        <v>54</v>
      </c>
      <c r="U19" s="114" t="s">
        <v>40</v>
      </c>
      <c r="V19" s="114" t="s">
        <v>227</v>
      </c>
    </row>
    <row r="20" spans="3:22" x14ac:dyDescent="0.25">
      <c r="C20" s="108">
        <v>14</v>
      </c>
      <c r="D20" s="30"/>
      <c r="E20" s="29"/>
      <c r="F20" s="29"/>
      <c r="G20" s="29"/>
      <c r="H20" s="121" t="str">
        <f t="shared" si="0"/>
        <v/>
      </c>
      <c r="I20" s="121" t="str">
        <f t="shared" si="0"/>
        <v/>
      </c>
      <c r="J20" s="29"/>
      <c r="K20" s="29"/>
      <c r="L20" s="29"/>
      <c r="M20" s="122" t="str">
        <f>IF($P20="","",IFERROR(_xlfn.XLOOKUP($P20,団体コード!$F$2:$F$1789,団体コード!$A$2:$A$1789),_xlfn.XLOOKUP($P20,'R6.1.1政令指定都市'!$F$2:$F$192,'R6.1.1政令指定都市'!$A$2:$A$192)))</f>
        <v/>
      </c>
      <c r="N20" s="123" t="str">
        <f>IF($P20="","",IFERROR(_xlfn.XLOOKUP($P20,市町村一覧!$H$2:$H$773,市町村一覧!$G$2:$G$773),"特定市町村以外"))</f>
        <v/>
      </c>
      <c r="O20" s="94" t="s">
        <v>1</v>
      </c>
      <c r="P20" s="124" t="str">
        <f t="shared" si="1"/>
        <v/>
      </c>
      <c r="S20" s="94" t="s">
        <v>89</v>
      </c>
      <c r="T20" s="94" t="s">
        <v>55</v>
      </c>
      <c r="U20" s="114" t="s">
        <v>40</v>
      </c>
      <c r="V20" s="114" t="s">
        <v>228</v>
      </c>
    </row>
    <row r="21" spans="3:22" x14ac:dyDescent="0.25">
      <c r="C21" s="108">
        <v>15</v>
      </c>
      <c r="D21" s="30"/>
      <c r="E21" s="29"/>
      <c r="F21" s="29"/>
      <c r="G21" s="29"/>
      <c r="H21" s="121" t="str">
        <f t="shared" si="0"/>
        <v/>
      </c>
      <c r="I21" s="121" t="str">
        <f t="shared" si="0"/>
        <v/>
      </c>
      <c r="J21" s="29"/>
      <c r="K21" s="29"/>
      <c r="L21" s="29"/>
      <c r="M21" s="122" t="str">
        <f>IF($P21="","",IFERROR(_xlfn.XLOOKUP($P21,団体コード!$F$2:$F$1789,団体コード!$A$2:$A$1789),_xlfn.XLOOKUP($P21,'R6.1.1政令指定都市'!$F$2:$F$192,'R6.1.1政令指定都市'!$A$2:$A$192)))</f>
        <v/>
      </c>
      <c r="N21" s="123" t="str">
        <f>IF($P21="","",IFERROR(_xlfn.XLOOKUP($P21,市町村一覧!$H$2:$H$773,市町村一覧!$G$2:$G$773),"特定市町村以外"))</f>
        <v/>
      </c>
      <c r="O21" s="94" t="s">
        <v>1</v>
      </c>
      <c r="P21" s="124" t="str">
        <f t="shared" si="1"/>
        <v/>
      </c>
      <c r="S21" s="94" t="s">
        <v>89</v>
      </c>
      <c r="T21" s="94" t="s">
        <v>56</v>
      </c>
      <c r="U21" s="114" t="s">
        <v>40</v>
      </c>
      <c r="V21" s="114" t="s">
        <v>229</v>
      </c>
    </row>
    <row r="22" spans="3:22" x14ac:dyDescent="0.25">
      <c r="C22" s="108">
        <v>16</v>
      </c>
      <c r="D22" s="30"/>
      <c r="E22" s="29"/>
      <c r="F22" s="29"/>
      <c r="G22" s="29"/>
      <c r="H22" s="121" t="str">
        <f t="shared" si="0"/>
        <v/>
      </c>
      <c r="I22" s="121" t="str">
        <f t="shared" si="0"/>
        <v/>
      </c>
      <c r="J22" s="29"/>
      <c r="K22" s="29"/>
      <c r="L22" s="29"/>
      <c r="M22" s="122" t="str">
        <f>IF($P22="","",IFERROR(_xlfn.XLOOKUP($P22,団体コード!$F$2:$F$1789,団体コード!$A$2:$A$1789),_xlfn.XLOOKUP($P22,'R6.1.1政令指定都市'!$F$2:$F$192,'R6.1.1政令指定都市'!$A$2:$A$192)))</f>
        <v/>
      </c>
      <c r="N22" s="123" t="str">
        <f>IF($P22="","",IFERROR(_xlfn.XLOOKUP($P22,市町村一覧!$H$2:$H$773,市町村一覧!$G$2:$G$773),"特定市町村以外"))</f>
        <v/>
      </c>
      <c r="O22" s="94" t="s">
        <v>1</v>
      </c>
      <c r="P22" s="124" t="str">
        <f t="shared" si="1"/>
        <v/>
      </c>
      <c r="S22" s="94" t="s">
        <v>89</v>
      </c>
      <c r="T22" s="94" t="s">
        <v>57</v>
      </c>
      <c r="U22" s="114" t="s">
        <v>40</v>
      </c>
      <c r="V22" s="114" t="s">
        <v>230</v>
      </c>
    </row>
    <row r="23" spans="3:22" x14ac:dyDescent="0.25">
      <c r="C23" s="108">
        <v>17</v>
      </c>
      <c r="D23" s="30"/>
      <c r="E23" s="29"/>
      <c r="F23" s="29"/>
      <c r="G23" s="29"/>
      <c r="H23" s="121" t="str">
        <f t="shared" si="0"/>
        <v/>
      </c>
      <c r="I23" s="121" t="str">
        <f t="shared" si="0"/>
        <v/>
      </c>
      <c r="J23" s="29"/>
      <c r="K23" s="29"/>
      <c r="L23" s="29"/>
      <c r="M23" s="122" t="str">
        <f>IF($P23="","",IFERROR(_xlfn.XLOOKUP($P23,団体コード!$F$2:$F$1789,団体コード!$A$2:$A$1789),_xlfn.XLOOKUP($P23,'R6.1.1政令指定都市'!$F$2:$F$192,'R6.1.1政令指定都市'!$A$2:$A$192)))</f>
        <v/>
      </c>
      <c r="N23" s="123" t="str">
        <f>IF($P23="","",IFERROR(_xlfn.XLOOKUP($P23,市町村一覧!$H$2:$H$773,市町村一覧!$G$2:$G$773),"特定市町村以外"))</f>
        <v/>
      </c>
      <c r="O23" s="94" t="s">
        <v>1</v>
      </c>
      <c r="P23" s="124" t="str">
        <f t="shared" si="1"/>
        <v/>
      </c>
      <c r="S23" s="94" t="s">
        <v>89</v>
      </c>
      <c r="T23" s="94" t="s">
        <v>58</v>
      </c>
      <c r="U23" s="114" t="s">
        <v>40</v>
      </c>
      <c r="V23" s="114" t="s">
        <v>231</v>
      </c>
    </row>
    <row r="24" spans="3:22" x14ac:dyDescent="0.25">
      <c r="C24" s="108">
        <v>18</v>
      </c>
      <c r="D24" s="30"/>
      <c r="E24" s="29"/>
      <c r="F24" s="29"/>
      <c r="G24" s="29"/>
      <c r="H24" s="121" t="str">
        <f t="shared" si="0"/>
        <v/>
      </c>
      <c r="I24" s="121" t="str">
        <f t="shared" si="0"/>
        <v/>
      </c>
      <c r="J24" s="29"/>
      <c r="K24" s="29"/>
      <c r="L24" s="29"/>
      <c r="M24" s="122" t="str">
        <f>IF($P24="","",IFERROR(_xlfn.XLOOKUP($P24,団体コード!$F$2:$F$1789,団体コード!$A$2:$A$1789),_xlfn.XLOOKUP($P24,'R6.1.1政令指定都市'!$F$2:$F$192,'R6.1.1政令指定都市'!$A$2:$A$192)))</f>
        <v/>
      </c>
      <c r="N24" s="123" t="str">
        <f>IF($P24="","",IFERROR(_xlfn.XLOOKUP($P24,市町村一覧!$H$2:$H$773,市町村一覧!$G$2:$G$773),"特定市町村以外"))</f>
        <v/>
      </c>
      <c r="O24" s="94" t="s">
        <v>1</v>
      </c>
      <c r="P24" s="124" t="str">
        <f t="shared" si="1"/>
        <v/>
      </c>
      <c r="S24" s="94" t="s">
        <v>89</v>
      </c>
      <c r="T24" s="94" t="s">
        <v>59</v>
      </c>
      <c r="U24" s="114" t="s">
        <v>40</v>
      </c>
      <c r="V24" s="114" t="s">
        <v>232</v>
      </c>
    </row>
    <row r="25" spans="3:22" x14ac:dyDescent="0.25">
      <c r="C25" s="108">
        <v>19</v>
      </c>
      <c r="D25" s="30"/>
      <c r="E25" s="29"/>
      <c r="F25" s="29"/>
      <c r="G25" s="29"/>
      <c r="H25" s="121" t="str">
        <f t="shared" si="0"/>
        <v/>
      </c>
      <c r="I25" s="121" t="str">
        <f t="shared" si="0"/>
        <v/>
      </c>
      <c r="J25" s="29"/>
      <c r="K25" s="29"/>
      <c r="L25" s="29"/>
      <c r="M25" s="122" t="str">
        <f>IF($P25="","",IFERROR(_xlfn.XLOOKUP($P25,団体コード!$F$2:$F$1789,団体コード!$A$2:$A$1789),_xlfn.XLOOKUP($P25,'R6.1.1政令指定都市'!$F$2:$F$192,'R6.1.1政令指定都市'!$A$2:$A$192)))</f>
        <v/>
      </c>
      <c r="N25" s="123" t="str">
        <f>IF($P25="","",IFERROR(_xlfn.XLOOKUP($P25,市町村一覧!$H$2:$H$773,市町村一覧!$G$2:$G$773),"特定市町村以外"))</f>
        <v/>
      </c>
      <c r="O25" s="94" t="s">
        <v>1</v>
      </c>
      <c r="P25" s="124" t="str">
        <f t="shared" si="1"/>
        <v/>
      </c>
      <c r="S25" s="94" t="s">
        <v>89</v>
      </c>
      <c r="T25" s="94" t="s">
        <v>60</v>
      </c>
      <c r="U25" s="114" t="s">
        <v>40</v>
      </c>
      <c r="V25" s="114" t="s">
        <v>233</v>
      </c>
    </row>
    <row r="26" spans="3:22" ht="17.25" customHeight="1" x14ac:dyDescent="0.25">
      <c r="C26" s="108">
        <v>20</v>
      </c>
      <c r="D26" s="30"/>
      <c r="E26" s="29"/>
      <c r="F26" s="29"/>
      <c r="G26" s="29"/>
      <c r="H26" s="121" t="str">
        <f t="shared" si="0"/>
        <v/>
      </c>
      <c r="I26" s="121" t="str">
        <f t="shared" si="0"/>
        <v/>
      </c>
      <c r="J26" s="29"/>
      <c r="K26" s="29"/>
      <c r="L26" s="29"/>
      <c r="M26" s="122" t="str">
        <f>IF($P26="","",IFERROR(_xlfn.XLOOKUP($P26,団体コード!$F$2:$F$1789,団体コード!$A$2:$A$1789),_xlfn.XLOOKUP($P26,'R6.1.1政令指定都市'!$F$2:$F$192,'R6.1.1政令指定都市'!$A$2:$A$192)))</f>
        <v/>
      </c>
      <c r="N26" s="123" t="str">
        <f>IF($P26="","",IFERROR(_xlfn.XLOOKUP($P26,市町村一覧!$H$2:$H$773,市町村一覧!$G$2:$G$773),"特定市町村以外"))</f>
        <v/>
      </c>
      <c r="O26" s="94" t="s">
        <v>1</v>
      </c>
      <c r="P26" s="124" t="str">
        <f t="shared" si="1"/>
        <v/>
      </c>
      <c r="S26" s="94" t="s">
        <v>89</v>
      </c>
      <c r="T26" s="94" t="s">
        <v>61</v>
      </c>
      <c r="U26" s="114" t="s">
        <v>40</v>
      </c>
      <c r="V26" s="114" t="s">
        <v>234</v>
      </c>
    </row>
    <row r="27" spans="3:22" x14ac:dyDescent="0.25">
      <c r="C27" s="108">
        <v>21</v>
      </c>
      <c r="D27" s="30"/>
      <c r="E27" s="29"/>
      <c r="F27" s="29"/>
      <c r="G27" s="29"/>
      <c r="H27" s="121" t="str">
        <f t="shared" si="0"/>
        <v/>
      </c>
      <c r="I27" s="121" t="str">
        <f t="shared" si="0"/>
        <v/>
      </c>
      <c r="J27" s="29"/>
      <c r="K27" s="29"/>
      <c r="L27" s="29"/>
      <c r="M27" s="122" t="str">
        <f>IF($P27="","",IFERROR(_xlfn.XLOOKUP($P27,団体コード!$F$2:$F$1789,団体コード!$A$2:$A$1789),_xlfn.XLOOKUP($P27,'R6.1.1政令指定都市'!$F$2:$F$192,'R6.1.1政令指定都市'!$A$2:$A$192)))</f>
        <v/>
      </c>
      <c r="N27" s="123" t="str">
        <f>IF($P27="","",IFERROR(_xlfn.XLOOKUP($P27,市町村一覧!$H$2:$H$773,市町村一覧!$G$2:$G$773),"特定市町村以外"))</f>
        <v/>
      </c>
      <c r="O27" s="94" t="s">
        <v>1</v>
      </c>
      <c r="P27" s="124" t="str">
        <f t="shared" si="1"/>
        <v/>
      </c>
      <c r="S27" s="94" t="s">
        <v>89</v>
      </c>
      <c r="T27" s="94" t="s">
        <v>62</v>
      </c>
      <c r="U27" s="114" t="s">
        <v>40</v>
      </c>
      <c r="V27" s="114" t="s">
        <v>235</v>
      </c>
    </row>
    <row r="28" spans="3:22" x14ac:dyDescent="0.25">
      <c r="C28" s="108">
        <v>22</v>
      </c>
      <c r="D28" s="30"/>
      <c r="E28" s="29"/>
      <c r="F28" s="29"/>
      <c r="G28" s="29"/>
      <c r="H28" s="121" t="str">
        <f t="shared" si="0"/>
        <v/>
      </c>
      <c r="I28" s="121" t="str">
        <f t="shared" si="0"/>
        <v/>
      </c>
      <c r="J28" s="29"/>
      <c r="K28" s="29"/>
      <c r="L28" s="29"/>
      <c r="M28" s="122" t="str">
        <f>IF($P28="","",IFERROR(_xlfn.XLOOKUP($P28,団体コード!$F$2:$F$1789,団体コード!$A$2:$A$1789),_xlfn.XLOOKUP($P28,'R6.1.1政令指定都市'!$F$2:$F$192,'R6.1.1政令指定都市'!$A$2:$A$192)))</f>
        <v/>
      </c>
      <c r="N28" s="123" t="str">
        <f>IF($P28="","",IFERROR(_xlfn.XLOOKUP($P28,市町村一覧!$H$2:$H$773,市町村一覧!$G$2:$G$773),"特定市町村以外"))</f>
        <v/>
      </c>
      <c r="O28" s="94" t="s">
        <v>1</v>
      </c>
      <c r="P28" s="124" t="str">
        <f t="shared" si="1"/>
        <v/>
      </c>
      <c r="S28" s="94" t="s">
        <v>90</v>
      </c>
      <c r="T28" s="94" t="s">
        <v>63</v>
      </c>
      <c r="U28" s="114" t="s">
        <v>40</v>
      </c>
      <c r="V28" s="114" t="s">
        <v>236</v>
      </c>
    </row>
    <row r="29" spans="3:22" x14ac:dyDescent="0.25">
      <c r="C29" s="108">
        <v>23</v>
      </c>
      <c r="D29" s="30"/>
      <c r="E29" s="29"/>
      <c r="F29" s="29"/>
      <c r="G29" s="29"/>
      <c r="H29" s="121" t="str">
        <f t="shared" si="0"/>
        <v/>
      </c>
      <c r="I29" s="121" t="str">
        <f t="shared" si="0"/>
        <v/>
      </c>
      <c r="J29" s="29"/>
      <c r="K29" s="29"/>
      <c r="L29" s="29"/>
      <c r="M29" s="122" t="str">
        <f>IF($P29="","",IFERROR(_xlfn.XLOOKUP($P29,団体コード!$F$2:$F$1789,団体コード!$A$2:$A$1789),_xlfn.XLOOKUP($P29,'R6.1.1政令指定都市'!$F$2:$F$192,'R6.1.1政令指定都市'!$A$2:$A$192)))</f>
        <v/>
      </c>
      <c r="N29" s="123" t="str">
        <f>IF($P29="","",IFERROR(_xlfn.XLOOKUP($P29,市町村一覧!$H$2:$H$773,市町村一覧!$G$2:$G$773),"特定市町村以外"))</f>
        <v/>
      </c>
      <c r="O29" s="94" t="s">
        <v>1</v>
      </c>
      <c r="P29" s="124" t="str">
        <f t="shared" si="1"/>
        <v/>
      </c>
      <c r="S29" s="94" t="s">
        <v>90</v>
      </c>
      <c r="T29" s="94" t="s">
        <v>64</v>
      </c>
      <c r="U29" s="114" t="s">
        <v>40</v>
      </c>
      <c r="V29" s="114" t="s">
        <v>237</v>
      </c>
    </row>
    <row r="30" spans="3:22" x14ac:dyDescent="0.25">
      <c r="C30" s="108">
        <v>24</v>
      </c>
      <c r="D30" s="30"/>
      <c r="E30" s="29"/>
      <c r="F30" s="29"/>
      <c r="G30" s="29"/>
      <c r="H30" s="121" t="str">
        <f t="shared" si="0"/>
        <v/>
      </c>
      <c r="I30" s="121" t="str">
        <f t="shared" si="0"/>
        <v/>
      </c>
      <c r="J30" s="29"/>
      <c r="K30" s="29"/>
      <c r="L30" s="29"/>
      <c r="M30" s="122" t="str">
        <f>IF($P30="","",IFERROR(_xlfn.XLOOKUP($P30,団体コード!$F$2:$F$1789,団体コード!$A$2:$A$1789),_xlfn.XLOOKUP($P30,'R6.1.1政令指定都市'!$F$2:$F$192,'R6.1.1政令指定都市'!$A$2:$A$192)))</f>
        <v/>
      </c>
      <c r="N30" s="123" t="str">
        <f>IF($P30="","",IFERROR(_xlfn.XLOOKUP($P30,市町村一覧!$H$2:$H$773,市町村一覧!$G$2:$G$773),"特定市町村以外"))</f>
        <v/>
      </c>
      <c r="O30" s="94" t="s">
        <v>1</v>
      </c>
      <c r="P30" s="124" t="str">
        <f t="shared" si="1"/>
        <v/>
      </c>
      <c r="S30" s="94" t="s">
        <v>90</v>
      </c>
      <c r="T30" s="94" t="s">
        <v>65</v>
      </c>
      <c r="U30" s="114" t="s">
        <v>40</v>
      </c>
      <c r="V30" s="114" t="s">
        <v>238</v>
      </c>
    </row>
    <row r="31" spans="3:22" x14ac:dyDescent="0.25">
      <c r="C31" s="108">
        <v>25</v>
      </c>
      <c r="D31" s="30"/>
      <c r="E31" s="29"/>
      <c r="F31" s="29"/>
      <c r="G31" s="29"/>
      <c r="H31" s="121" t="str">
        <f t="shared" si="0"/>
        <v/>
      </c>
      <c r="I31" s="121" t="str">
        <f t="shared" si="0"/>
        <v/>
      </c>
      <c r="J31" s="29"/>
      <c r="K31" s="29"/>
      <c r="L31" s="29"/>
      <c r="M31" s="122" t="str">
        <f>IF($P31="","",IFERROR(_xlfn.XLOOKUP($P31,団体コード!$F$2:$F$1789,団体コード!$A$2:$A$1789),_xlfn.XLOOKUP($P31,'R6.1.1政令指定都市'!$F$2:$F$192,'R6.1.1政令指定都市'!$A$2:$A$192)))</f>
        <v/>
      </c>
      <c r="N31" s="123" t="str">
        <f>IF($P31="","",IFERROR(_xlfn.XLOOKUP($P31,市町村一覧!$H$2:$H$773,市町村一覧!$G$2:$G$773),"特定市町村以外"))</f>
        <v/>
      </c>
      <c r="O31" s="94" t="s">
        <v>1</v>
      </c>
      <c r="P31" s="124" t="str">
        <f t="shared" si="1"/>
        <v/>
      </c>
      <c r="S31" s="94" t="s">
        <v>90</v>
      </c>
      <c r="T31" s="94" t="s">
        <v>66</v>
      </c>
      <c r="U31" s="114" t="s">
        <v>40</v>
      </c>
      <c r="V31" s="114" t="s">
        <v>239</v>
      </c>
    </row>
    <row r="32" spans="3:22" x14ac:dyDescent="0.25">
      <c r="C32" s="108">
        <v>26</v>
      </c>
      <c r="D32" s="30"/>
      <c r="E32" s="29"/>
      <c r="F32" s="29"/>
      <c r="G32" s="29"/>
      <c r="H32" s="121" t="str">
        <f t="shared" si="0"/>
        <v/>
      </c>
      <c r="I32" s="121" t="str">
        <f t="shared" si="0"/>
        <v/>
      </c>
      <c r="J32" s="29"/>
      <c r="K32" s="29"/>
      <c r="L32" s="29"/>
      <c r="M32" s="122" t="str">
        <f>IF($P32="","",IFERROR(_xlfn.XLOOKUP($P32,団体コード!$F$2:$F$1789,団体コード!$A$2:$A$1789),_xlfn.XLOOKUP($P32,'R6.1.1政令指定都市'!$F$2:$F$192,'R6.1.1政令指定都市'!$A$2:$A$192)))</f>
        <v/>
      </c>
      <c r="N32" s="123" t="str">
        <f>IF($P32="","",IFERROR(_xlfn.XLOOKUP($P32,市町村一覧!$H$2:$H$773,市町村一覧!$G$2:$G$773),"特定市町村以外"))</f>
        <v/>
      </c>
      <c r="O32" s="94" t="s">
        <v>1</v>
      </c>
      <c r="P32" s="124" t="str">
        <f t="shared" si="1"/>
        <v/>
      </c>
      <c r="S32" s="94" t="s">
        <v>90</v>
      </c>
      <c r="T32" s="94" t="s">
        <v>67</v>
      </c>
      <c r="U32" s="114" t="s">
        <v>40</v>
      </c>
      <c r="V32" s="114" t="s">
        <v>240</v>
      </c>
    </row>
    <row r="33" spans="3:22" x14ac:dyDescent="0.25">
      <c r="C33" s="108">
        <v>27</v>
      </c>
      <c r="D33" s="30"/>
      <c r="E33" s="29"/>
      <c r="F33" s="29"/>
      <c r="G33" s="29"/>
      <c r="H33" s="121" t="str">
        <f t="shared" si="0"/>
        <v/>
      </c>
      <c r="I33" s="121" t="str">
        <f t="shared" si="0"/>
        <v/>
      </c>
      <c r="J33" s="29"/>
      <c r="K33" s="29"/>
      <c r="L33" s="29"/>
      <c r="M33" s="122" t="str">
        <f>IF($P33="","",IFERROR(_xlfn.XLOOKUP($P33,団体コード!$F$2:$F$1789,団体コード!$A$2:$A$1789),_xlfn.XLOOKUP($P33,'R6.1.1政令指定都市'!$F$2:$F$192,'R6.1.1政令指定都市'!$A$2:$A$192)))</f>
        <v/>
      </c>
      <c r="N33" s="123" t="str">
        <f>IF($P33="","",IFERROR(_xlfn.XLOOKUP($P33,市町村一覧!$H$2:$H$773,市町村一覧!$G$2:$G$773),"特定市町村以外"))</f>
        <v/>
      </c>
      <c r="O33" s="94" t="s">
        <v>1</v>
      </c>
      <c r="P33" s="124" t="str">
        <f t="shared" si="1"/>
        <v/>
      </c>
      <c r="S33" s="94" t="s">
        <v>90</v>
      </c>
      <c r="T33" s="94" t="s">
        <v>68</v>
      </c>
      <c r="U33" s="114" t="s">
        <v>40</v>
      </c>
      <c r="V33" s="114" t="s">
        <v>241</v>
      </c>
    </row>
    <row r="34" spans="3:22" x14ac:dyDescent="0.25">
      <c r="C34" s="108">
        <v>28</v>
      </c>
      <c r="D34" s="30"/>
      <c r="E34" s="29"/>
      <c r="F34" s="29"/>
      <c r="G34" s="29"/>
      <c r="H34" s="121" t="str">
        <f t="shared" si="0"/>
        <v/>
      </c>
      <c r="I34" s="121" t="str">
        <f t="shared" si="0"/>
        <v/>
      </c>
      <c r="J34" s="29"/>
      <c r="K34" s="29"/>
      <c r="L34" s="29"/>
      <c r="M34" s="122" t="str">
        <f>IF($P34="","",IFERROR(_xlfn.XLOOKUP($P34,団体コード!$F$2:$F$1789,団体コード!$A$2:$A$1789),_xlfn.XLOOKUP($P34,'R6.1.1政令指定都市'!$F$2:$F$192,'R6.1.1政令指定都市'!$A$2:$A$192)))</f>
        <v/>
      </c>
      <c r="N34" s="123" t="str">
        <f>IF($P34="","",IFERROR(_xlfn.XLOOKUP($P34,市町村一覧!$H$2:$H$773,市町村一覧!$G$2:$G$773),"特定市町村以外"))</f>
        <v/>
      </c>
      <c r="O34" s="94" t="s">
        <v>1</v>
      </c>
      <c r="P34" s="124" t="str">
        <f t="shared" si="1"/>
        <v/>
      </c>
      <c r="S34" s="94" t="s">
        <v>90</v>
      </c>
      <c r="T34" s="94" t="s">
        <v>69</v>
      </c>
      <c r="U34" s="114" t="s">
        <v>40</v>
      </c>
      <c r="V34" s="114" t="s">
        <v>242</v>
      </c>
    </row>
    <row r="35" spans="3:22" x14ac:dyDescent="0.25">
      <c r="C35" s="108">
        <v>29</v>
      </c>
      <c r="D35" s="30"/>
      <c r="E35" s="29"/>
      <c r="F35" s="29"/>
      <c r="G35" s="29"/>
      <c r="H35" s="121" t="str">
        <f t="shared" si="0"/>
        <v/>
      </c>
      <c r="I35" s="121" t="str">
        <f t="shared" si="0"/>
        <v/>
      </c>
      <c r="J35" s="29"/>
      <c r="K35" s="29"/>
      <c r="L35" s="29"/>
      <c r="M35" s="122" t="str">
        <f>IF($P35="","",IFERROR(_xlfn.XLOOKUP($P35,団体コード!$F$2:$F$1789,団体コード!$A$2:$A$1789),_xlfn.XLOOKUP($P35,'R6.1.1政令指定都市'!$F$2:$F$192,'R6.1.1政令指定都市'!$A$2:$A$192)))</f>
        <v/>
      </c>
      <c r="N35" s="123" t="str">
        <f>IF($P35="","",IFERROR(_xlfn.XLOOKUP($P35,市町村一覧!$H$2:$H$773,市町村一覧!$G$2:$G$773),"特定市町村以外"))</f>
        <v/>
      </c>
      <c r="O35" s="94" t="s">
        <v>1</v>
      </c>
      <c r="P35" s="124" t="str">
        <f t="shared" si="1"/>
        <v/>
      </c>
      <c r="S35" s="94" t="s">
        <v>91</v>
      </c>
      <c r="T35" s="94" t="s">
        <v>70</v>
      </c>
      <c r="U35" s="114" t="s">
        <v>40</v>
      </c>
      <c r="V35" s="114" t="s">
        <v>243</v>
      </c>
    </row>
    <row r="36" spans="3:22" x14ac:dyDescent="0.25">
      <c r="C36" s="108">
        <v>30</v>
      </c>
      <c r="D36" s="30"/>
      <c r="E36" s="29"/>
      <c r="F36" s="29"/>
      <c r="G36" s="29"/>
      <c r="H36" s="121" t="str">
        <f t="shared" si="0"/>
        <v/>
      </c>
      <c r="I36" s="121" t="str">
        <f t="shared" si="0"/>
        <v/>
      </c>
      <c r="J36" s="29"/>
      <c r="K36" s="29"/>
      <c r="L36" s="29"/>
      <c r="M36" s="122" t="str">
        <f>IF($P36="","",IFERROR(_xlfn.XLOOKUP($P36,団体コード!$F$2:$F$1789,団体コード!$A$2:$A$1789),_xlfn.XLOOKUP($P36,'R6.1.1政令指定都市'!$F$2:$F$192,'R6.1.1政令指定都市'!$A$2:$A$192)))</f>
        <v/>
      </c>
      <c r="N36" s="123" t="str">
        <f>IF($P36="","",IFERROR(_xlfn.XLOOKUP($P36,市町村一覧!$H$2:$H$773,市町村一覧!$G$2:$G$773),"特定市町村以外"))</f>
        <v/>
      </c>
      <c r="O36" s="94" t="s">
        <v>1</v>
      </c>
      <c r="P36" s="124" t="str">
        <f t="shared" si="1"/>
        <v/>
      </c>
      <c r="S36" s="94" t="s">
        <v>91</v>
      </c>
      <c r="T36" s="94" t="s">
        <v>71</v>
      </c>
      <c r="U36" s="114" t="s">
        <v>40</v>
      </c>
      <c r="V36" s="114" t="s">
        <v>244</v>
      </c>
    </row>
    <row r="37" spans="3:22" x14ac:dyDescent="0.25">
      <c r="C37" s="108">
        <v>31</v>
      </c>
      <c r="D37" s="30"/>
      <c r="E37" s="29"/>
      <c r="F37" s="29"/>
      <c r="G37" s="29"/>
      <c r="H37" s="121" t="str">
        <f t="shared" si="0"/>
        <v/>
      </c>
      <c r="I37" s="121" t="str">
        <f t="shared" si="0"/>
        <v/>
      </c>
      <c r="J37" s="29"/>
      <c r="K37" s="29"/>
      <c r="L37" s="29"/>
      <c r="M37" s="122" t="str">
        <f>IF($P37="","",IFERROR(_xlfn.XLOOKUP($P37,団体コード!$F$2:$F$1789,団体コード!$A$2:$A$1789),_xlfn.XLOOKUP($P37,'R6.1.1政令指定都市'!$F$2:$F$192,'R6.1.1政令指定都市'!$A$2:$A$192)))</f>
        <v/>
      </c>
      <c r="N37" s="123" t="str">
        <f>IF($P37="","",IFERROR(_xlfn.XLOOKUP($P37,市町村一覧!$H$2:$H$773,市町村一覧!$G$2:$G$773),"特定市町村以外"))</f>
        <v/>
      </c>
      <c r="O37" s="94" t="s">
        <v>1</v>
      </c>
      <c r="P37" s="124" t="str">
        <f t="shared" si="1"/>
        <v/>
      </c>
      <c r="S37" s="94" t="s">
        <v>91</v>
      </c>
      <c r="T37" s="94" t="s">
        <v>72</v>
      </c>
      <c r="U37" s="114" t="s">
        <v>40</v>
      </c>
      <c r="V37" s="114" t="s">
        <v>245</v>
      </c>
    </row>
    <row r="38" spans="3:22" x14ac:dyDescent="0.25">
      <c r="C38" s="108">
        <v>32</v>
      </c>
      <c r="D38" s="30"/>
      <c r="E38" s="29"/>
      <c r="F38" s="29"/>
      <c r="G38" s="29"/>
      <c r="H38" s="121" t="str">
        <f t="shared" si="0"/>
        <v/>
      </c>
      <c r="I38" s="121" t="str">
        <f t="shared" si="0"/>
        <v/>
      </c>
      <c r="J38" s="29"/>
      <c r="K38" s="29"/>
      <c r="L38" s="29"/>
      <c r="M38" s="122" t="str">
        <f>IF($P38="","",IFERROR(_xlfn.XLOOKUP($P38,団体コード!$F$2:$F$1789,団体コード!$A$2:$A$1789),_xlfn.XLOOKUP($P38,'R6.1.1政令指定都市'!$F$2:$F$192,'R6.1.1政令指定都市'!$A$2:$A$192)))</f>
        <v/>
      </c>
      <c r="N38" s="123" t="str">
        <f>IF($P38="","",IFERROR(_xlfn.XLOOKUP($P38,市町村一覧!$H$2:$H$773,市町村一覧!$G$2:$G$773),"特定市町村以外"))</f>
        <v/>
      </c>
      <c r="O38" s="94" t="s">
        <v>1</v>
      </c>
      <c r="P38" s="124" t="str">
        <f t="shared" si="1"/>
        <v/>
      </c>
      <c r="S38" s="94" t="s">
        <v>91</v>
      </c>
      <c r="T38" s="94" t="s">
        <v>73</v>
      </c>
      <c r="U38" s="114" t="s">
        <v>40</v>
      </c>
      <c r="V38" s="114" t="s">
        <v>246</v>
      </c>
    </row>
    <row r="39" spans="3:22" x14ac:dyDescent="0.25">
      <c r="C39" s="108">
        <v>33</v>
      </c>
      <c r="D39" s="30"/>
      <c r="E39" s="29"/>
      <c r="F39" s="29"/>
      <c r="G39" s="29"/>
      <c r="H39" s="121" t="str">
        <f t="shared" si="0"/>
        <v/>
      </c>
      <c r="I39" s="121" t="str">
        <f t="shared" si="0"/>
        <v/>
      </c>
      <c r="J39" s="29"/>
      <c r="K39" s="29"/>
      <c r="L39" s="29"/>
      <c r="M39" s="122" t="str">
        <f>IF($P39="","",IFERROR(_xlfn.XLOOKUP($P39,団体コード!$F$2:$F$1789,団体コード!$A$2:$A$1789),_xlfn.XLOOKUP($P39,'R6.1.1政令指定都市'!$F$2:$F$192,'R6.1.1政令指定都市'!$A$2:$A$192)))</f>
        <v/>
      </c>
      <c r="N39" s="123" t="str">
        <f>IF($P39="","",IFERROR(_xlfn.XLOOKUP($P39,市町村一覧!$H$2:$H$773,市町村一覧!$G$2:$G$773),"特定市町村以外"))</f>
        <v/>
      </c>
      <c r="O39" s="94" t="s">
        <v>1</v>
      </c>
      <c r="P39" s="124" t="str">
        <f t="shared" si="1"/>
        <v/>
      </c>
      <c r="S39" s="94" t="s">
        <v>91</v>
      </c>
      <c r="T39" s="94" t="s">
        <v>74</v>
      </c>
      <c r="U39" s="114" t="s">
        <v>40</v>
      </c>
      <c r="V39" s="114" t="s">
        <v>247</v>
      </c>
    </row>
    <row r="40" spans="3:22" x14ac:dyDescent="0.25">
      <c r="C40" s="108">
        <v>34</v>
      </c>
      <c r="D40" s="30"/>
      <c r="E40" s="29"/>
      <c r="F40" s="29"/>
      <c r="G40" s="29"/>
      <c r="H40" s="121" t="str">
        <f t="shared" si="0"/>
        <v/>
      </c>
      <c r="I40" s="121" t="str">
        <f t="shared" si="0"/>
        <v/>
      </c>
      <c r="J40" s="29"/>
      <c r="K40" s="29"/>
      <c r="L40" s="29"/>
      <c r="M40" s="122" t="str">
        <f>IF($P40="","",IFERROR(_xlfn.XLOOKUP($P40,団体コード!$F$2:$F$1789,団体コード!$A$2:$A$1789),_xlfn.XLOOKUP($P40,'R6.1.1政令指定都市'!$F$2:$F$192,'R6.1.1政令指定都市'!$A$2:$A$192)))</f>
        <v/>
      </c>
      <c r="N40" s="123" t="str">
        <f>IF($P40="","",IFERROR(_xlfn.XLOOKUP($P40,市町村一覧!$H$2:$H$773,市町村一覧!$G$2:$G$773),"特定市町村以外"))</f>
        <v/>
      </c>
      <c r="O40" s="94" t="s">
        <v>1</v>
      </c>
      <c r="P40" s="124" t="str">
        <f t="shared" si="1"/>
        <v/>
      </c>
      <c r="S40" s="94" t="s">
        <v>92</v>
      </c>
      <c r="T40" s="94" t="s">
        <v>75</v>
      </c>
      <c r="U40" s="114" t="s">
        <v>40</v>
      </c>
      <c r="V40" s="114" t="s">
        <v>248</v>
      </c>
    </row>
    <row r="41" spans="3:22" x14ac:dyDescent="0.25">
      <c r="C41" s="108">
        <v>35</v>
      </c>
      <c r="D41" s="30"/>
      <c r="E41" s="29"/>
      <c r="F41" s="29"/>
      <c r="G41" s="29"/>
      <c r="H41" s="121" t="str">
        <f t="shared" si="0"/>
        <v/>
      </c>
      <c r="I41" s="121" t="str">
        <f t="shared" si="0"/>
        <v/>
      </c>
      <c r="J41" s="29"/>
      <c r="K41" s="29"/>
      <c r="L41" s="29"/>
      <c r="M41" s="122" t="str">
        <f>IF($P41="","",IFERROR(_xlfn.XLOOKUP($P41,団体コード!$F$2:$F$1789,団体コード!$A$2:$A$1789),_xlfn.XLOOKUP($P41,'R6.1.1政令指定都市'!$F$2:$F$192,'R6.1.1政令指定都市'!$A$2:$A$192)))</f>
        <v/>
      </c>
      <c r="N41" s="123" t="str">
        <f>IF($P41="","",IFERROR(_xlfn.XLOOKUP($P41,市町村一覧!$H$2:$H$773,市町村一覧!$G$2:$G$773),"特定市町村以外"))</f>
        <v/>
      </c>
      <c r="O41" s="94" t="s">
        <v>1</v>
      </c>
      <c r="P41" s="124" t="str">
        <f t="shared" si="1"/>
        <v/>
      </c>
      <c r="S41" s="94" t="s">
        <v>92</v>
      </c>
      <c r="T41" s="94" t="s">
        <v>76</v>
      </c>
      <c r="U41" s="114" t="s">
        <v>40</v>
      </c>
      <c r="V41" s="114" t="s">
        <v>249</v>
      </c>
    </row>
    <row r="42" spans="3:22" x14ac:dyDescent="0.25">
      <c r="C42" s="108">
        <v>36</v>
      </c>
      <c r="D42" s="30"/>
      <c r="E42" s="29"/>
      <c r="F42" s="29"/>
      <c r="G42" s="29"/>
      <c r="H42" s="121" t="str">
        <f t="shared" si="0"/>
        <v/>
      </c>
      <c r="I42" s="121" t="str">
        <f t="shared" si="0"/>
        <v/>
      </c>
      <c r="J42" s="29"/>
      <c r="K42" s="29"/>
      <c r="L42" s="29"/>
      <c r="M42" s="122" t="str">
        <f>IF($P42="","",IFERROR(_xlfn.XLOOKUP($P42,団体コード!$F$2:$F$1789,団体コード!$A$2:$A$1789),_xlfn.XLOOKUP($P42,'R6.1.1政令指定都市'!$F$2:$F$192,'R6.1.1政令指定都市'!$A$2:$A$192)))</f>
        <v/>
      </c>
      <c r="N42" s="123" t="str">
        <f>IF($P42="","",IFERROR(_xlfn.XLOOKUP($P42,市町村一覧!$H$2:$H$773,市町村一覧!$G$2:$G$773),"特定市町村以外"))</f>
        <v/>
      </c>
      <c r="O42" s="94" t="s">
        <v>1</v>
      </c>
      <c r="P42" s="124" t="str">
        <f t="shared" si="1"/>
        <v/>
      </c>
      <c r="S42" s="94" t="s">
        <v>92</v>
      </c>
      <c r="T42" s="94" t="s">
        <v>77</v>
      </c>
      <c r="U42" s="114" t="s">
        <v>40</v>
      </c>
      <c r="V42" s="114" t="s">
        <v>250</v>
      </c>
    </row>
    <row r="43" spans="3:22" x14ac:dyDescent="0.25">
      <c r="C43" s="108">
        <v>37</v>
      </c>
      <c r="D43" s="30"/>
      <c r="E43" s="29"/>
      <c r="F43" s="29"/>
      <c r="G43" s="29"/>
      <c r="H43" s="121" t="str">
        <f t="shared" si="0"/>
        <v/>
      </c>
      <c r="I43" s="121" t="str">
        <f t="shared" si="0"/>
        <v/>
      </c>
      <c r="J43" s="29"/>
      <c r="K43" s="29"/>
      <c r="L43" s="29"/>
      <c r="M43" s="122" t="str">
        <f>IF($P43="","",IFERROR(_xlfn.XLOOKUP($P43,団体コード!$F$2:$F$1789,団体コード!$A$2:$A$1789),_xlfn.XLOOKUP($P43,'R6.1.1政令指定都市'!$F$2:$F$192,'R6.1.1政令指定都市'!$A$2:$A$192)))</f>
        <v/>
      </c>
      <c r="N43" s="123" t="str">
        <f>IF($P43="","",IFERROR(_xlfn.XLOOKUP($P43,市町村一覧!$H$2:$H$773,市町村一覧!$G$2:$G$773),"特定市町村以外"))</f>
        <v/>
      </c>
      <c r="O43" s="94" t="s">
        <v>1</v>
      </c>
      <c r="P43" s="124" t="str">
        <f t="shared" si="1"/>
        <v/>
      </c>
      <c r="S43" s="94" t="s">
        <v>92</v>
      </c>
      <c r="T43" s="94" t="s">
        <v>78</v>
      </c>
      <c r="U43" s="114" t="s">
        <v>40</v>
      </c>
      <c r="V43" s="114" t="s">
        <v>251</v>
      </c>
    </row>
    <row r="44" spans="3:22" x14ac:dyDescent="0.25">
      <c r="C44" s="108">
        <v>38</v>
      </c>
      <c r="D44" s="30"/>
      <c r="E44" s="29"/>
      <c r="F44" s="29"/>
      <c r="G44" s="29"/>
      <c r="H44" s="121" t="str">
        <f t="shared" si="0"/>
        <v/>
      </c>
      <c r="I44" s="121" t="str">
        <f t="shared" si="0"/>
        <v/>
      </c>
      <c r="J44" s="29"/>
      <c r="K44" s="29"/>
      <c r="L44" s="29"/>
      <c r="M44" s="122" t="str">
        <f>IF($P44="","",IFERROR(_xlfn.XLOOKUP($P44,団体コード!$F$2:$F$1789,団体コード!$A$2:$A$1789),_xlfn.XLOOKUP($P44,'R6.1.1政令指定都市'!$F$2:$F$192,'R6.1.1政令指定都市'!$A$2:$A$192)))</f>
        <v/>
      </c>
      <c r="N44" s="123" t="str">
        <f>IF($P44="","",IFERROR(_xlfn.XLOOKUP($P44,市町村一覧!$H$2:$H$773,市町村一覧!$G$2:$G$773),"特定市町村以外"))</f>
        <v/>
      </c>
      <c r="O44" s="94" t="s">
        <v>1</v>
      </c>
      <c r="P44" s="124" t="str">
        <f t="shared" si="1"/>
        <v/>
      </c>
      <c r="S44" s="94" t="s">
        <v>93</v>
      </c>
      <c r="T44" s="94" t="s">
        <v>79</v>
      </c>
      <c r="U44" s="114" t="s">
        <v>40</v>
      </c>
      <c r="V44" s="114" t="s">
        <v>252</v>
      </c>
    </row>
    <row r="45" spans="3:22" x14ac:dyDescent="0.25">
      <c r="C45" s="108">
        <v>39</v>
      </c>
      <c r="D45" s="30"/>
      <c r="E45" s="29"/>
      <c r="F45" s="29"/>
      <c r="G45" s="29"/>
      <c r="H45" s="121" t="str">
        <f t="shared" si="0"/>
        <v/>
      </c>
      <c r="I45" s="121" t="str">
        <f t="shared" si="0"/>
        <v/>
      </c>
      <c r="J45" s="29"/>
      <c r="K45" s="29"/>
      <c r="L45" s="29"/>
      <c r="M45" s="122" t="str">
        <f>IF($P45="","",IFERROR(_xlfn.XLOOKUP($P45,団体コード!$F$2:$F$1789,団体コード!$A$2:$A$1789),_xlfn.XLOOKUP($P45,'R6.1.1政令指定都市'!$F$2:$F$192,'R6.1.1政令指定都市'!$A$2:$A$192)))</f>
        <v/>
      </c>
      <c r="N45" s="123" t="str">
        <f>IF($P45="","",IFERROR(_xlfn.XLOOKUP($P45,市町村一覧!$H$2:$H$773,市町村一覧!$G$2:$G$773),"特定市町村以外"))</f>
        <v/>
      </c>
      <c r="O45" s="94" t="s">
        <v>1</v>
      </c>
      <c r="P45" s="124" t="str">
        <f t="shared" si="1"/>
        <v/>
      </c>
      <c r="S45" s="94" t="s">
        <v>93</v>
      </c>
      <c r="T45" s="94" t="s">
        <v>80</v>
      </c>
      <c r="U45" s="114" t="s">
        <v>40</v>
      </c>
      <c r="V45" s="114" t="s">
        <v>253</v>
      </c>
    </row>
    <row r="46" spans="3:22" x14ac:dyDescent="0.25">
      <c r="C46" s="108">
        <v>40</v>
      </c>
      <c r="D46" s="30"/>
      <c r="E46" s="29"/>
      <c r="F46" s="29"/>
      <c r="G46" s="29"/>
      <c r="H46" s="121" t="str">
        <f t="shared" si="0"/>
        <v/>
      </c>
      <c r="I46" s="121" t="str">
        <f t="shared" si="0"/>
        <v/>
      </c>
      <c r="J46" s="29"/>
      <c r="K46" s="29"/>
      <c r="L46" s="29"/>
      <c r="M46" s="122" t="str">
        <f>IF($P46="","",IFERROR(_xlfn.XLOOKUP($P46,団体コード!$F$2:$F$1789,団体コード!$A$2:$A$1789),_xlfn.XLOOKUP($P46,'R6.1.1政令指定都市'!$F$2:$F$192,'R6.1.1政令指定都市'!$A$2:$A$192)))</f>
        <v/>
      </c>
      <c r="N46" s="123" t="str">
        <f>IF($P46="","",IFERROR(_xlfn.XLOOKUP($P46,市町村一覧!$H$2:$H$773,市町村一覧!$G$2:$G$773),"特定市町村以外"))</f>
        <v/>
      </c>
      <c r="O46" s="94" t="s">
        <v>1</v>
      </c>
      <c r="P46" s="124" t="str">
        <f t="shared" si="1"/>
        <v/>
      </c>
      <c r="S46" s="94" t="s">
        <v>93</v>
      </c>
      <c r="T46" s="94" t="s">
        <v>81</v>
      </c>
      <c r="U46" s="114" t="s">
        <v>40</v>
      </c>
      <c r="V46" s="114" t="s">
        <v>254</v>
      </c>
    </row>
    <row r="47" spans="3:22" x14ac:dyDescent="0.25">
      <c r="C47" s="108">
        <v>41</v>
      </c>
      <c r="D47" s="30"/>
      <c r="E47" s="29"/>
      <c r="F47" s="29"/>
      <c r="G47" s="29"/>
      <c r="H47" s="121" t="str">
        <f t="shared" si="0"/>
        <v/>
      </c>
      <c r="I47" s="121" t="str">
        <f t="shared" si="0"/>
        <v/>
      </c>
      <c r="J47" s="29"/>
      <c r="K47" s="29"/>
      <c r="L47" s="29"/>
      <c r="M47" s="122" t="str">
        <f>IF($P47="","",IFERROR(_xlfn.XLOOKUP($P47,団体コード!$F$2:$F$1789,団体コード!$A$2:$A$1789),_xlfn.XLOOKUP($P47,'R6.1.1政令指定都市'!$F$2:$F$192,'R6.1.1政令指定都市'!$A$2:$A$192)))</f>
        <v/>
      </c>
      <c r="N47" s="123" t="str">
        <f>IF($P47="","",IFERROR(_xlfn.XLOOKUP($P47,市町村一覧!$H$2:$H$773,市町村一覧!$G$2:$G$773),"特定市町村以外"))</f>
        <v/>
      </c>
      <c r="O47" s="94" t="s">
        <v>1</v>
      </c>
      <c r="P47" s="124" t="str">
        <f t="shared" si="1"/>
        <v/>
      </c>
      <c r="S47" s="94" t="s">
        <v>93</v>
      </c>
      <c r="T47" s="94" t="s">
        <v>82</v>
      </c>
      <c r="U47" s="114" t="s">
        <v>40</v>
      </c>
      <c r="V47" s="114" t="s">
        <v>255</v>
      </c>
    </row>
    <row r="48" spans="3:22" x14ac:dyDescent="0.25">
      <c r="C48" s="108">
        <v>42</v>
      </c>
      <c r="D48" s="30"/>
      <c r="E48" s="29"/>
      <c r="F48" s="29"/>
      <c r="G48" s="29"/>
      <c r="H48" s="121" t="str">
        <f t="shared" si="0"/>
        <v/>
      </c>
      <c r="I48" s="121" t="str">
        <f t="shared" si="0"/>
        <v/>
      </c>
      <c r="J48" s="29"/>
      <c r="K48" s="29"/>
      <c r="L48" s="29"/>
      <c r="M48" s="122" t="str">
        <f>IF($P48="","",IFERROR(_xlfn.XLOOKUP($P48,団体コード!$F$2:$F$1789,団体コード!$A$2:$A$1789),_xlfn.XLOOKUP($P48,'R6.1.1政令指定都市'!$F$2:$F$192,'R6.1.1政令指定都市'!$A$2:$A$192)))</f>
        <v/>
      </c>
      <c r="N48" s="123" t="str">
        <f>IF($P48="","",IFERROR(_xlfn.XLOOKUP($P48,市町村一覧!$H$2:$H$773,市町村一覧!$G$2:$G$773),"特定市町村以外"))</f>
        <v/>
      </c>
      <c r="O48" s="94" t="s">
        <v>1</v>
      </c>
      <c r="P48" s="124" t="str">
        <f t="shared" si="1"/>
        <v/>
      </c>
      <c r="S48" s="94" t="s">
        <v>93</v>
      </c>
      <c r="T48" s="94" t="s">
        <v>83</v>
      </c>
      <c r="U48" s="114" t="s">
        <v>40</v>
      </c>
      <c r="V48" s="114" t="s">
        <v>256</v>
      </c>
    </row>
    <row r="49" spans="3:22" x14ac:dyDescent="0.25">
      <c r="C49" s="108">
        <v>43</v>
      </c>
      <c r="D49" s="30"/>
      <c r="E49" s="29"/>
      <c r="F49" s="29"/>
      <c r="G49" s="29"/>
      <c r="H49" s="121" t="str">
        <f t="shared" si="0"/>
        <v/>
      </c>
      <c r="I49" s="121" t="str">
        <f t="shared" si="0"/>
        <v/>
      </c>
      <c r="J49" s="29"/>
      <c r="K49" s="29"/>
      <c r="L49" s="29"/>
      <c r="M49" s="122" t="str">
        <f>IF($P49="","",IFERROR(_xlfn.XLOOKUP($P49,団体コード!$F$2:$F$1789,団体コード!$A$2:$A$1789),_xlfn.XLOOKUP($P49,'R6.1.1政令指定都市'!$F$2:$F$192,'R6.1.1政令指定都市'!$A$2:$A$192)))</f>
        <v/>
      </c>
      <c r="N49" s="123" t="str">
        <f>IF($P49="","",IFERROR(_xlfn.XLOOKUP($P49,市町村一覧!$H$2:$H$773,市町村一覧!$G$2:$G$773),"特定市町村以外"))</f>
        <v/>
      </c>
      <c r="O49" s="94" t="s">
        <v>1</v>
      </c>
      <c r="P49" s="124" t="str">
        <f t="shared" si="1"/>
        <v/>
      </c>
      <c r="S49" s="94" t="s">
        <v>93</v>
      </c>
      <c r="T49" s="94" t="s">
        <v>84</v>
      </c>
      <c r="U49" s="114" t="s">
        <v>40</v>
      </c>
      <c r="V49" s="114" t="s">
        <v>257</v>
      </c>
    </row>
    <row r="50" spans="3:22" x14ac:dyDescent="0.25">
      <c r="C50" s="108">
        <v>44</v>
      </c>
      <c r="D50" s="30"/>
      <c r="E50" s="29"/>
      <c r="F50" s="29"/>
      <c r="G50" s="29"/>
      <c r="H50" s="121" t="str">
        <f t="shared" si="0"/>
        <v/>
      </c>
      <c r="I50" s="121" t="str">
        <f t="shared" si="0"/>
        <v/>
      </c>
      <c r="J50" s="29"/>
      <c r="K50" s="29"/>
      <c r="L50" s="29"/>
      <c r="M50" s="122" t="str">
        <f>IF($P50="","",IFERROR(_xlfn.XLOOKUP($P50,団体コード!$F$2:$F$1789,団体コード!$A$2:$A$1789),_xlfn.XLOOKUP($P50,'R6.1.1政令指定都市'!$F$2:$F$192,'R6.1.1政令指定都市'!$A$2:$A$192)))</f>
        <v/>
      </c>
      <c r="N50" s="123" t="str">
        <f>IF($P50="","",IFERROR(_xlfn.XLOOKUP($P50,市町村一覧!$H$2:$H$773,市町村一覧!$G$2:$G$773),"特定市町村以外"))</f>
        <v/>
      </c>
      <c r="O50" s="94" t="s">
        <v>1</v>
      </c>
      <c r="P50" s="124" t="str">
        <f t="shared" si="1"/>
        <v/>
      </c>
      <c r="S50" s="94" t="s">
        <v>93</v>
      </c>
      <c r="T50" s="94" t="s">
        <v>85</v>
      </c>
      <c r="U50" s="114" t="s">
        <v>40</v>
      </c>
      <c r="V50" s="114" t="s">
        <v>258</v>
      </c>
    </row>
    <row r="51" spans="3:22" x14ac:dyDescent="0.25">
      <c r="C51" s="108">
        <v>45</v>
      </c>
      <c r="D51" s="30"/>
      <c r="E51" s="29"/>
      <c r="F51" s="29"/>
      <c r="G51" s="29"/>
      <c r="H51" s="121" t="str">
        <f t="shared" si="0"/>
        <v/>
      </c>
      <c r="I51" s="121" t="str">
        <f t="shared" si="0"/>
        <v/>
      </c>
      <c r="J51" s="29"/>
      <c r="K51" s="29"/>
      <c r="L51" s="29"/>
      <c r="M51" s="122" t="str">
        <f>IF($P51="","",IFERROR(_xlfn.XLOOKUP($P51,団体コード!$F$2:$F$1789,団体コード!$A$2:$A$1789),_xlfn.XLOOKUP($P51,'R6.1.1政令指定都市'!$F$2:$F$192,'R6.1.1政令指定都市'!$A$2:$A$192)))</f>
        <v/>
      </c>
      <c r="N51" s="123" t="str">
        <f>IF($P51="","",IFERROR(_xlfn.XLOOKUP($P51,市町村一覧!$H$2:$H$773,市町村一覧!$G$2:$G$773),"特定市町村以外"))</f>
        <v/>
      </c>
      <c r="O51" s="94" t="s">
        <v>1</v>
      </c>
      <c r="P51" s="124" t="str">
        <f t="shared" si="1"/>
        <v/>
      </c>
      <c r="S51" s="94" t="s">
        <v>93</v>
      </c>
      <c r="T51" s="94" t="s">
        <v>86</v>
      </c>
      <c r="U51" s="114" t="s">
        <v>40</v>
      </c>
      <c r="V51" s="114" t="s">
        <v>259</v>
      </c>
    </row>
    <row r="52" spans="3:22" x14ac:dyDescent="0.25">
      <c r="C52" s="108">
        <v>46</v>
      </c>
      <c r="D52" s="30"/>
      <c r="E52" s="29"/>
      <c r="F52" s="29"/>
      <c r="G52" s="29"/>
      <c r="H52" s="121" t="str">
        <f t="shared" si="0"/>
        <v/>
      </c>
      <c r="I52" s="121" t="str">
        <f t="shared" si="0"/>
        <v/>
      </c>
      <c r="J52" s="29"/>
      <c r="K52" s="29"/>
      <c r="L52" s="29"/>
      <c r="M52" s="122" t="str">
        <f>IF($P52="","",IFERROR(_xlfn.XLOOKUP($P52,団体コード!$F$2:$F$1789,団体コード!$A$2:$A$1789),_xlfn.XLOOKUP($P52,'R6.1.1政令指定都市'!$F$2:$F$192,'R6.1.1政令指定都市'!$A$2:$A$192)))</f>
        <v/>
      </c>
      <c r="N52" s="123" t="str">
        <f>IF($P52="","",IFERROR(_xlfn.XLOOKUP($P52,市町村一覧!$H$2:$H$773,市町村一覧!$G$2:$G$773),"特定市町村以外"))</f>
        <v/>
      </c>
      <c r="O52" s="94" t="s">
        <v>1</v>
      </c>
      <c r="P52" s="124" t="str">
        <f t="shared" si="1"/>
        <v/>
      </c>
      <c r="U52" s="114" t="s">
        <v>40</v>
      </c>
      <c r="V52" s="114" t="s">
        <v>260</v>
      </c>
    </row>
    <row r="53" spans="3:22" x14ac:dyDescent="0.25">
      <c r="C53" s="108">
        <v>47</v>
      </c>
      <c r="D53" s="30"/>
      <c r="E53" s="29"/>
      <c r="F53" s="29"/>
      <c r="G53" s="29"/>
      <c r="H53" s="121" t="str">
        <f t="shared" si="0"/>
        <v/>
      </c>
      <c r="I53" s="121" t="str">
        <f t="shared" si="0"/>
        <v/>
      </c>
      <c r="J53" s="29"/>
      <c r="K53" s="29"/>
      <c r="L53" s="29"/>
      <c r="M53" s="122" t="str">
        <f>IF($P53="","",IFERROR(_xlfn.XLOOKUP($P53,団体コード!$F$2:$F$1789,団体コード!$A$2:$A$1789),_xlfn.XLOOKUP($P53,'R6.1.1政令指定都市'!$F$2:$F$192,'R6.1.1政令指定都市'!$A$2:$A$192)))</f>
        <v/>
      </c>
      <c r="N53" s="123" t="str">
        <f>IF($P53="","",IFERROR(_xlfn.XLOOKUP($P53,市町村一覧!$H$2:$H$773,市町村一覧!$G$2:$G$773),"特定市町村以外"))</f>
        <v/>
      </c>
      <c r="O53" s="94" t="s">
        <v>1</v>
      </c>
      <c r="P53" s="124" t="str">
        <f t="shared" si="1"/>
        <v/>
      </c>
      <c r="U53" s="114" t="s">
        <v>40</v>
      </c>
      <c r="V53" s="114" t="s">
        <v>261</v>
      </c>
    </row>
    <row r="54" spans="3:22" x14ac:dyDescent="0.25">
      <c r="C54" s="108">
        <v>48</v>
      </c>
      <c r="D54" s="30"/>
      <c r="E54" s="29"/>
      <c r="F54" s="29"/>
      <c r="G54" s="29"/>
      <c r="H54" s="121" t="str">
        <f t="shared" si="0"/>
        <v/>
      </c>
      <c r="I54" s="121" t="str">
        <f t="shared" si="0"/>
        <v/>
      </c>
      <c r="J54" s="29"/>
      <c r="K54" s="29"/>
      <c r="L54" s="29"/>
      <c r="M54" s="122" t="str">
        <f>IF($P54="","",IFERROR(_xlfn.XLOOKUP($P54,団体コード!$F$2:$F$1789,団体コード!$A$2:$A$1789),_xlfn.XLOOKUP($P54,'R6.1.1政令指定都市'!$F$2:$F$192,'R6.1.1政令指定都市'!$A$2:$A$192)))</f>
        <v/>
      </c>
      <c r="N54" s="123" t="str">
        <f>IF($P54="","",IFERROR(_xlfn.XLOOKUP($P54,市町村一覧!$H$2:$H$773,市町村一覧!$G$2:$G$773),"特定市町村以外"))</f>
        <v/>
      </c>
      <c r="O54" s="94" t="s">
        <v>1</v>
      </c>
      <c r="P54" s="124" t="str">
        <f t="shared" si="1"/>
        <v/>
      </c>
      <c r="U54" s="114" t="s">
        <v>40</v>
      </c>
      <c r="V54" s="114" t="s">
        <v>262</v>
      </c>
    </row>
    <row r="55" spans="3:22" x14ac:dyDescent="0.25">
      <c r="C55" s="108">
        <v>49</v>
      </c>
      <c r="D55" s="30"/>
      <c r="E55" s="29"/>
      <c r="F55" s="29"/>
      <c r="G55" s="29"/>
      <c r="H55" s="121" t="str">
        <f t="shared" si="0"/>
        <v/>
      </c>
      <c r="I55" s="121" t="str">
        <f t="shared" si="0"/>
        <v/>
      </c>
      <c r="J55" s="29"/>
      <c r="K55" s="29"/>
      <c r="L55" s="29"/>
      <c r="M55" s="122" t="str">
        <f>IF($P55="","",IFERROR(_xlfn.XLOOKUP($P55,団体コード!$F$2:$F$1789,団体コード!$A$2:$A$1789),_xlfn.XLOOKUP($P55,'R6.1.1政令指定都市'!$F$2:$F$192,'R6.1.1政令指定都市'!$A$2:$A$192)))</f>
        <v/>
      </c>
      <c r="N55" s="123" t="str">
        <f>IF($P55="","",IFERROR(_xlfn.XLOOKUP($P55,市町村一覧!$H$2:$H$773,市町村一覧!$G$2:$G$773),"特定市町村以外"))</f>
        <v/>
      </c>
      <c r="O55" s="94" t="s">
        <v>1</v>
      </c>
      <c r="P55" s="124" t="str">
        <f t="shared" si="1"/>
        <v/>
      </c>
      <c r="U55" s="114" t="s">
        <v>40</v>
      </c>
      <c r="V55" s="114" t="s">
        <v>263</v>
      </c>
    </row>
    <row r="56" spans="3:22" x14ac:dyDescent="0.25">
      <c r="C56" s="108">
        <v>50</v>
      </c>
      <c r="D56" s="30"/>
      <c r="E56" s="29"/>
      <c r="F56" s="29"/>
      <c r="G56" s="29"/>
      <c r="H56" s="121" t="str">
        <f t="shared" si="0"/>
        <v/>
      </c>
      <c r="I56" s="121" t="str">
        <f t="shared" si="0"/>
        <v/>
      </c>
      <c r="J56" s="29"/>
      <c r="K56" s="29"/>
      <c r="L56" s="29"/>
      <c r="M56" s="122" t="str">
        <f>IF($P56="","",IFERROR(_xlfn.XLOOKUP($P56,団体コード!$F$2:$F$1789,団体コード!$A$2:$A$1789),_xlfn.XLOOKUP($P56,'R6.1.1政令指定都市'!$F$2:$F$192,'R6.1.1政令指定都市'!$A$2:$A$192)))</f>
        <v/>
      </c>
      <c r="N56" s="123" t="str">
        <f>IF($P56="","",IFERROR(_xlfn.XLOOKUP($P56,市町村一覧!$H$2:$H$773,市町村一覧!$G$2:$G$773),"特定市町村以外"))</f>
        <v/>
      </c>
      <c r="O56" s="94" t="s">
        <v>1</v>
      </c>
      <c r="P56" s="124" t="str">
        <f t="shared" si="1"/>
        <v/>
      </c>
      <c r="U56" s="114" t="s">
        <v>40</v>
      </c>
      <c r="V56" s="114" t="s">
        <v>264</v>
      </c>
    </row>
    <row r="57" spans="3:22" x14ac:dyDescent="0.25">
      <c r="C57" s="108">
        <v>51</v>
      </c>
      <c r="D57" s="30"/>
      <c r="E57" s="29"/>
      <c r="F57" s="29"/>
      <c r="G57" s="29"/>
      <c r="H57" s="121" t="str">
        <f t="shared" si="0"/>
        <v/>
      </c>
      <c r="I57" s="121" t="str">
        <f t="shared" si="0"/>
        <v/>
      </c>
      <c r="J57" s="29"/>
      <c r="K57" s="29"/>
      <c r="L57" s="29"/>
      <c r="M57" s="122" t="str">
        <f>IF($P57="","",IFERROR(_xlfn.XLOOKUP($P57,団体コード!$F$2:$F$1789,団体コード!$A$2:$A$1789),_xlfn.XLOOKUP($P57,'R6.1.1政令指定都市'!$F$2:$F$192,'R6.1.1政令指定都市'!$A$2:$A$192)))</f>
        <v/>
      </c>
      <c r="N57" s="123" t="str">
        <f>IF($P57="","",IFERROR(_xlfn.XLOOKUP($P57,市町村一覧!$H$2:$H$773,市町村一覧!$G$2:$G$773),"特定市町村以外"))</f>
        <v/>
      </c>
      <c r="O57" s="94" t="s">
        <v>1</v>
      </c>
      <c r="P57" s="124" t="str">
        <f t="shared" si="1"/>
        <v/>
      </c>
      <c r="U57" s="114" t="s">
        <v>40</v>
      </c>
      <c r="V57" s="114" t="s">
        <v>265</v>
      </c>
    </row>
    <row r="58" spans="3:22" x14ac:dyDescent="0.25">
      <c r="C58" s="108">
        <v>52</v>
      </c>
      <c r="D58" s="30"/>
      <c r="E58" s="29"/>
      <c r="F58" s="29"/>
      <c r="G58" s="29"/>
      <c r="H58" s="121" t="str">
        <f t="shared" si="0"/>
        <v/>
      </c>
      <c r="I58" s="121" t="str">
        <f t="shared" si="0"/>
        <v/>
      </c>
      <c r="J58" s="29"/>
      <c r="K58" s="29"/>
      <c r="L58" s="29"/>
      <c r="M58" s="122" t="str">
        <f>IF($P58="","",IFERROR(_xlfn.XLOOKUP($P58,団体コード!$F$2:$F$1789,団体コード!$A$2:$A$1789),_xlfn.XLOOKUP($P58,'R6.1.1政令指定都市'!$F$2:$F$192,'R6.1.1政令指定都市'!$A$2:$A$192)))</f>
        <v/>
      </c>
      <c r="N58" s="123" t="str">
        <f>IF($P58="","",IFERROR(_xlfn.XLOOKUP($P58,市町村一覧!$H$2:$H$773,市町村一覧!$G$2:$G$773),"特定市町村以外"))</f>
        <v/>
      </c>
      <c r="O58" s="94" t="s">
        <v>1</v>
      </c>
      <c r="P58" s="124" t="str">
        <f t="shared" si="1"/>
        <v/>
      </c>
      <c r="U58" s="114" t="s">
        <v>40</v>
      </c>
      <c r="V58" s="114" t="s">
        <v>266</v>
      </c>
    </row>
    <row r="59" spans="3:22" x14ac:dyDescent="0.25">
      <c r="C59" s="108">
        <v>53</v>
      </c>
      <c r="D59" s="30"/>
      <c r="E59" s="29"/>
      <c r="F59" s="29"/>
      <c r="G59" s="29"/>
      <c r="H59" s="121" t="str">
        <f t="shared" si="0"/>
        <v/>
      </c>
      <c r="I59" s="121" t="str">
        <f t="shared" si="0"/>
        <v/>
      </c>
      <c r="J59" s="29"/>
      <c r="K59" s="29"/>
      <c r="L59" s="29"/>
      <c r="M59" s="122" t="str">
        <f>IF($P59="","",IFERROR(_xlfn.XLOOKUP($P59,団体コード!$F$2:$F$1789,団体コード!$A$2:$A$1789),_xlfn.XLOOKUP($P59,'R6.1.1政令指定都市'!$F$2:$F$192,'R6.1.1政令指定都市'!$A$2:$A$192)))</f>
        <v/>
      </c>
      <c r="N59" s="123" t="str">
        <f>IF($P59="","",IFERROR(_xlfn.XLOOKUP($P59,市町村一覧!$H$2:$H$773,市町村一覧!$G$2:$G$773),"特定市町村以外"))</f>
        <v/>
      </c>
      <c r="O59" s="94" t="s">
        <v>1</v>
      </c>
      <c r="P59" s="124" t="str">
        <f t="shared" si="1"/>
        <v/>
      </c>
      <c r="U59" s="114" t="s">
        <v>40</v>
      </c>
      <c r="V59" s="114" t="s">
        <v>267</v>
      </c>
    </row>
    <row r="60" spans="3:22" x14ac:dyDescent="0.25">
      <c r="C60" s="108">
        <v>54</v>
      </c>
      <c r="D60" s="30"/>
      <c r="E60" s="29"/>
      <c r="F60" s="29"/>
      <c r="G60" s="29"/>
      <c r="H60" s="121" t="str">
        <f t="shared" si="0"/>
        <v/>
      </c>
      <c r="I60" s="121" t="str">
        <f t="shared" si="0"/>
        <v/>
      </c>
      <c r="J60" s="29"/>
      <c r="K60" s="29"/>
      <c r="L60" s="29"/>
      <c r="M60" s="122" t="str">
        <f>IF($P60="","",IFERROR(_xlfn.XLOOKUP($P60,団体コード!$F$2:$F$1789,団体コード!$A$2:$A$1789),_xlfn.XLOOKUP($P60,'R6.1.1政令指定都市'!$F$2:$F$192,'R6.1.1政令指定都市'!$A$2:$A$192)))</f>
        <v/>
      </c>
      <c r="N60" s="123" t="str">
        <f>IF($P60="","",IFERROR(_xlfn.XLOOKUP($P60,市町村一覧!$H$2:$H$773,市町村一覧!$G$2:$G$773),"特定市町村以外"))</f>
        <v/>
      </c>
      <c r="O60" s="94" t="s">
        <v>1</v>
      </c>
      <c r="P60" s="124" t="str">
        <f t="shared" si="1"/>
        <v/>
      </c>
      <c r="U60" s="114" t="s">
        <v>40</v>
      </c>
      <c r="V60" s="114" t="s">
        <v>268</v>
      </c>
    </row>
    <row r="61" spans="3:22" x14ac:dyDescent="0.25">
      <c r="C61" s="108">
        <v>55</v>
      </c>
      <c r="D61" s="30"/>
      <c r="E61" s="29"/>
      <c r="F61" s="29"/>
      <c r="G61" s="29"/>
      <c r="H61" s="121" t="str">
        <f t="shared" si="0"/>
        <v/>
      </c>
      <c r="I61" s="121" t="str">
        <f t="shared" si="0"/>
        <v/>
      </c>
      <c r="J61" s="29"/>
      <c r="K61" s="29"/>
      <c r="L61" s="29"/>
      <c r="M61" s="122" t="str">
        <f>IF($P61="","",IFERROR(_xlfn.XLOOKUP($P61,団体コード!$F$2:$F$1789,団体コード!$A$2:$A$1789),_xlfn.XLOOKUP($P61,'R6.1.1政令指定都市'!$F$2:$F$192,'R6.1.1政令指定都市'!$A$2:$A$192)))</f>
        <v/>
      </c>
      <c r="N61" s="123" t="str">
        <f>IF($P61="","",IFERROR(_xlfn.XLOOKUP($P61,市町村一覧!$H$2:$H$773,市町村一覧!$G$2:$G$773),"特定市町村以外"))</f>
        <v/>
      </c>
      <c r="O61" s="94" t="s">
        <v>1</v>
      </c>
      <c r="P61" s="124" t="str">
        <f t="shared" si="1"/>
        <v/>
      </c>
      <c r="U61" s="114" t="s">
        <v>40</v>
      </c>
      <c r="V61" s="114" t="s">
        <v>269</v>
      </c>
    </row>
    <row r="62" spans="3:22" x14ac:dyDescent="0.25">
      <c r="C62" s="108">
        <v>56</v>
      </c>
      <c r="D62" s="30"/>
      <c r="E62" s="29"/>
      <c r="F62" s="29"/>
      <c r="G62" s="29"/>
      <c r="H62" s="121" t="str">
        <f t="shared" si="0"/>
        <v/>
      </c>
      <c r="I62" s="121" t="str">
        <f t="shared" si="0"/>
        <v/>
      </c>
      <c r="J62" s="29"/>
      <c r="K62" s="29"/>
      <c r="L62" s="29"/>
      <c r="M62" s="122" t="str">
        <f>IF($P62="","",IFERROR(_xlfn.XLOOKUP($P62,団体コード!$F$2:$F$1789,団体コード!$A$2:$A$1789),_xlfn.XLOOKUP($P62,'R6.1.1政令指定都市'!$F$2:$F$192,'R6.1.1政令指定都市'!$A$2:$A$192)))</f>
        <v/>
      </c>
      <c r="N62" s="123" t="str">
        <f>IF($P62="","",IFERROR(_xlfn.XLOOKUP($P62,市町村一覧!$H$2:$H$773,市町村一覧!$G$2:$G$773),"特定市町村以外"))</f>
        <v/>
      </c>
      <c r="O62" s="94" t="s">
        <v>1</v>
      </c>
      <c r="P62" s="124" t="str">
        <f t="shared" si="1"/>
        <v/>
      </c>
      <c r="U62" s="114" t="s">
        <v>40</v>
      </c>
      <c r="V62" s="114" t="s">
        <v>270</v>
      </c>
    </row>
    <row r="63" spans="3:22" x14ac:dyDescent="0.25">
      <c r="C63" s="108">
        <v>57</v>
      </c>
      <c r="D63" s="30"/>
      <c r="E63" s="29"/>
      <c r="F63" s="29"/>
      <c r="G63" s="29"/>
      <c r="H63" s="121" t="str">
        <f t="shared" si="0"/>
        <v/>
      </c>
      <c r="I63" s="121" t="str">
        <f t="shared" si="0"/>
        <v/>
      </c>
      <c r="J63" s="29"/>
      <c r="K63" s="29"/>
      <c r="L63" s="29"/>
      <c r="M63" s="122" t="str">
        <f>IF($P63="","",IFERROR(_xlfn.XLOOKUP($P63,団体コード!$F$2:$F$1789,団体コード!$A$2:$A$1789),_xlfn.XLOOKUP($P63,'R6.1.1政令指定都市'!$F$2:$F$192,'R6.1.1政令指定都市'!$A$2:$A$192)))</f>
        <v/>
      </c>
      <c r="N63" s="123" t="str">
        <f>IF($P63="","",IFERROR(_xlfn.XLOOKUP($P63,市町村一覧!$H$2:$H$773,市町村一覧!$G$2:$G$773),"特定市町村以外"))</f>
        <v/>
      </c>
      <c r="O63" s="94" t="s">
        <v>1</v>
      </c>
      <c r="P63" s="124" t="str">
        <f t="shared" si="1"/>
        <v/>
      </c>
      <c r="U63" s="114" t="s">
        <v>40</v>
      </c>
      <c r="V63" s="114" t="s">
        <v>271</v>
      </c>
    </row>
    <row r="64" spans="3:22" x14ac:dyDescent="0.25">
      <c r="C64" s="108">
        <v>58</v>
      </c>
      <c r="D64" s="30"/>
      <c r="E64" s="29"/>
      <c r="F64" s="29"/>
      <c r="G64" s="29"/>
      <c r="H64" s="121" t="str">
        <f t="shared" si="0"/>
        <v/>
      </c>
      <c r="I64" s="121" t="str">
        <f t="shared" si="0"/>
        <v/>
      </c>
      <c r="J64" s="29"/>
      <c r="K64" s="29"/>
      <c r="L64" s="29"/>
      <c r="M64" s="122" t="str">
        <f>IF($P64="","",IFERROR(_xlfn.XLOOKUP($P64,団体コード!$F$2:$F$1789,団体コード!$A$2:$A$1789),_xlfn.XLOOKUP($P64,'R6.1.1政令指定都市'!$F$2:$F$192,'R6.1.1政令指定都市'!$A$2:$A$192)))</f>
        <v/>
      </c>
      <c r="N64" s="123" t="str">
        <f>IF($P64="","",IFERROR(_xlfn.XLOOKUP($P64,市町村一覧!$H$2:$H$773,市町村一覧!$G$2:$G$773),"特定市町村以外"))</f>
        <v/>
      </c>
      <c r="O64" s="94" t="s">
        <v>1</v>
      </c>
      <c r="P64" s="124" t="str">
        <f t="shared" si="1"/>
        <v/>
      </c>
      <c r="U64" s="114" t="s">
        <v>40</v>
      </c>
      <c r="V64" s="114" t="s">
        <v>272</v>
      </c>
    </row>
    <row r="65" spans="3:22" x14ac:dyDescent="0.25">
      <c r="C65" s="108">
        <v>59</v>
      </c>
      <c r="D65" s="30"/>
      <c r="E65" s="29"/>
      <c r="F65" s="29"/>
      <c r="G65" s="29"/>
      <c r="H65" s="121" t="str">
        <f t="shared" si="0"/>
        <v/>
      </c>
      <c r="I65" s="121" t="str">
        <f t="shared" si="0"/>
        <v/>
      </c>
      <c r="J65" s="29"/>
      <c r="K65" s="29"/>
      <c r="L65" s="29"/>
      <c r="M65" s="122" t="str">
        <f>IF($P65="","",IFERROR(_xlfn.XLOOKUP($P65,団体コード!$F$2:$F$1789,団体コード!$A$2:$A$1789),_xlfn.XLOOKUP($P65,'R6.1.1政令指定都市'!$F$2:$F$192,'R6.1.1政令指定都市'!$A$2:$A$192)))</f>
        <v/>
      </c>
      <c r="N65" s="123" t="str">
        <f>IF($P65="","",IFERROR(_xlfn.XLOOKUP($P65,市町村一覧!$H$2:$H$773,市町村一覧!$G$2:$G$773),"特定市町村以外"))</f>
        <v/>
      </c>
      <c r="O65" s="94" t="s">
        <v>1</v>
      </c>
      <c r="P65" s="124" t="str">
        <f t="shared" si="1"/>
        <v/>
      </c>
      <c r="U65" s="114" t="s">
        <v>40</v>
      </c>
      <c r="V65" s="114" t="s">
        <v>273</v>
      </c>
    </row>
    <row r="66" spans="3:22" x14ac:dyDescent="0.25">
      <c r="C66" s="108">
        <v>60</v>
      </c>
      <c r="D66" s="30"/>
      <c r="E66" s="29"/>
      <c r="F66" s="29"/>
      <c r="G66" s="29"/>
      <c r="H66" s="121" t="str">
        <f t="shared" si="0"/>
        <v/>
      </c>
      <c r="I66" s="121" t="str">
        <f t="shared" si="0"/>
        <v/>
      </c>
      <c r="J66" s="29"/>
      <c r="K66" s="29"/>
      <c r="L66" s="29"/>
      <c r="M66" s="122" t="str">
        <f>IF($P66="","",IFERROR(_xlfn.XLOOKUP($P66,団体コード!$F$2:$F$1789,団体コード!$A$2:$A$1789),_xlfn.XLOOKUP($P66,'R6.1.1政令指定都市'!$F$2:$F$192,'R6.1.1政令指定都市'!$A$2:$A$192)))</f>
        <v/>
      </c>
      <c r="N66" s="123" t="str">
        <f>IF($P66="","",IFERROR(_xlfn.XLOOKUP($P66,市町村一覧!$H$2:$H$773,市町村一覧!$G$2:$G$773),"特定市町村以外"))</f>
        <v/>
      </c>
      <c r="O66" s="94" t="s">
        <v>1</v>
      </c>
      <c r="P66" s="124" t="str">
        <f t="shared" si="1"/>
        <v/>
      </c>
      <c r="U66" s="114" t="s">
        <v>40</v>
      </c>
      <c r="V66" s="114" t="s">
        <v>274</v>
      </c>
    </row>
    <row r="67" spans="3:22" x14ac:dyDescent="0.25">
      <c r="C67" s="108">
        <v>61</v>
      </c>
      <c r="D67" s="30"/>
      <c r="E67" s="29"/>
      <c r="F67" s="29"/>
      <c r="G67" s="29"/>
      <c r="H67" s="121" t="str">
        <f t="shared" si="0"/>
        <v/>
      </c>
      <c r="I67" s="121" t="str">
        <f t="shared" si="0"/>
        <v/>
      </c>
      <c r="J67" s="29"/>
      <c r="K67" s="29"/>
      <c r="L67" s="29"/>
      <c r="M67" s="122" t="str">
        <f>IF($P67="","",IFERROR(_xlfn.XLOOKUP($P67,団体コード!$F$2:$F$1789,団体コード!$A$2:$A$1789),_xlfn.XLOOKUP($P67,'R6.1.1政令指定都市'!$F$2:$F$192,'R6.1.1政令指定都市'!$A$2:$A$192)))</f>
        <v/>
      </c>
      <c r="N67" s="123" t="str">
        <f>IF($P67="","",IFERROR(_xlfn.XLOOKUP($P67,市町村一覧!$H$2:$H$773,市町村一覧!$G$2:$G$773),"特定市町村以外"))</f>
        <v/>
      </c>
      <c r="O67" s="94" t="s">
        <v>1</v>
      </c>
      <c r="P67" s="124" t="str">
        <f t="shared" si="1"/>
        <v/>
      </c>
      <c r="U67" s="114" t="s">
        <v>40</v>
      </c>
      <c r="V67" s="114" t="s">
        <v>275</v>
      </c>
    </row>
    <row r="68" spans="3:22" x14ac:dyDescent="0.25">
      <c r="C68" s="108">
        <v>62</v>
      </c>
      <c r="D68" s="30"/>
      <c r="E68" s="29"/>
      <c r="F68" s="29"/>
      <c r="G68" s="29"/>
      <c r="H68" s="121" t="str">
        <f t="shared" si="0"/>
        <v/>
      </c>
      <c r="I68" s="121" t="str">
        <f t="shared" si="0"/>
        <v/>
      </c>
      <c r="J68" s="29"/>
      <c r="K68" s="29"/>
      <c r="L68" s="29"/>
      <c r="M68" s="122" t="str">
        <f>IF($P68="","",IFERROR(_xlfn.XLOOKUP($P68,団体コード!$F$2:$F$1789,団体コード!$A$2:$A$1789),_xlfn.XLOOKUP($P68,'R6.1.1政令指定都市'!$F$2:$F$192,'R6.1.1政令指定都市'!$A$2:$A$192)))</f>
        <v/>
      </c>
      <c r="N68" s="123" t="str">
        <f>IF($P68="","",IFERROR(_xlfn.XLOOKUP($P68,市町村一覧!$H$2:$H$773,市町村一覧!$G$2:$G$773),"特定市町村以外"))</f>
        <v/>
      </c>
      <c r="O68" s="94" t="s">
        <v>1</v>
      </c>
      <c r="P68" s="124" t="str">
        <f t="shared" si="1"/>
        <v/>
      </c>
      <c r="U68" s="114" t="s">
        <v>40</v>
      </c>
      <c r="V68" s="114" t="s">
        <v>276</v>
      </c>
    </row>
    <row r="69" spans="3:22" x14ac:dyDescent="0.25">
      <c r="C69" s="108">
        <v>63</v>
      </c>
      <c r="D69" s="30"/>
      <c r="E69" s="29"/>
      <c r="F69" s="29"/>
      <c r="G69" s="29"/>
      <c r="H69" s="121" t="str">
        <f t="shared" si="0"/>
        <v/>
      </c>
      <c r="I69" s="121" t="str">
        <f t="shared" si="0"/>
        <v/>
      </c>
      <c r="J69" s="29"/>
      <c r="K69" s="29"/>
      <c r="L69" s="29"/>
      <c r="M69" s="122" t="str">
        <f>IF($P69="","",IFERROR(_xlfn.XLOOKUP($P69,団体コード!$F$2:$F$1789,団体コード!$A$2:$A$1789),_xlfn.XLOOKUP($P69,'R6.1.1政令指定都市'!$F$2:$F$192,'R6.1.1政令指定都市'!$A$2:$A$192)))</f>
        <v/>
      </c>
      <c r="N69" s="123" t="str">
        <f>IF($P69="","",IFERROR(_xlfn.XLOOKUP($P69,市町村一覧!$H$2:$H$773,市町村一覧!$G$2:$G$773),"特定市町村以外"))</f>
        <v/>
      </c>
      <c r="O69" s="94" t="s">
        <v>1</v>
      </c>
      <c r="P69" s="124" t="str">
        <f t="shared" si="1"/>
        <v/>
      </c>
      <c r="U69" s="114" t="s">
        <v>40</v>
      </c>
      <c r="V69" s="114" t="s">
        <v>277</v>
      </c>
    </row>
    <row r="70" spans="3:22" x14ac:dyDescent="0.25">
      <c r="C70" s="108">
        <v>64</v>
      </c>
      <c r="D70" s="30"/>
      <c r="E70" s="29"/>
      <c r="F70" s="29"/>
      <c r="G70" s="29"/>
      <c r="H70" s="121" t="str">
        <f t="shared" si="0"/>
        <v/>
      </c>
      <c r="I70" s="121" t="str">
        <f t="shared" si="0"/>
        <v/>
      </c>
      <c r="J70" s="29"/>
      <c r="K70" s="29"/>
      <c r="L70" s="29"/>
      <c r="M70" s="122" t="str">
        <f>IF($P70="","",IFERROR(_xlfn.XLOOKUP($P70,団体コード!$F$2:$F$1789,団体コード!$A$2:$A$1789),_xlfn.XLOOKUP($P70,'R6.1.1政令指定都市'!$F$2:$F$192,'R6.1.1政令指定都市'!$A$2:$A$192)))</f>
        <v/>
      </c>
      <c r="N70" s="123" t="str">
        <f>IF($P70="","",IFERROR(_xlfn.XLOOKUP($P70,市町村一覧!$H$2:$H$773,市町村一覧!$G$2:$G$773),"特定市町村以外"))</f>
        <v/>
      </c>
      <c r="O70" s="94" t="s">
        <v>1</v>
      </c>
      <c r="P70" s="124" t="str">
        <f t="shared" si="1"/>
        <v/>
      </c>
      <c r="U70" s="114" t="s">
        <v>40</v>
      </c>
      <c r="V70" s="114" t="s">
        <v>278</v>
      </c>
    </row>
    <row r="71" spans="3:22" x14ac:dyDescent="0.25">
      <c r="C71" s="108">
        <v>65</v>
      </c>
      <c r="D71" s="30"/>
      <c r="E71" s="29"/>
      <c r="F71" s="29"/>
      <c r="G71" s="29"/>
      <c r="H71" s="121" t="str">
        <f t="shared" si="0"/>
        <v/>
      </c>
      <c r="I71" s="121" t="str">
        <f t="shared" si="0"/>
        <v/>
      </c>
      <c r="J71" s="29"/>
      <c r="K71" s="29"/>
      <c r="L71" s="29"/>
      <c r="M71" s="122" t="str">
        <f>IF($P71="","",IFERROR(_xlfn.XLOOKUP($P71,団体コード!$F$2:$F$1789,団体コード!$A$2:$A$1789),_xlfn.XLOOKUP($P71,'R6.1.1政令指定都市'!$F$2:$F$192,'R6.1.1政令指定都市'!$A$2:$A$192)))</f>
        <v/>
      </c>
      <c r="N71" s="123" t="str">
        <f>IF($P71="","",IFERROR(_xlfn.XLOOKUP($P71,市町村一覧!$H$2:$H$773,市町村一覧!$G$2:$G$773),"特定市町村以外"))</f>
        <v/>
      </c>
      <c r="O71" s="94" t="s">
        <v>1</v>
      </c>
      <c r="P71" s="124" t="str">
        <f t="shared" si="1"/>
        <v/>
      </c>
      <c r="U71" s="114" t="s">
        <v>40</v>
      </c>
      <c r="V71" s="114" t="s">
        <v>279</v>
      </c>
    </row>
    <row r="72" spans="3:22" x14ac:dyDescent="0.25">
      <c r="C72" s="108">
        <v>66</v>
      </c>
      <c r="D72" s="30"/>
      <c r="E72" s="29"/>
      <c r="F72" s="29"/>
      <c r="G72" s="29"/>
      <c r="H72" s="121" t="str">
        <f t="shared" ref="H72:I135" si="2">IF(D72&lt;&gt;"",D72,"")</f>
        <v/>
      </c>
      <c r="I72" s="121" t="str">
        <f t="shared" si="2"/>
        <v/>
      </c>
      <c r="J72" s="29"/>
      <c r="K72" s="29"/>
      <c r="L72" s="29"/>
      <c r="M72" s="122" t="str">
        <f>IF($P72="","",IFERROR(_xlfn.XLOOKUP($P72,団体コード!$F$2:$F$1789,団体コード!$A$2:$A$1789),_xlfn.XLOOKUP($P72,'R6.1.1政令指定都市'!$F$2:$F$192,'R6.1.1政令指定都市'!$A$2:$A$192)))</f>
        <v/>
      </c>
      <c r="N72" s="123" t="str">
        <f>IF($P72="","",IFERROR(_xlfn.XLOOKUP($P72,市町村一覧!$H$2:$H$773,市町村一覧!$G$2:$G$773),"特定市町村以外"))</f>
        <v/>
      </c>
      <c r="O72" s="94" t="s">
        <v>1</v>
      </c>
      <c r="P72" s="124" t="str">
        <f t="shared" ref="P72:P135" si="3">E72&amp;F72</f>
        <v/>
      </c>
      <c r="U72" s="114" t="s">
        <v>40</v>
      </c>
      <c r="V72" s="114" t="s">
        <v>280</v>
      </c>
    </row>
    <row r="73" spans="3:22" x14ac:dyDescent="0.25">
      <c r="C73" s="108">
        <v>67</v>
      </c>
      <c r="D73" s="30"/>
      <c r="E73" s="29"/>
      <c r="F73" s="29"/>
      <c r="G73" s="29"/>
      <c r="H73" s="121" t="str">
        <f t="shared" si="2"/>
        <v/>
      </c>
      <c r="I73" s="121" t="str">
        <f t="shared" si="2"/>
        <v/>
      </c>
      <c r="J73" s="29"/>
      <c r="K73" s="29"/>
      <c r="L73" s="29"/>
      <c r="M73" s="122" t="str">
        <f>IF($P73="","",IFERROR(_xlfn.XLOOKUP($P73,団体コード!$F$2:$F$1789,団体コード!$A$2:$A$1789),_xlfn.XLOOKUP($P73,'R6.1.1政令指定都市'!$F$2:$F$192,'R6.1.1政令指定都市'!$A$2:$A$192)))</f>
        <v/>
      </c>
      <c r="N73" s="123" t="str">
        <f>IF($P73="","",IFERROR(_xlfn.XLOOKUP($P73,市町村一覧!$H$2:$H$773,市町村一覧!$G$2:$G$773),"特定市町村以外"))</f>
        <v/>
      </c>
      <c r="O73" s="94" t="s">
        <v>1</v>
      </c>
      <c r="P73" s="124" t="str">
        <f t="shared" si="3"/>
        <v/>
      </c>
      <c r="U73" s="114" t="s">
        <v>40</v>
      </c>
      <c r="V73" s="114" t="s">
        <v>281</v>
      </c>
    </row>
    <row r="74" spans="3:22" x14ac:dyDescent="0.25">
      <c r="C74" s="108">
        <v>68</v>
      </c>
      <c r="D74" s="30"/>
      <c r="E74" s="29"/>
      <c r="F74" s="29"/>
      <c r="G74" s="29"/>
      <c r="H74" s="121" t="str">
        <f t="shared" si="2"/>
        <v/>
      </c>
      <c r="I74" s="121" t="str">
        <f t="shared" si="2"/>
        <v/>
      </c>
      <c r="J74" s="29"/>
      <c r="K74" s="29"/>
      <c r="L74" s="29"/>
      <c r="M74" s="122" t="str">
        <f>IF($P74="","",IFERROR(_xlfn.XLOOKUP($P74,団体コード!$F$2:$F$1789,団体コード!$A$2:$A$1789),_xlfn.XLOOKUP($P74,'R6.1.1政令指定都市'!$F$2:$F$192,'R6.1.1政令指定都市'!$A$2:$A$192)))</f>
        <v/>
      </c>
      <c r="N74" s="123" t="str">
        <f>IF($P74="","",IFERROR(_xlfn.XLOOKUP($P74,市町村一覧!$H$2:$H$773,市町村一覧!$G$2:$G$773),"特定市町村以外"))</f>
        <v/>
      </c>
      <c r="O74" s="94" t="s">
        <v>1</v>
      </c>
      <c r="P74" s="124" t="str">
        <f t="shared" si="3"/>
        <v/>
      </c>
      <c r="U74" s="114" t="s">
        <v>40</v>
      </c>
      <c r="V74" s="114" t="s">
        <v>282</v>
      </c>
    </row>
    <row r="75" spans="3:22" x14ac:dyDescent="0.25">
      <c r="C75" s="108">
        <v>69</v>
      </c>
      <c r="D75" s="30"/>
      <c r="E75" s="29"/>
      <c r="F75" s="29"/>
      <c r="G75" s="29"/>
      <c r="H75" s="121" t="str">
        <f t="shared" si="2"/>
        <v/>
      </c>
      <c r="I75" s="121" t="str">
        <f t="shared" si="2"/>
        <v/>
      </c>
      <c r="J75" s="29"/>
      <c r="K75" s="29"/>
      <c r="L75" s="29"/>
      <c r="M75" s="122" t="str">
        <f>IF($P75="","",IFERROR(_xlfn.XLOOKUP($P75,団体コード!$F$2:$F$1789,団体コード!$A$2:$A$1789),_xlfn.XLOOKUP($P75,'R6.1.1政令指定都市'!$F$2:$F$192,'R6.1.1政令指定都市'!$A$2:$A$192)))</f>
        <v/>
      </c>
      <c r="N75" s="123" t="str">
        <f>IF($P75="","",IFERROR(_xlfn.XLOOKUP($P75,市町村一覧!$H$2:$H$773,市町村一覧!$G$2:$G$773),"特定市町村以外"))</f>
        <v/>
      </c>
      <c r="O75" s="94" t="s">
        <v>1</v>
      </c>
      <c r="P75" s="124" t="str">
        <f t="shared" si="3"/>
        <v/>
      </c>
      <c r="U75" s="114" t="s">
        <v>40</v>
      </c>
      <c r="V75" s="114" t="s">
        <v>283</v>
      </c>
    </row>
    <row r="76" spans="3:22" x14ac:dyDescent="0.25">
      <c r="C76" s="108">
        <v>70</v>
      </c>
      <c r="D76" s="30"/>
      <c r="E76" s="29"/>
      <c r="F76" s="29"/>
      <c r="G76" s="29"/>
      <c r="H76" s="121" t="str">
        <f t="shared" si="2"/>
        <v/>
      </c>
      <c r="I76" s="121" t="str">
        <f t="shared" si="2"/>
        <v/>
      </c>
      <c r="J76" s="29"/>
      <c r="K76" s="29"/>
      <c r="L76" s="29"/>
      <c r="M76" s="122" t="str">
        <f>IF($P76="","",IFERROR(_xlfn.XLOOKUP($P76,団体コード!$F$2:$F$1789,団体コード!$A$2:$A$1789),_xlfn.XLOOKUP($P76,'R6.1.1政令指定都市'!$F$2:$F$192,'R6.1.1政令指定都市'!$A$2:$A$192)))</f>
        <v/>
      </c>
      <c r="N76" s="123" t="str">
        <f>IF($P76="","",IFERROR(_xlfn.XLOOKUP($P76,市町村一覧!$H$2:$H$773,市町村一覧!$G$2:$G$773),"特定市町村以外"))</f>
        <v/>
      </c>
      <c r="O76" s="94" t="s">
        <v>1</v>
      </c>
      <c r="P76" s="124" t="str">
        <f t="shared" si="3"/>
        <v/>
      </c>
      <c r="U76" s="114" t="s">
        <v>40</v>
      </c>
      <c r="V76" s="114" t="s">
        <v>284</v>
      </c>
    </row>
    <row r="77" spans="3:22" x14ac:dyDescent="0.25">
      <c r="C77" s="108">
        <v>71</v>
      </c>
      <c r="D77" s="30"/>
      <c r="E77" s="29"/>
      <c r="F77" s="29"/>
      <c r="G77" s="29"/>
      <c r="H77" s="121" t="str">
        <f t="shared" si="2"/>
        <v/>
      </c>
      <c r="I77" s="121" t="str">
        <f t="shared" si="2"/>
        <v/>
      </c>
      <c r="J77" s="29"/>
      <c r="K77" s="29"/>
      <c r="L77" s="29"/>
      <c r="M77" s="122" t="str">
        <f>IF($P77="","",IFERROR(_xlfn.XLOOKUP($P77,団体コード!$F$2:$F$1789,団体コード!$A$2:$A$1789),_xlfn.XLOOKUP($P77,'R6.1.1政令指定都市'!$F$2:$F$192,'R6.1.1政令指定都市'!$A$2:$A$192)))</f>
        <v/>
      </c>
      <c r="N77" s="123" t="str">
        <f>IF($P77="","",IFERROR(_xlfn.XLOOKUP($P77,市町村一覧!$H$2:$H$773,市町村一覧!$G$2:$G$773),"特定市町村以外"))</f>
        <v/>
      </c>
      <c r="O77" s="94" t="s">
        <v>1</v>
      </c>
      <c r="P77" s="124" t="str">
        <f t="shared" si="3"/>
        <v/>
      </c>
      <c r="U77" s="114" t="s">
        <v>40</v>
      </c>
      <c r="V77" s="114" t="s">
        <v>285</v>
      </c>
    </row>
    <row r="78" spans="3:22" x14ac:dyDescent="0.25">
      <c r="C78" s="108">
        <v>72</v>
      </c>
      <c r="D78" s="30"/>
      <c r="E78" s="29"/>
      <c r="F78" s="29"/>
      <c r="G78" s="29"/>
      <c r="H78" s="121" t="str">
        <f t="shared" si="2"/>
        <v/>
      </c>
      <c r="I78" s="121" t="str">
        <f t="shared" si="2"/>
        <v/>
      </c>
      <c r="J78" s="29"/>
      <c r="K78" s="29"/>
      <c r="L78" s="29"/>
      <c r="M78" s="122" t="str">
        <f>IF($P78="","",IFERROR(_xlfn.XLOOKUP($P78,団体コード!$F$2:$F$1789,団体コード!$A$2:$A$1789),_xlfn.XLOOKUP($P78,'R6.1.1政令指定都市'!$F$2:$F$192,'R6.1.1政令指定都市'!$A$2:$A$192)))</f>
        <v/>
      </c>
      <c r="N78" s="123" t="str">
        <f>IF($P78="","",IFERROR(_xlfn.XLOOKUP($P78,市町村一覧!$H$2:$H$773,市町村一覧!$G$2:$G$773),"特定市町村以外"))</f>
        <v/>
      </c>
      <c r="O78" s="94" t="s">
        <v>1</v>
      </c>
      <c r="P78" s="124" t="str">
        <f t="shared" si="3"/>
        <v/>
      </c>
      <c r="U78" s="114" t="s">
        <v>40</v>
      </c>
      <c r="V78" s="114" t="s">
        <v>286</v>
      </c>
    </row>
    <row r="79" spans="3:22" x14ac:dyDescent="0.25">
      <c r="C79" s="108">
        <v>73</v>
      </c>
      <c r="D79" s="30"/>
      <c r="E79" s="29"/>
      <c r="F79" s="29"/>
      <c r="G79" s="29"/>
      <c r="H79" s="121" t="str">
        <f t="shared" si="2"/>
        <v/>
      </c>
      <c r="I79" s="121" t="str">
        <f t="shared" si="2"/>
        <v/>
      </c>
      <c r="J79" s="29"/>
      <c r="K79" s="29"/>
      <c r="L79" s="29"/>
      <c r="M79" s="122" t="str">
        <f>IF($P79="","",IFERROR(_xlfn.XLOOKUP($P79,団体コード!$F$2:$F$1789,団体コード!$A$2:$A$1789),_xlfn.XLOOKUP($P79,'R6.1.1政令指定都市'!$F$2:$F$192,'R6.1.1政令指定都市'!$A$2:$A$192)))</f>
        <v/>
      </c>
      <c r="N79" s="123" t="str">
        <f>IF($P79="","",IFERROR(_xlfn.XLOOKUP($P79,市町村一覧!$H$2:$H$773,市町村一覧!$G$2:$G$773),"特定市町村以外"))</f>
        <v/>
      </c>
      <c r="O79" s="94" t="s">
        <v>1</v>
      </c>
      <c r="P79" s="124" t="str">
        <f t="shared" si="3"/>
        <v/>
      </c>
      <c r="U79" s="114" t="s">
        <v>40</v>
      </c>
      <c r="V79" s="114" t="s">
        <v>287</v>
      </c>
    </row>
    <row r="80" spans="3:22" x14ac:dyDescent="0.25">
      <c r="C80" s="108">
        <v>74</v>
      </c>
      <c r="D80" s="30"/>
      <c r="E80" s="29"/>
      <c r="F80" s="29"/>
      <c r="G80" s="29"/>
      <c r="H80" s="121" t="str">
        <f t="shared" si="2"/>
        <v/>
      </c>
      <c r="I80" s="121" t="str">
        <f t="shared" si="2"/>
        <v/>
      </c>
      <c r="J80" s="29"/>
      <c r="K80" s="29"/>
      <c r="L80" s="29"/>
      <c r="M80" s="122" t="str">
        <f>IF($P80="","",IFERROR(_xlfn.XLOOKUP($P80,団体コード!$F$2:$F$1789,団体コード!$A$2:$A$1789),_xlfn.XLOOKUP($P80,'R6.1.1政令指定都市'!$F$2:$F$192,'R6.1.1政令指定都市'!$A$2:$A$192)))</f>
        <v/>
      </c>
      <c r="N80" s="123" t="str">
        <f>IF($P80="","",IFERROR(_xlfn.XLOOKUP($P80,市町村一覧!$H$2:$H$773,市町村一覧!$G$2:$G$773),"特定市町村以外"))</f>
        <v/>
      </c>
      <c r="O80" s="94" t="s">
        <v>1</v>
      </c>
      <c r="P80" s="124" t="str">
        <f t="shared" si="3"/>
        <v/>
      </c>
      <c r="U80" s="114" t="s">
        <v>40</v>
      </c>
      <c r="V80" s="114" t="s">
        <v>288</v>
      </c>
    </row>
    <row r="81" spans="3:22" x14ac:dyDescent="0.25">
      <c r="C81" s="108">
        <v>75</v>
      </c>
      <c r="D81" s="30"/>
      <c r="E81" s="29"/>
      <c r="F81" s="29"/>
      <c r="G81" s="29"/>
      <c r="H81" s="121" t="str">
        <f t="shared" si="2"/>
        <v/>
      </c>
      <c r="I81" s="121" t="str">
        <f t="shared" si="2"/>
        <v/>
      </c>
      <c r="J81" s="29"/>
      <c r="K81" s="29"/>
      <c r="L81" s="29"/>
      <c r="M81" s="122" t="str">
        <f>IF($P81="","",IFERROR(_xlfn.XLOOKUP($P81,団体コード!$F$2:$F$1789,団体コード!$A$2:$A$1789),_xlfn.XLOOKUP($P81,'R6.1.1政令指定都市'!$F$2:$F$192,'R6.1.1政令指定都市'!$A$2:$A$192)))</f>
        <v/>
      </c>
      <c r="N81" s="123" t="str">
        <f>IF($P81="","",IFERROR(_xlfn.XLOOKUP($P81,市町村一覧!$H$2:$H$773,市町村一覧!$G$2:$G$773),"特定市町村以外"))</f>
        <v/>
      </c>
      <c r="O81" s="94" t="s">
        <v>1</v>
      </c>
      <c r="P81" s="124" t="str">
        <f t="shared" si="3"/>
        <v/>
      </c>
      <c r="U81" s="114" t="s">
        <v>40</v>
      </c>
      <c r="V81" s="114" t="s">
        <v>289</v>
      </c>
    </row>
    <row r="82" spans="3:22" x14ac:dyDescent="0.25">
      <c r="C82" s="108">
        <v>76</v>
      </c>
      <c r="D82" s="30"/>
      <c r="E82" s="29"/>
      <c r="F82" s="29"/>
      <c r="G82" s="29"/>
      <c r="H82" s="121" t="str">
        <f t="shared" si="2"/>
        <v/>
      </c>
      <c r="I82" s="121" t="str">
        <f t="shared" si="2"/>
        <v/>
      </c>
      <c r="J82" s="29"/>
      <c r="K82" s="29"/>
      <c r="L82" s="29"/>
      <c r="M82" s="122" t="str">
        <f>IF($P82="","",IFERROR(_xlfn.XLOOKUP($P82,団体コード!$F$2:$F$1789,団体コード!$A$2:$A$1789),_xlfn.XLOOKUP($P82,'R6.1.1政令指定都市'!$F$2:$F$192,'R6.1.1政令指定都市'!$A$2:$A$192)))</f>
        <v/>
      </c>
      <c r="N82" s="123" t="str">
        <f>IF($P82="","",IFERROR(_xlfn.XLOOKUP($P82,市町村一覧!$H$2:$H$773,市町村一覧!$G$2:$G$773),"特定市町村以外"))</f>
        <v/>
      </c>
      <c r="O82" s="94" t="s">
        <v>1</v>
      </c>
      <c r="P82" s="124" t="str">
        <f t="shared" si="3"/>
        <v/>
      </c>
      <c r="U82" s="114" t="s">
        <v>40</v>
      </c>
      <c r="V82" s="114" t="s">
        <v>290</v>
      </c>
    </row>
    <row r="83" spans="3:22" x14ac:dyDescent="0.25">
      <c r="C83" s="108">
        <v>77</v>
      </c>
      <c r="D83" s="30"/>
      <c r="E83" s="29"/>
      <c r="F83" s="29"/>
      <c r="G83" s="29"/>
      <c r="H83" s="121" t="str">
        <f t="shared" si="2"/>
        <v/>
      </c>
      <c r="I83" s="121" t="str">
        <f t="shared" si="2"/>
        <v/>
      </c>
      <c r="J83" s="29"/>
      <c r="K83" s="29"/>
      <c r="L83" s="29"/>
      <c r="M83" s="122" t="str">
        <f>IF($P83="","",IFERROR(_xlfn.XLOOKUP($P83,団体コード!$F$2:$F$1789,団体コード!$A$2:$A$1789),_xlfn.XLOOKUP($P83,'R6.1.1政令指定都市'!$F$2:$F$192,'R6.1.1政令指定都市'!$A$2:$A$192)))</f>
        <v/>
      </c>
      <c r="N83" s="123" t="str">
        <f>IF($P83="","",IFERROR(_xlfn.XLOOKUP($P83,市町村一覧!$H$2:$H$773,市町村一覧!$G$2:$G$773),"特定市町村以外"))</f>
        <v/>
      </c>
      <c r="O83" s="94" t="s">
        <v>1</v>
      </c>
      <c r="P83" s="124" t="str">
        <f t="shared" si="3"/>
        <v/>
      </c>
      <c r="U83" s="114" t="s">
        <v>40</v>
      </c>
      <c r="V83" s="114" t="s">
        <v>291</v>
      </c>
    </row>
    <row r="84" spans="3:22" x14ac:dyDescent="0.25">
      <c r="C84" s="108">
        <v>78</v>
      </c>
      <c r="D84" s="30"/>
      <c r="E84" s="29"/>
      <c r="F84" s="29"/>
      <c r="G84" s="29"/>
      <c r="H84" s="121" t="str">
        <f t="shared" si="2"/>
        <v/>
      </c>
      <c r="I84" s="121" t="str">
        <f t="shared" si="2"/>
        <v/>
      </c>
      <c r="J84" s="29"/>
      <c r="K84" s="29"/>
      <c r="L84" s="29"/>
      <c r="M84" s="122" t="str">
        <f>IF($P84="","",IFERROR(_xlfn.XLOOKUP($P84,団体コード!$F$2:$F$1789,団体コード!$A$2:$A$1789),_xlfn.XLOOKUP($P84,'R6.1.1政令指定都市'!$F$2:$F$192,'R6.1.1政令指定都市'!$A$2:$A$192)))</f>
        <v/>
      </c>
      <c r="N84" s="123" t="str">
        <f>IF($P84="","",IFERROR(_xlfn.XLOOKUP($P84,市町村一覧!$H$2:$H$773,市町村一覧!$G$2:$G$773),"特定市町村以外"))</f>
        <v/>
      </c>
      <c r="O84" s="94" t="s">
        <v>1</v>
      </c>
      <c r="P84" s="124" t="str">
        <f t="shared" si="3"/>
        <v/>
      </c>
      <c r="U84" s="114" t="s">
        <v>40</v>
      </c>
      <c r="V84" s="114" t="s">
        <v>292</v>
      </c>
    </row>
    <row r="85" spans="3:22" x14ac:dyDescent="0.25">
      <c r="C85" s="108">
        <v>79</v>
      </c>
      <c r="D85" s="30"/>
      <c r="E85" s="29"/>
      <c r="F85" s="29"/>
      <c r="G85" s="29"/>
      <c r="H85" s="121" t="str">
        <f t="shared" si="2"/>
        <v/>
      </c>
      <c r="I85" s="121" t="str">
        <f t="shared" si="2"/>
        <v/>
      </c>
      <c r="J85" s="29"/>
      <c r="K85" s="29"/>
      <c r="L85" s="29"/>
      <c r="M85" s="122" t="str">
        <f>IF($P85="","",IFERROR(_xlfn.XLOOKUP($P85,団体コード!$F$2:$F$1789,団体コード!$A$2:$A$1789),_xlfn.XLOOKUP($P85,'R6.1.1政令指定都市'!$F$2:$F$192,'R6.1.1政令指定都市'!$A$2:$A$192)))</f>
        <v/>
      </c>
      <c r="N85" s="123" t="str">
        <f>IF($P85="","",IFERROR(_xlfn.XLOOKUP($P85,市町村一覧!$H$2:$H$773,市町村一覧!$G$2:$G$773),"特定市町村以外"))</f>
        <v/>
      </c>
      <c r="O85" s="94" t="s">
        <v>1</v>
      </c>
      <c r="P85" s="124" t="str">
        <f t="shared" si="3"/>
        <v/>
      </c>
      <c r="U85" s="114" t="s">
        <v>40</v>
      </c>
      <c r="V85" s="114" t="s">
        <v>293</v>
      </c>
    </row>
    <row r="86" spans="3:22" x14ac:dyDescent="0.25">
      <c r="C86" s="108">
        <v>80</v>
      </c>
      <c r="D86" s="30"/>
      <c r="E86" s="29"/>
      <c r="F86" s="29"/>
      <c r="G86" s="29"/>
      <c r="H86" s="121" t="str">
        <f t="shared" si="2"/>
        <v/>
      </c>
      <c r="I86" s="121" t="str">
        <f t="shared" si="2"/>
        <v/>
      </c>
      <c r="J86" s="29"/>
      <c r="K86" s="29"/>
      <c r="L86" s="29"/>
      <c r="M86" s="122" t="str">
        <f>IF($P86="","",IFERROR(_xlfn.XLOOKUP($P86,団体コード!$F$2:$F$1789,団体コード!$A$2:$A$1789),_xlfn.XLOOKUP($P86,'R6.1.1政令指定都市'!$F$2:$F$192,'R6.1.1政令指定都市'!$A$2:$A$192)))</f>
        <v/>
      </c>
      <c r="N86" s="123" t="str">
        <f>IF($P86="","",IFERROR(_xlfn.XLOOKUP($P86,市町村一覧!$H$2:$H$773,市町村一覧!$G$2:$G$773),"特定市町村以外"))</f>
        <v/>
      </c>
      <c r="O86" s="94" t="s">
        <v>1</v>
      </c>
      <c r="P86" s="124" t="str">
        <f t="shared" si="3"/>
        <v/>
      </c>
      <c r="U86" s="114" t="s">
        <v>40</v>
      </c>
      <c r="V86" s="114" t="s">
        <v>294</v>
      </c>
    </row>
    <row r="87" spans="3:22" x14ac:dyDescent="0.25">
      <c r="C87" s="108">
        <v>81</v>
      </c>
      <c r="D87" s="30"/>
      <c r="E87" s="29"/>
      <c r="F87" s="29"/>
      <c r="G87" s="29"/>
      <c r="H87" s="121" t="str">
        <f t="shared" si="2"/>
        <v/>
      </c>
      <c r="I87" s="121" t="str">
        <f t="shared" si="2"/>
        <v/>
      </c>
      <c r="J87" s="29"/>
      <c r="K87" s="29"/>
      <c r="L87" s="29"/>
      <c r="M87" s="122" t="str">
        <f>IF($P87="","",IFERROR(_xlfn.XLOOKUP($P87,団体コード!$F$2:$F$1789,団体コード!$A$2:$A$1789),_xlfn.XLOOKUP($P87,'R6.1.1政令指定都市'!$F$2:$F$192,'R6.1.1政令指定都市'!$A$2:$A$192)))</f>
        <v/>
      </c>
      <c r="N87" s="123" t="str">
        <f>IF($P87="","",IFERROR(_xlfn.XLOOKUP($P87,市町村一覧!$H$2:$H$773,市町村一覧!$G$2:$G$773),"特定市町村以外"))</f>
        <v/>
      </c>
      <c r="O87" s="94" t="s">
        <v>1</v>
      </c>
      <c r="P87" s="124" t="str">
        <f t="shared" si="3"/>
        <v/>
      </c>
      <c r="U87" s="114" t="s">
        <v>40</v>
      </c>
      <c r="V87" s="114" t="s">
        <v>295</v>
      </c>
    </row>
    <row r="88" spans="3:22" x14ac:dyDescent="0.25">
      <c r="C88" s="108">
        <v>82</v>
      </c>
      <c r="D88" s="30"/>
      <c r="E88" s="29"/>
      <c r="F88" s="29"/>
      <c r="G88" s="29"/>
      <c r="H88" s="121" t="str">
        <f t="shared" si="2"/>
        <v/>
      </c>
      <c r="I88" s="121" t="str">
        <f t="shared" si="2"/>
        <v/>
      </c>
      <c r="J88" s="29"/>
      <c r="K88" s="29"/>
      <c r="L88" s="29"/>
      <c r="M88" s="122" t="str">
        <f>IF($P88="","",IFERROR(_xlfn.XLOOKUP($P88,団体コード!$F$2:$F$1789,団体コード!$A$2:$A$1789),_xlfn.XLOOKUP($P88,'R6.1.1政令指定都市'!$F$2:$F$192,'R6.1.1政令指定都市'!$A$2:$A$192)))</f>
        <v/>
      </c>
      <c r="N88" s="123" t="str">
        <f>IF($P88="","",IFERROR(_xlfn.XLOOKUP($P88,市町村一覧!$H$2:$H$773,市町村一覧!$G$2:$G$773),"特定市町村以外"))</f>
        <v/>
      </c>
      <c r="O88" s="94" t="s">
        <v>1</v>
      </c>
      <c r="P88" s="124" t="str">
        <f t="shared" si="3"/>
        <v/>
      </c>
      <c r="U88" s="114" t="s">
        <v>40</v>
      </c>
      <c r="V88" s="114" t="s">
        <v>296</v>
      </c>
    </row>
    <row r="89" spans="3:22" x14ac:dyDescent="0.25">
      <c r="C89" s="108">
        <v>83</v>
      </c>
      <c r="D89" s="30"/>
      <c r="E89" s="29"/>
      <c r="F89" s="29"/>
      <c r="G89" s="29"/>
      <c r="H89" s="121" t="str">
        <f t="shared" si="2"/>
        <v/>
      </c>
      <c r="I89" s="121" t="str">
        <f t="shared" si="2"/>
        <v/>
      </c>
      <c r="J89" s="29"/>
      <c r="K89" s="29"/>
      <c r="L89" s="29"/>
      <c r="M89" s="122" t="str">
        <f>IF($P89="","",IFERROR(_xlfn.XLOOKUP($P89,団体コード!$F$2:$F$1789,団体コード!$A$2:$A$1789),_xlfn.XLOOKUP($P89,'R6.1.1政令指定都市'!$F$2:$F$192,'R6.1.1政令指定都市'!$A$2:$A$192)))</f>
        <v/>
      </c>
      <c r="N89" s="123" t="str">
        <f>IF($P89="","",IFERROR(_xlfn.XLOOKUP($P89,市町村一覧!$H$2:$H$773,市町村一覧!$G$2:$G$773),"特定市町村以外"))</f>
        <v/>
      </c>
      <c r="O89" s="94" t="s">
        <v>1</v>
      </c>
      <c r="P89" s="124" t="str">
        <f t="shared" si="3"/>
        <v/>
      </c>
      <c r="U89" s="114" t="s">
        <v>40</v>
      </c>
      <c r="V89" s="114" t="s">
        <v>297</v>
      </c>
    </row>
    <row r="90" spans="3:22" x14ac:dyDescent="0.25">
      <c r="C90" s="108">
        <v>84</v>
      </c>
      <c r="D90" s="30"/>
      <c r="E90" s="29"/>
      <c r="F90" s="29"/>
      <c r="G90" s="29"/>
      <c r="H90" s="121" t="str">
        <f t="shared" si="2"/>
        <v/>
      </c>
      <c r="I90" s="121" t="str">
        <f t="shared" si="2"/>
        <v/>
      </c>
      <c r="J90" s="29"/>
      <c r="K90" s="29"/>
      <c r="L90" s="29"/>
      <c r="M90" s="122" t="str">
        <f>IF($P90="","",IFERROR(_xlfn.XLOOKUP($P90,団体コード!$F$2:$F$1789,団体コード!$A$2:$A$1789),_xlfn.XLOOKUP($P90,'R6.1.1政令指定都市'!$F$2:$F$192,'R6.1.1政令指定都市'!$A$2:$A$192)))</f>
        <v/>
      </c>
      <c r="N90" s="123" t="str">
        <f>IF($P90="","",IFERROR(_xlfn.XLOOKUP($P90,市町村一覧!$H$2:$H$773,市町村一覧!$G$2:$G$773),"特定市町村以外"))</f>
        <v/>
      </c>
      <c r="O90" s="94" t="s">
        <v>1</v>
      </c>
      <c r="P90" s="124" t="str">
        <f t="shared" si="3"/>
        <v/>
      </c>
      <c r="U90" s="114" t="s">
        <v>40</v>
      </c>
      <c r="V90" s="114" t="s">
        <v>298</v>
      </c>
    </row>
    <row r="91" spans="3:22" x14ac:dyDescent="0.25">
      <c r="C91" s="108">
        <v>85</v>
      </c>
      <c r="D91" s="30"/>
      <c r="E91" s="29"/>
      <c r="F91" s="29"/>
      <c r="G91" s="29"/>
      <c r="H91" s="121" t="str">
        <f t="shared" si="2"/>
        <v/>
      </c>
      <c r="I91" s="121" t="str">
        <f t="shared" si="2"/>
        <v/>
      </c>
      <c r="J91" s="29"/>
      <c r="K91" s="29"/>
      <c r="L91" s="29"/>
      <c r="M91" s="122" t="str">
        <f>IF($P91="","",IFERROR(_xlfn.XLOOKUP($P91,団体コード!$F$2:$F$1789,団体コード!$A$2:$A$1789),_xlfn.XLOOKUP($P91,'R6.1.1政令指定都市'!$F$2:$F$192,'R6.1.1政令指定都市'!$A$2:$A$192)))</f>
        <v/>
      </c>
      <c r="N91" s="123" t="str">
        <f>IF($P91="","",IFERROR(_xlfn.XLOOKUP($P91,市町村一覧!$H$2:$H$773,市町村一覧!$G$2:$G$773),"特定市町村以外"))</f>
        <v/>
      </c>
      <c r="O91" s="94" t="s">
        <v>1</v>
      </c>
      <c r="P91" s="124" t="str">
        <f t="shared" si="3"/>
        <v/>
      </c>
      <c r="U91" s="114" t="s">
        <v>40</v>
      </c>
      <c r="V91" s="114" t="s">
        <v>299</v>
      </c>
    </row>
    <row r="92" spans="3:22" x14ac:dyDescent="0.25">
      <c r="C92" s="108">
        <v>86</v>
      </c>
      <c r="D92" s="30"/>
      <c r="E92" s="29"/>
      <c r="F92" s="29"/>
      <c r="G92" s="29"/>
      <c r="H92" s="121" t="str">
        <f t="shared" si="2"/>
        <v/>
      </c>
      <c r="I92" s="121" t="str">
        <f t="shared" si="2"/>
        <v/>
      </c>
      <c r="J92" s="29"/>
      <c r="K92" s="29"/>
      <c r="L92" s="29"/>
      <c r="M92" s="122" t="str">
        <f>IF($P92="","",IFERROR(_xlfn.XLOOKUP($P92,団体コード!$F$2:$F$1789,団体コード!$A$2:$A$1789),_xlfn.XLOOKUP($P92,'R6.1.1政令指定都市'!$F$2:$F$192,'R6.1.1政令指定都市'!$A$2:$A$192)))</f>
        <v/>
      </c>
      <c r="N92" s="123" t="str">
        <f>IF($P92="","",IFERROR(_xlfn.XLOOKUP($P92,市町村一覧!$H$2:$H$773,市町村一覧!$G$2:$G$773),"特定市町村以外"))</f>
        <v/>
      </c>
      <c r="O92" s="94" t="s">
        <v>1</v>
      </c>
      <c r="P92" s="124" t="str">
        <f t="shared" si="3"/>
        <v/>
      </c>
      <c r="U92" s="114" t="s">
        <v>40</v>
      </c>
      <c r="V92" s="114" t="s">
        <v>300</v>
      </c>
    </row>
    <row r="93" spans="3:22" x14ac:dyDescent="0.25">
      <c r="C93" s="108">
        <v>87</v>
      </c>
      <c r="D93" s="30"/>
      <c r="E93" s="29"/>
      <c r="F93" s="29"/>
      <c r="G93" s="29"/>
      <c r="H93" s="121" t="str">
        <f t="shared" si="2"/>
        <v/>
      </c>
      <c r="I93" s="121" t="str">
        <f t="shared" si="2"/>
        <v/>
      </c>
      <c r="J93" s="29"/>
      <c r="K93" s="29"/>
      <c r="L93" s="29"/>
      <c r="M93" s="122" t="str">
        <f>IF($P93="","",IFERROR(_xlfn.XLOOKUP($P93,団体コード!$F$2:$F$1789,団体コード!$A$2:$A$1789),_xlfn.XLOOKUP($P93,'R6.1.1政令指定都市'!$F$2:$F$192,'R6.1.1政令指定都市'!$A$2:$A$192)))</f>
        <v/>
      </c>
      <c r="N93" s="123" t="str">
        <f>IF($P93="","",IFERROR(_xlfn.XLOOKUP($P93,市町村一覧!$H$2:$H$773,市町村一覧!$G$2:$G$773),"特定市町村以外"))</f>
        <v/>
      </c>
      <c r="O93" s="94" t="s">
        <v>1</v>
      </c>
      <c r="P93" s="124" t="str">
        <f t="shared" si="3"/>
        <v/>
      </c>
      <c r="U93" s="114" t="s">
        <v>40</v>
      </c>
      <c r="V93" s="114" t="s">
        <v>301</v>
      </c>
    </row>
    <row r="94" spans="3:22" x14ac:dyDescent="0.25">
      <c r="C94" s="108">
        <v>88</v>
      </c>
      <c r="D94" s="30"/>
      <c r="E94" s="29"/>
      <c r="F94" s="29"/>
      <c r="G94" s="29"/>
      <c r="H94" s="121" t="str">
        <f t="shared" si="2"/>
        <v/>
      </c>
      <c r="I94" s="121" t="str">
        <f t="shared" si="2"/>
        <v/>
      </c>
      <c r="J94" s="29"/>
      <c r="K94" s="29"/>
      <c r="L94" s="29"/>
      <c r="M94" s="122" t="str">
        <f>IF($P94="","",IFERROR(_xlfn.XLOOKUP($P94,団体コード!$F$2:$F$1789,団体コード!$A$2:$A$1789),_xlfn.XLOOKUP($P94,'R6.1.1政令指定都市'!$F$2:$F$192,'R6.1.1政令指定都市'!$A$2:$A$192)))</f>
        <v/>
      </c>
      <c r="N94" s="123" t="str">
        <f>IF($P94="","",IFERROR(_xlfn.XLOOKUP($P94,市町村一覧!$H$2:$H$773,市町村一覧!$G$2:$G$773),"特定市町村以外"))</f>
        <v/>
      </c>
      <c r="O94" s="94" t="s">
        <v>1</v>
      </c>
      <c r="P94" s="124" t="str">
        <f t="shared" si="3"/>
        <v/>
      </c>
      <c r="U94" s="114" t="s">
        <v>40</v>
      </c>
      <c r="V94" s="114" t="s">
        <v>302</v>
      </c>
    </row>
    <row r="95" spans="3:22" x14ac:dyDescent="0.25">
      <c r="C95" s="108">
        <v>89</v>
      </c>
      <c r="D95" s="30"/>
      <c r="E95" s="29"/>
      <c r="F95" s="29"/>
      <c r="G95" s="29"/>
      <c r="H95" s="121" t="str">
        <f t="shared" si="2"/>
        <v/>
      </c>
      <c r="I95" s="121" t="str">
        <f t="shared" si="2"/>
        <v/>
      </c>
      <c r="J95" s="29"/>
      <c r="K95" s="29"/>
      <c r="L95" s="29"/>
      <c r="M95" s="122" t="str">
        <f>IF($P95="","",IFERROR(_xlfn.XLOOKUP($P95,団体コード!$F$2:$F$1789,団体コード!$A$2:$A$1789),_xlfn.XLOOKUP($P95,'R6.1.1政令指定都市'!$F$2:$F$192,'R6.1.1政令指定都市'!$A$2:$A$192)))</f>
        <v/>
      </c>
      <c r="N95" s="123" t="str">
        <f>IF($P95="","",IFERROR(_xlfn.XLOOKUP($P95,市町村一覧!$H$2:$H$773,市町村一覧!$G$2:$G$773),"特定市町村以外"))</f>
        <v/>
      </c>
      <c r="O95" s="94" t="s">
        <v>1</v>
      </c>
      <c r="P95" s="124" t="str">
        <f t="shared" si="3"/>
        <v/>
      </c>
      <c r="U95" s="114" t="s">
        <v>40</v>
      </c>
      <c r="V95" s="114" t="s">
        <v>303</v>
      </c>
    </row>
    <row r="96" spans="3:22" x14ac:dyDescent="0.25">
      <c r="C96" s="108">
        <v>90</v>
      </c>
      <c r="D96" s="30"/>
      <c r="E96" s="29"/>
      <c r="F96" s="29"/>
      <c r="G96" s="29"/>
      <c r="H96" s="121" t="str">
        <f t="shared" si="2"/>
        <v/>
      </c>
      <c r="I96" s="121" t="str">
        <f t="shared" si="2"/>
        <v/>
      </c>
      <c r="J96" s="29"/>
      <c r="K96" s="29"/>
      <c r="L96" s="29"/>
      <c r="M96" s="122" t="str">
        <f>IF($P96="","",IFERROR(_xlfn.XLOOKUP($P96,団体コード!$F$2:$F$1789,団体コード!$A$2:$A$1789),_xlfn.XLOOKUP($P96,'R6.1.1政令指定都市'!$F$2:$F$192,'R6.1.1政令指定都市'!$A$2:$A$192)))</f>
        <v/>
      </c>
      <c r="N96" s="123" t="str">
        <f>IF($P96="","",IFERROR(_xlfn.XLOOKUP($P96,市町村一覧!$H$2:$H$773,市町村一覧!$G$2:$G$773),"特定市町村以外"))</f>
        <v/>
      </c>
      <c r="O96" s="94" t="s">
        <v>1</v>
      </c>
      <c r="P96" s="124" t="str">
        <f t="shared" si="3"/>
        <v/>
      </c>
      <c r="U96" s="114" t="s">
        <v>40</v>
      </c>
      <c r="V96" s="114" t="s">
        <v>304</v>
      </c>
    </row>
    <row r="97" spans="3:22" x14ac:dyDescent="0.25">
      <c r="C97" s="108">
        <v>91</v>
      </c>
      <c r="D97" s="30"/>
      <c r="E97" s="29"/>
      <c r="F97" s="29"/>
      <c r="G97" s="29"/>
      <c r="H97" s="121" t="str">
        <f t="shared" si="2"/>
        <v/>
      </c>
      <c r="I97" s="121" t="str">
        <f t="shared" si="2"/>
        <v/>
      </c>
      <c r="J97" s="29"/>
      <c r="K97" s="29"/>
      <c r="L97" s="29"/>
      <c r="M97" s="122" t="str">
        <f>IF($P97="","",IFERROR(_xlfn.XLOOKUP($P97,団体コード!$F$2:$F$1789,団体コード!$A$2:$A$1789),_xlfn.XLOOKUP($P97,'R6.1.1政令指定都市'!$F$2:$F$192,'R6.1.1政令指定都市'!$A$2:$A$192)))</f>
        <v/>
      </c>
      <c r="N97" s="123" t="str">
        <f>IF($P97="","",IFERROR(_xlfn.XLOOKUP($P97,市町村一覧!$H$2:$H$773,市町村一覧!$G$2:$G$773),"特定市町村以外"))</f>
        <v/>
      </c>
      <c r="O97" s="94" t="s">
        <v>1</v>
      </c>
      <c r="P97" s="124" t="str">
        <f t="shared" si="3"/>
        <v/>
      </c>
      <c r="U97" s="114" t="s">
        <v>40</v>
      </c>
      <c r="V97" s="114" t="s">
        <v>305</v>
      </c>
    </row>
    <row r="98" spans="3:22" x14ac:dyDescent="0.25">
      <c r="C98" s="108">
        <v>92</v>
      </c>
      <c r="D98" s="30"/>
      <c r="E98" s="29"/>
      <c r="F98" s="29"/>
      <c r="G98" s="29"/>
      <c r="H98" s="121" t="str">
        <f t="shared" si="2"/>
        <v/>
      </c>
      <c r="I98" s="121" t="str">
        <f t="shared" si="2"/>
        <v/>
      </c>
      <c r="J98" s="29"/>
      <c r="K98" s="29"/>
      <c r="L98" s="29"/>
      <c r="M98" s="122" t="str">
        <f>IF($P98="","",IFERROR(_xlfn.XLOOKUP($P98,団体コード!$F$2:$F$1789,団体コード!$A$2:$A$1789),_xlfn.XLOOKUP($P98,'R6.1.1政令指定都市'!$F$2:$F$192,'R6.1.1政令指定都市'!$A$2:$A$192)))</f>
        <v/>
      </c>
      <c r="N98" s="123" t="str">
        <f>IF($P98="","",IFERROR(_xlfn.XLOOKUP($P98,市町村一覧!$H$2:$H$773,市町村一覧!$G$2:$G$773),"特定市町村以外"))</f>
        <v/>
      </c>
      <c r="O98" s="94" t="s">
        <v>1</v>
      </c>
      <c r="P98" s="124" t="str">
        <f t="shared" si="3"/>
        <v/>
      </c>
      <c r="U98" s="114" t="s">
        <v>40</v>
      </c>
      <c r="V98" s="114" t="s">
        <v>306</v>
      </c>
    </row>
    <row r="99" spans="3:22" x14ac:dyDescent="0.25">
      <c r="C99" s="108">
        <v>93</v>
      </c>
      <c r="D99" s="30"/>
      <c r="E99" s="29"/>
      <c r="F99" s="29"/>
      <c r="G99" s="29"/>
      <c r="H99" s="121" t="str">
        <f t="shared" si="2"/>
        <v/>
      </c>
      <c r="I99" s="121" t="str">
        <f t="shared" si="2"/>
        <v/>
      </c>
      <c r="J99" s="29"/>
      <c r="K99" s="29"/>
      <c r="L99" s="29"/>
      <c r="M99" s="122" t="str">
        <f>IF($P99="","",IFERROR(_xlfn.XLOOKUP($P99,団体コード!$F$2:$F$1789,団体コード!$A$2:$A$1789),_xlfn.XLOOKUP($P99,'R6.1.1政令指定都市'!$F$2:$F$192,'R6.1.1政令指定都市'!$A$2:$A$192)))</f>
        <v/>
      </c>
      <c r="N99" s="123" t="str">
        <f>IF($P99="","",IFERROR(_xlfn.XLOOKUP($P99,市町村一覧!$H$2:$H$773,市町村一覧!$G$2:$G$773),"特定市町村以外"))</f>
        <v/>
      </c>
      <c r="O99" s="94" t="s">
        <v>1</v>
      </c>
      <c r="P99" s="124" t="str">
        <f t="shared" si="3"/>
        <v/>
      </c>
      <c r="U99" s="114" t="s">
        <v>40</v>
      </c>
      <c r="V99" s="114" t="s">
        <v>307</v>
      </c>
    </row>
    <row r="100" spans="3:22" x14ac:dyDescent="0.25">
      <c r="C100" s="108">
        <v>94</v>
      </c>
      <c r="D100" s="30"/>
      <c r="E100" s="29"/>
      <c r="F100" s="29"/>
      <c r="G100" s="29"/>
      <c r="H100" s="121" t="str">
        <f t="shared" si="2"/>
        <v/>
      </c>
      <c r="I100" s="121" t="str">
        <f t="shared" si="2"/>
        <v/>
      </c>
      <c r="J100" s="29"/>
      <c r="K100" s="29"/>
      <c r="L100" s="29"/>
      <c r="M100" s="122" t="str">
        <f>IF($P100="","",IFERROR(_xlfn.XLOOKUP($P100,団体コード!$F$2:$F$1789,団体コード!$A$2:$A$1789),_xlfn.XLOOKUP($P100,'R6.1.1政令指定都市'!$F$2:$F$192,'R6.1.1政令指定都市'!$A$2:$A$192)))</f>
        <v/>
      </c>
      <c r="N100" s="123" t="str">
        <f>IF($P100="","",IFERROR(_xlfn.XLOOKUP($P100,市町村一覧!$H$2:$H$773,市町村一覧!$G$2:$G$773),"特定市町村以外"))</f>
        <v/>
      </c>
      <c r="O100" s="94" t="s">
        <v>1</v>
      </c>
      <c r="P100" s="124" t="str">
        <f t="shared" si="3"/>
        <v/>
      </c>
      <c r="U100" s="114" t="s">
        <v>40</v>
      </c>
      <c r="V100" s="114" t="s">
        <v>308</v>
      </c>
    </row>
    <row r="101" spans="3:22" x14ac:dyDescent="0.25">
      <c r="C101" s="108">
        <v>95</v>
      </c>
      <c r="D101" s="30"/>
      <c r="E101" s="29"/>
      <c r="F101" s="29"/>
      <c r="G101" s="29"/>
      <c r="H101" s="121" t="str">
        <f t="shared" si="2"/>
        <v/>
      </c>
      <c r="I101" s="121" t="str">
        <f t="shared" si="2"/>
        <v/>
      </c>
      <c r="J101" s="29"/>
      <c r="K101" s="29"/>
      <c r="L101" s="29"/>
      <c r="M101" s="122" t="str">
        <f>IF($P101="","",IFERROR(_xlfn.XLOOKUP($P101,団体コード!$F$2:$F$1789,団体コード!$A$2:$A$1789),_xlfn.XLOOKUP($P101,'R6.1.1政令指定都市'!$F$2:$F$192,'R6.1.1政令指定都市'!$A$2:$A$192)))</f>
        <v/>
      </c>
      <c r="N101" s="123" t="str">
        <f>IF($P101="","",IFERROR(_xlfn.XLOOKUP($P101,市町村一覧!$H$2:$H$773,市町村一覧!$G$2:$G$773),"特定市町村以外"))</f>
        <v/>
      </c>
      <c r="O101" s="94" t="s">
        <v>1</v>
      </c>
      <c r="P101" s="124" t="str">
        <f t="shared" si="3"/>
        <v/>
      </c>
      <c r="U101" s="114" t="s">
        <v>40</v>
      </c>
      <c r="V101" s="114" t="s">
        <v>309</v>
      </c>
    </row>
    <row r="102" spans="3:22" x14ac:dyDescent="0.25">
      <c r="C102" s="108">
        <v>96</v>
      </c>
      <c r="D102" s="30"/>
      <c r="E102" s="29"/>
      <c r="F102" s="29"/>
      <c r="G102" s="29"/>
      <c r="H102" s="121" t="str">
        <f t="shared" si="2"/>
        <v/>
      </c>
      <c r="I102" s="121" t="str">
        <f t="shared" si="2"/>
        <v/>
      </c>
      <c r="J102" s="29"/>
      <c r="K102" s="29"/>
      <c r="L102" s="29"/>
      <c r="M102" s="122" t="str">
        <f>IF($P102="","",IFERROR(_xlfn.XLOOKUP($P102,団体コード!$F$2:$F$1789,団体コード!$A$2:$A$1789),_xlfn.XLOOKUP($P102,'R6.1.1政令指定都市'!$F$2:$F$192,'R6.1.1政令指定都市'!$A$2:$A$192)))</f>
        <v/>
      </c>
      <c r="N102" s="123" t="str">
        <f>IF($P102="","",IFERROR(_xlfn.XLOOKUP($P102,市町村一覧!$H$2:$H$773,市町村一覧!$G$2:$G$773),"特定市町村以外"))</f>
        <v/>
      </c>
      <c r="O102" s="94" t="s">
        <v>1</v>
      </c>
      <c r="P102" s="124" t="str">
        <f t="shared" si="3"/>
        <v/>
      </c>
      <c r="U102" s="114" t="s">
        <v>40</v>
      </c>
      <c r="V102" s="114" t="s">
        <v>310</v>
      </c>
    </row>
    <row r="103" spans="3:22" x14ac:dyDescent="0.25">
      <c r="C103" s="108">
        <v>97</v>
      </c>
      <c r="D103" s="30"/>
      <c r="E103" s="29"/>
      <c r="F103" s="29"/>
      <c r="G103" s="29"/>
      <c r="H103" s="121" t="str">
        <f t="shared" si="2"/>
        <v/>
      </c>
      <c r="I103" s="121" t="str">
        <f t="shared" si="2"/>
        <v/>
      </c>
      <c r="J103" s="29"/>
      <c r="K103" s="29"/>
      <c r="L103" s="29"/>
      <c r="M103" s="122" t="str">
        <f>IF($P103="","",IFERROR(_xlfn.XLOOKUP($P103,団体コード!$F$2:$F$1789,団体コード!$A$2:$A$1789),_xlfn.XLOOKUP($P103,'R6.1.1政令指定都市'!$F$2:$F$192,'R6.1.1政令指定都市'!$A$2:$A$192)))</f>
        <v/>
      </c>
      <c r="N103" s="123" t="str">
        <f>IF($P103="","",IFERROR(_xlfn.XLOOKUP($P103,市町村一覧!$H$2:$H$773,市町村一覧!$G$2:$G$773),"特定市町村以外"))</f>
        <v/>
      </c>
      <c r="O103" s="94" t="s">
        <v>1</v>
      </c>
      <c r="P103" s="124" t="str">
        <f t="shared" si="3"/>
        <v/>
      </c>
      <c r="U103" s="114" t="s">
        <v>40</v>
      </c>
      <c r="V103" s="114" t="s">
        <v>311</v>
      </c>
    </row>
    <row r="104" spans="3:22" x14ac:dyDescent="0.25">
      <c r="C104" s="108">
        <v>98</v>
      </c>
      <c r="D104" s="30"/>
      <c r="E104" s="29"/>
      <c r="F104" s="29"/>
      <c r="G104" s="29"/>
      <c r="H104" s="121" t="str">
        <f t="shared" si="2"/>
        <v/>
      </c>
      <c r="I104" s="121" t="str">
        <f t="shared" si="2"/>
        <v/>
      </c>
      <c r="J104" s="29"/>
      <c r="K104" s="29"/>
      <c r="L104" s="29"/>
      <c r="M104" s="122" t="str">
        <f>IF($P104="","",IFERROR(_xlfn.XLOOKUP($P104,団体コード!$F$2:$F$1789,団体コード!$A$2:$A$1789),_xlfn.XLOOKUP($P104,'R6.1.1政令指定都市'!$F$2:$F$192,'R6.1.1政令指定都市'!$A$2:$A$192)))</f>
        <v/>
      </c>
      <c r="N104" s="123" t="str">
        <f>IF($P104="","",IFERROR(_xlfn.XLOOKUP($P104,市町村一覧!$H$2:$H$773,市町村一覧!$G$2:$G$773),"特定市町村以外"))</f>
        <v/>
      </c>
      <c r="O104" s="94" t="s">
        <v>1</v>
      </c>
      <c r="P104" s="124" t="str">
        <f t="shared" si="3"/>
        <v/>
      </c>
      <c r="U104" s="114" t="s">
        <v>40</v>
      </c>
      <c r="V104" s="114" t="s">
        <v>312</v>
      </c>
    </row>
    <row r="105" spans="3:22" x14ac:dyDescent="0.25">
      <c r="C105" s="108">
        <v>99</v>
      </c>
      <c r="D105" s="30"/>
      <c r="E105" s="29"/>
      <c r="F105" s="29"/>
      <c r="G105" s="29"/>
      <c r="H105" s="121" t="str">
        <f t="shared" si="2"/>
        <v/>
      </c>
      <c r="I105" s="121" t="str">
        <f t="shared" si="2"/>
        <v/>
      </c>
      <c r="J105" s="29"/>
      <c r="K105" s="29"/>
      <c r="L105" s="29"/>
      <c r="M105" s="122" t="str">
        <f>IF($P105="","",IFERROR(_xlfn.XLOOKUP($P105,団体コード!$F$2:$F$1789,団体コード!$A$2:$A$1789),_xlfn.XLOOKUP($P105,'R6.1.1政令指定都市'!$F$2:$F$192,'R6.1.1政令指定都市'!$A$2:$A$192)))</f>
        <v/>
      </c>
      <c r="N105" s="123" t="str">
        <f>IF($P105="","",IFERROR(_xlfn.XLOOKUP($P105,市町村一覧!$H$2:$H$773,市町村一覧!$G$2:$G$773),"特定市町村以外"))</f>
        <v/>
      </c>
      <c r="O105" s="94" t="s">
        <v>1</v>
      </c>
      <c r="P105" s="124" t="str">
        <f t="shared" si="3"/>
        <v/>
      </c>
      <c r="U105" s="114" t="s">
        <v>40</v>
      </c>
      <c r="V105" s="114" t="s">
        <v>313</v>
      </c>
    </row>
    <row r="106" spans="3:22" x14ac:dyDescent="0.25">
      <c r="C106" s="108">
        <v>100</v>
      </c>
      <c r="D106" s="30"/>
      <c r="E106" s="29"/>
      <c r="F106" s="29"/>
      <c r="G106" s="29"/>
      <c r="H106" s="121" t="str">
        <f t="shared" si="2"/>
        <v/>
      </c>
      <c r="I106" s="121" t="str">
        <f t="shared" si="2"/>
        <v/>
      </c>
      <c r="J106" s="29"/>
      <c r="K106" s="29"/>
      <c r="L106" s="29"/>
      <c r="M106" s="122" t="str">
        <f>IF($P106="","",IFERROR(_xlfn.XLOOKUP($P106,団体コード!$F$2:$F$1789,団体コード!$A$2:$A$1789),_xlfn.XLOOKUP($P106,'R6.1.1政令指定都市'!$F$2:$F$192,'R6.1.1政令指定都市'!$A$2:$A$192)))</f>
        <v/>
      </c>
      <c r="N106" s="123" t="str">
        <f>IF($P106="","",IFERROR(_xlfn.XLOOKUP($P106,市町村一覧!$H$2:$H$773,市町村一覧!$G$2:$G$773),"特定市町村以外"))</f>
        <v/>
      </c>
      <c r="O106" s="94" t="s">
        <v>1</v>
      </c>
      <c r="P106" s="124" t="str">
        <f t="shared" si="3"/>
        <v/>
      </c>
      <c r="U106" s="114" t="s">
        <v>40</v>
      </c>
      <c r="V106" s="114" t="s">
        <v>314</v>
      </c>
    </row>
    <row r="107" spans="3:22" x14ac:dyDescent="0.25">
      <c r="C107" s="108">
        <v>101</v>
      </c>
      <c r="D107" s="30"/>
      <c r="E107" s="29"/>
      <c r="F107" s="29"/>
      <c r="G107" s="29"/>
      <c r="H107" s="121" t="str">
        <f t="shared" si="2"/>
        <v/>
      </c>
      <c r="I107" s="121" t="str">
        <f t="shared" si="2"/>
        <v/>
      </c>
      <c r="J107" s="29"/>
      <c r="K107" s="29"/>
      <c r="L107" s="29"/>
      <c r="M107" s="122" t="str">
        <f>IF($P107="","",IFERROR(_xlfn.XLOOKUP($P107,団体コード!$F$2:$F$1789,団体コード!$A$2:$A$1789),_xlfn.XLOOKUP($P107,'R6.1.1政令指定都市'!$F$2:$F$192,'R6.1.1政令指定都市'!$A$2:$A$192)))</f>
        <v/>
      </c>
      <c r="N107" s="123" t="str">
        <f>IF($P107="","",IFERROR(_xlfn.XLOOKUP($P107,市町村一覧!$H$2:$H$773,市町村一覧!$G$2:$G$773),"特定市町村以外"))</f>
        <v/>
      </c>
      <c r="O107" s="94" t="s">
        <v>1</v>
      </c>
      <c r="P107" s="124" t="str">
        <f t="shared" si="3"/>
        <v/>
      </c>
      <c r="U107" s="114" t="s">
        <v>40</v>
      </c>
      <c r="V107" s="114" t="s">
        <v>315</v>
      </c>
    </row>
    <row r="108" spans="3:22" x14ac:dyDescent="0.25">
      <c r="C108" s="108">
        <v>102</v>
      </c>
      <c r="D108" s="30"/>
      <c r="E108" s="29"/>
      <c r="F108" s="29"/>
      <c r="G108" s="29"/>
      <c r="H108" s="121" t="str">
        <f t="shared" si="2"/>
        <v/>
      </c>
      <c r="I108" s="121" t="str">
        <f t="shared" si="2"/>
        <v/>
      </c>
      <c r="J108" s="29"/>
      <c r="K108" s="29"/>
      <c r="L108" s="29"/>
      <c r="M108" s="122" t="str">
        <f>IF($P108="","",IFERROR(_xlfn.XLOOKUP($P108,団体コード!$F$2:$F$1789,団体コード!$A$2:$A$1789),_xlfn.XLOOKUP($P108,'R6.1.1政令指定都市'!$F$2:$F$192,'R6.1.1政令指定都市'!$A$2:$A$192)))</f>
        <v/>
      </c>
      <c r="N108" s="123" t="str">
        <f>IF($P108="","",IFERROR(_xlfn.XLOOKUP($P108,市町村一覧!$H$2:$H$773,市町村一覧!$G$2:$G$773),"特定市町村以外"))</f>
        <v/>
      </c>
      <c r="O108" s="94" t="s">
        <v>1</v>
      </c>
      <c r="P108" s="124" t="str">
        <f t="shared" si="3"/>
        <v/>
      </c>
      <c r="U108" s="114" t="s">
        <v>40</v>
      </c>
      <c r="V108" s="114" t="s">
        <v>316</v>
      </c>
    </row>
    <row r="109" spans="3:22" x14ac:dyDescent="0.25">
      <c r="C109" s="108">
        <v>103</v>
      </c>
      <c r="D109" s="30"/>
      <c r="E109" s="29"/>
      <c r="F109" s="29"/>
      <c r="G109" s="29"/>
      <c r="H109" s="121" t="str">
        <f t="shared" si="2"/>
        <v/>
      </c>
      <c r="I109" s="121" t="str">
        <f t="shared" si="2"/>
        <v/>
      </c>
      <c r="J109" s="29"/>
      <c r="K109" s="29"/>
      <c r="L109" s="29"/>
      <c r="M109" s="122" t="str">
        <f>IF($P109="","",IFERROR(_xlfn.XLOOKUP($P109,団体コード!$F$2:$F$1789,団体コード!$A$2:$A$1789),_xlfn.XLOOKUP($P109,'R6.1.1政令指定都市'!$F$2:$F$192,'R6.1.1政令指定都市'!$A$2:$A$192)))</f>
        <v/>
      </c>
      <c r="N109" s="123" t="str">
        <f>IF($P109="","",IFERROR(_xlfn.XLOOKUP($P109,市町村一覧!$H$2:$H$773,市町村一覧!$G$2:$G$773),"特定市町村以外"))</f>
        <v/>
      </c>
      <c r="O109" s="94" t="s">
        <v>1</v>
      </c>
      <c r="P109" s="124" t="str">
        <f t="shared" si="3"/>
        <v/>
      </c>
      <c r="U109" s="114" t="s">
        <v>40</v>
      </c>
      <c r="V109" s="114" t="s">
        <v>317</v>
      </c>
    </row>
    <row r="110" spans="3:22" x14ac:dyDescent="0.25">
      <c r="C110" s="108">
        <v>104</v>
      </c>
      <c r="D110" s="30"/>
      <c r="E110" s="29"/>
      <c r="F110" s="29"/>
      <c r="G110" s="29"/>
      <c r="H110" s="121" t="str">
        <f t="shared" si="2"/>
        <v/>
      </c>
      <c r="I110" s="121" t="str">
        <f t="shared" si="2"/>
        <v/>
      </c>
      <c r="J110" s="29"/>
      <c r="K110" s="29"/>
      <c r="L110" s="29"/>
      <c r="M110" s="122" t="str">
        <f>IF($P110="","",IFERROR(_xlfn.XLOOKUP($P110,団体コード!$F$2:$F$1789,団体コード!$A$2:$A$1789),_xlfn.XLOOKUP($P110,'R6.1.1政令指定都市'!$F$2:$F$192,'R6.1.1政令指定都市'!$A$2:$A$192)))</f>
        <v/>
      </c>
      <c r="N110" s="123" t="str">
        <f>IF($P110="","",IFERROR(_xlfn.XLOOKUP($P110,市町村一覧!$H$2:$H$773,市町村一覧!$G$2:$G$773),"特定市町村以外"))</f>
        <v/>
      </c>
      <c r="O110" s="94" t="s">
        <v>1</v>
      </c>
      <c r="P110" s="124" t="str">
        <f t="shared" si="3"/>
        <v/>
      </c>
      <c r="U110" s="114" t="s">
        <v>40</v>
      </c>
      <c r="V110" s="114" t="s">
        <v>318</v>
      </c>
    </row>
    <row r="111" spans="3:22" x14ac:dyDescent="0.25">
      <c r="C111" s="108">
        <v>105</v>
      </c>
      <c r="D111" s="30"/>
      <c r="E111" s="29"/>
      <c r="F111" s="29"/>
      <c r="G111" s="29"/>
      <c r="H111" s="121" t="str">
        <f t="shared" si="2"/>
        <v/>
      </c>
      <c r="I111" s="121" t="str">
        <f t="shared" si="2"/>
        <v/>
      </c>
      <c r="J111" s="29"/>
      <c r="K111" s="29"/>
      <c r="L111" s="29"/>
      <c r="M111" s="122" t="str">
        <f>IF($P111="","",IFERROR(_xlfn.XLOOKUP($P111,団体コード!$F$2:$F$1789,団体コード!$A$2:$A$1789),_xlfn.XLOOKUP($P111,'R6.1.1政令指定都市'!$F$2:$F$192,'R6.1.1政令指定都市'!$A$2:$A$192)))</f>
        <v/>
      </c>
      <c r="N111" s="123" t="str">
        <f>IF($P111="","",IFERROR(_xlfn.XLOOKUP($P111,市町村一覧!$H$2:$H$773,市町村一覧!$G$2:$G$773),"特定市町村以外"))</f>
        <v/>
      </c>
      <c r="O111" s="94" t="s">
        <v>1</v>
      </c>
      <c r="P111" s="124" t="str">
        <f t="shared" si="3"/>
        <v/>
      </c>
      <c r="U111" s="114" t="s">
        <v>40</v>
      </c>
      <c r="V111" s="114" t="s">
        <v>319</v>
      </c>
    </row>
    <row r="112" spans="3:22" x14ac:dyDescent="0.25">
      <c r="C112" s="108">
        <v>106</v>
      </c>
      <c r="D112" s="30"/>
      <c r="E112" s="29"/>
      <c r="F112" s="29"/>
      <c r="G112" s="29"/>
      <c r="H112" s="121" t="str">
        <f t="shared" si="2"/>
        <v/>
      </c>
      <c r="I112" s="121" t="str">
        <f t="shared" si="2"/>
        <v/>
      </c>
      <c r="J112" s="29"/>
      <c r="K112" s="29"/>
      <c r="L112" s="29"/>
      <c r="M112" s="122" t="str">
        <f>IF($P112="","",IFERROR(_xlfn.XLOOKUP($P112,団体コード!$F$2:$F$1789,団体コード!$A$2:$A$1789),_xlfn.XLOOKUP($P112,'R6.1.1政令指定都市'!$F$2:$F$192,'R6.1.1政令指定都市'!$A$2:$A$192)))</f>
        <v/>
      </c>
      <c r="N112" s="123" t="str">
        <f>IF($P112="","",IFERROR(_xlfn.XLOOKUP($P112,市町村一覧!$H$2:$H$773,市町村一覧!$G$2:$G$773),"特定市町村以外"))</f>
        <v/>
      </c>
      <c r="O112" s="94" t="s">
        <v>1</v>
      </c>
      <c r="P112" s="124" t="str">
        <f t="shared" si="3"/>
        <v/>
      </c>
      <c r="U112" s="114" t="s">
        <v>40</v>
      </c>
      <c r="V112" s="114" t="s">
        <v>320</v>
      </c>
    </row>
    <row r="113" spans="3:22" x14ac:dyDescent="0.25">
      <c r="C113" s="108">
        <v>107</v>
      </c>
      <c r="D113" s="30"/>
      <c r="E113" s="29"/>
      <c r="F113" s="29"/>
      <c r="G113" s="29"/>
      <c r="H113" s="121" t="str">
        <f t="shared" si="2"/>
        <v/>
      </c>
      <c r="I113" s="121" t="str">
        <f t="shared" si="2"/>
        <v/>
      </c>
      <c r="J113" s="29"/>
      <c r="K113" s="29"/>
      <c r="L113" s="29"/>
      <c r="M113" s="122" t="str">
        <f>IF($P113="","",IFERROR(_xlfn.XLOOKUP($P113,団体コード!$F$2:$F$1789,団体コード!$A$2:$A$1789),_xlfn.XLOOKUP($P113,'R6.1.1政令指定都市'!$F$2:$F$192,'R6.1.1政令指定都市'!$A$2:$A$192)))</f>
        <v/>
      </c>
      <c r="N113" s="123" t="str">
        <f>IF($P113="","",IFERROR(_xlfn.XLOOKUP($P113,市町村一覧!$H$2:$H$773,市町村一覧!$G$2:$G$773),"特定市町村以外"))</f>
        <v/>
      </c>
      <c r="O113" s="94" t="s">
        <v>1</v>
      </c>
      <c r="P113" s="124" t="str">
        <f t="shared" si="3"/>
        <v/>
      </c>
      <c r="U113" s="114" t="s">
        <v>40</v>
      </c>
      <c r="V113" s="114" t="s">
        <v>321</v>
      </c>
    </row>
    <row r="114" spans="3:22" x14ac:dyDescent="0.25">
      <c r="C114" s="108">
        <v>108</v>
      </c>
      <c r="D114" s="30"/>
      <c r="E114" s="29"/>
      <c r="F114" s="29"/>
      <c r="G114" s="29"/>
      <c r="H114" s="121" t="str">
        <f t="shared" si="2"/>
        <v/>
      </c>
      <c r="I114" s="121" t="str">
        <f t="shared" si="2"/>
        <v/>
      </c>
      <c r="J114" s="29"/>
      <c r="K114" s="29"/>
      <c r="L114" s="29"/>
      <c r="M114" s="122" t="str">
        <f>IF($P114="","",IFERROR(_xlfn.XLOOKUP($P114,団体コード!$F$2:$F$1789,団体コード!$A$2:$A$1789),_xlfn.XLOOKUP($P114,'R6.1.1政令指定都市'!$F$2:$F$192,'R6.1.1政令指定都市'!$A$2:$A$192)))</f>
        <v/>
      </c>
      <c r="N114" s="123" t="str">
        <f>IF($P114="","",IFERROR(_xlfn.XLOOKUP($P114,市町村一覧!$H$2:$H$773,市町村一覧!$G$2:$G$773),"特定市町村以外"))</f>
        <v/>
      </c>
      <c r="O114" s="94" t="s">
        <v>1</v>
      </c>
      <c r="P114" s="124" t="str">
        <f t="shared" si="3"/>
        <v/>
      </c>
      <c r="U114" s="114" t="s">
        <v>40</v>
      </c>
      <c r="V114" s="114" t="s">
        <v>322</v>
      </c>
    </row>
    <row r="115" spans="3:22" x14ac:dyDescent="0.25">
      <c r="C115" s="108">
        <v>109</v>
      </c>
      <c r="D115" s="30"/>
      <c r="E115" s="29"/>
      <c r="F115" s="29"/>
      <c r="G115" s="29"/>
      <c r="H115" s="121" t="str">
        <f t="shared" si="2"/>
        <v/>
      </c>
      <c r="I115" s="121" t="str">
        <f t="shared" si="2"/>
        <v/>
      </c>
      <c r="J115" s="29"/>
      <c r="K115" s="29"/>
      <c r="L115" s="29"/>
      <c r="M115" s="122" t="str">
        <f>IF($P115="","",IFERROR(_xlfn.XLOOKUP($P115,団体コード!$F$2:$F$1789,団体コード!$A$2:$A$1789),_xlfn.XLOOKUP($P115,'R6.1.1政令指定都市'!$F$2:$F$192,'R6.1.1政令指定都市'!$A$2:$A$192)))</f>
        <v/>
      </c>
      <c r="N115" s="123" t="str">
        <f>IF($P115="","",IFERROR(_xlfn.XLOOKUP($P115,市町村一覧!$H$2:$H$773,市町村一覧!$G$2:$G$773),"特定市町村以外"))</f>
        <v/>
      </c>
      <c r="O115" s="94" t="s">
        <v>1</v>
      </c>
      <c r="P115" s="124" t="str">
        <f t="shared" si="3"/>
        <v/>
      </c>
      <c r="U115" s="114" t="s">
        <v>40</v>
      </c>
      <c r="V115" s="114" t="s">
        <v>323</v>
      </c>
    </row>
    <row r="116" spans="3:22" x14ac:dyDescent="0.25">
      <c r="C116" s="108">
        <v>110</v>
      </c>
      <c r="D116" s="30"/>
      <c r="E116" s="29"/>
      <c r="F116" s="29"/>
      <c r="G116" s="29"/>
      <c r="H116" s="121" t="str">
        <f t="shared" si="2"/>
        <v/>
      </c>
      <c r="I116" s="121" t="str">
        <f t="shared" si="2"/>
        <v/>
      </c>
      <c r="J116" s="29"/>
      <c r="K116" s="29"/>
      <c r="L116" s="29"/>
      <c r="M116" s="122" t="str">
        <f>IF($P116="","",IFERROR(_xlfn.XLOOKUP($P116,団体コード!$F$2:$F$1789,団体コード!$A$2:$A$1789),_xlfn.XLOOKUP($P116,'R6.1.1政令指定都市'!$F$2:$F$192,'R6.1.1政令指定都市'!$A$2:$A$192)))</f>
        <v/>
      </c>
      <c r="N116" s="123" t="str">
        <f>IF($P116="","",IFERROR(_xlfn.XLOOKUP($P116,市町村一覧!$H$2:$H$773,市町村一覧!$G$2:$G$773),"特定市町村以外"))</f>
        <v/>
      </c>
      <c r="O116" s="94" t="s">
        <v>1</v>
      </c>
      <c r="P116" s="124" t="str">
        <f t="shared" si="3"/>
        <v/>
      </c>
      <c r="U116" s="114" t="s">
        <v>40</v>
      </c>
      <c r="V116" s="114" t="s">
        <v>324</v>
      </c>
    </row>
    <row r="117" spans="3:22" x14ac:dyDescent="0.25">
      <c r="C117" s="108">
        <v>111</v>
      </c>
      <c r="D117" s="30"/>
      <c r="E117" s="29"/>
      <c r="F117" s="29"/>
      <c r="G117" s="29"/>
      <c r="H117" s="121" t="str">
        <f t="shared" si="2"/>
        <v/>
      </c>
      <c r="I117" s="121" t="str">
        <f t="shared" si="2"/>
        <v/>
      </c>
      <c r="J117" s="29"/>
      <c r="K117" s="29"/>
      <c r="L117" s="29"/>
      <c r="M117" s="122" t="str">
        <f>IF($P117="","",IFERROR(_xlfn.XLOOKUP($P117,団体コード!$F$2:$F$1789,団体コード!$A$2:$A$1789),_xlfn.XLOOKUP($P117,'R6.1.1政令指定都市'!$F$2:$F$192,'R6.1.1政令指定都市'!$A$2:$A$192)))</f>
        <v/>
      </c>
      <c r="N117" s="123" t="str">
        <f>IF($P117="","",IFERROR(_xlfn.XLOOKUP($P117,市町村一覧!$H$2:$H$773,市町村一覧!$G$2:$G$773),"特定市町村以外"))</f>
        <v/>
      </c>
      <c r="O117" s="94" t="s">
        <v>1</v>
      </c>
      <c r="P117" s="124" t="str">
        <f t="shared" si="3"/>
        <v/>
      </c>
      <c r="U117" s="114" t="s">
        <v>40</v>
      </c>
      <c r="V117" s="114" t="s">
        <v>325</v>
      </c>
    </row>
    <row r="118" spans="3:22" x14ac:dyDescent="0.25">
      <c r="C118" s="108">
        <v>112</v>
      </c>
      <c r="D118" s="30"/>
      <c r="E118" s="29"/>
      <c r="F118" s="29"/>
      <c r="G118" s="29"/>
      <c r="H118" s="121" t="str">
        <f t="shared" si="2"/>
        <v/>
      </c>
      <c r="I118" s="121" t="str">
        <f t="shared" si="2"/>
        <v/>
      </c>
      <c r="J118" s="29"/>
      <c r="K118" s="29"/>
      <c r="L118" s="29"/>
      <c r="M118" s="122" t="str">
        <f>IF($P118="","",IFERROR(_xlfn.XLOOKUP($P118,団体コード!$F$2:$F$1789,団体コード!$A$2:$A$1789),_xlfn.XLOOKUP($P118,'R6.1.1政令指定都市'!$F$2:$F$192,'R6.1.1政令指定都市'!$A$2:$A$192)))</f>
        <v/>
      </c>
      <c r="N118" s="123" t="str">
        <f>IF($P118="","",IFERROR(_xlfn.XLOOKUP($P118,市町村一覧!$H$2:$H$773,市町村一覧!$G$2:$G$773),"特定市町村以外"))</f>
        <v/>
      </c>
      <c r="O118" s="94" t="s">
        <v>1</v>
      </c>
      <c r="P118" s="124" t="str">
        <f t="shared" si="3"/>
        <v/>
      </c>
      <c r="U118" s="114" t="s">
        <v>40</v>
      </c>
      <c r="V118" s="114" t="s">
        <v>326</v>
      </c>
    </row>
    <row r="119" spans="3:22" x14ac:dyDescent="0.25">
      <c r="C119" s="108">
        <v>113</v>
      </c>
      <c r="D119" s="30"/>
      <c r="E119" s="29"/>
      <c r="F119" s="29"/>
      <c r="G119" s="29"/>
      <c r="H119" s="121" t="str">
        <f t="shared" si="2"/>
        <v/>
      </c>
      <c r="I119" s="121" t="str">
        <f t="shared" si="2"/>
        <v/>
      </c>
      <c r="J119" s="29"/>
      <c r="K119" s="29"/>
      <c r="L119" s="29"/>
      <c r="M119" s="122" t="str">
        <f>IF($P119="","",IFERROR(_xlfn.XLOOKUP($P119,団体コード!$F$2:$F$1789,団体コード!$A$2:$A$1789),_xlfn.XLOOKUP($P119,'R6.1.1政令指定都市'!$F$2:$F$192,'R6.1.1政令指定都市'!$A$2:$A$192)))</f>
        <v/>
      </c>
      <c r="N119" s="123" t="str">
        <f>IF($P119="","",IFERROR(_xlfn.XLOOKUP($P119,市町村一覧!$H$2:$H$773,市町村一覧!$G$2:$G$773),"特定市町村以外"))</f>
        <v/>
      </c>
      <c r="O119" s="94" t="s">
        <v>1</v>
      </c>
      <c r="P119" s="124" t="str">
        <f t="shared" si="3"/>
        <v/>
      </c>
      <c r="U119" s="114" t="s">
        <v>40</v>
      </c>
      <c r="V119" s="114" t="s">
        <v>327</v>
      </c>
    </row>
    <row r="120" spans="3:22" x14ac:dyDescent="0.25">
      <c r="C120" s="108">
        <v>114</v>
      </c>
      <c r="D120" s="30"/>
      <c r="E120" s="29"/>
      <c r="F120" s="29"/>
      <c r="G120" s="29"/>
      <c r="H120" s="121" t="str">
        <f t="shared" si="2"/>
        <v/>
      </c>
      <c r="I120" s="121" t="str">
        <f t="shared" si="2"/>
        <v/>
      </c>
      <c r="J120" s="29"/>
      <c r="K120" s="29"/>
      <c r="L120" s="29"/>
      <c r="M120" s="122" t="str">
        <f>IF($P120="","",IFERROR(_xlfn.XLOOKUP($P120,団体コード!$F$2:$F$1789,団体コード!$A$2:$A$1789),_xlfn.XLOOKUP($P120,'R6.1.1政令指定都市'!$F$2:$F$192,'R6.1.1政令指定都市'!$A$2:$A$192)))</f>
        <v/>
      </c>
      <c r="N120" s="123" t="str">
        <f>IF($P120="","",IFERROR(_xlfn.XLOOKUP($P120,市町村一覧!$H$2:$H$773,市町村一覧!$G$2:$G$773),"特定市町村以外"))</f>
        <v/>
      </c>
      <c r="O120" s="94" t="s">
        <v>1</v>
      </c>
      <c r="P120" s="124" t="str">
        <f t="shared" si="3"/>
        <v/>
      </c>
      <c r="U120" s="114" t="s">
        <v>40</v>
      </c>
      <c r="V120" s="114" t="s">
        <v>328</v>
      </c>
    </row>
    <row r="121" spans="3:22" x14ac:dyDescent="0.25">
      <c r="C121" s="108">
        <v>115</v>
      </c>
      <c r="D121" s="30"/>
      <c r="E121" s="29"/>
      <c r="F121" s="29"/>
      <c r="G121" s="29"/>
      <c r="H121" s="121" t="str">
        <f t="shared" si="2"/>
        <v/>
      </c>
      <c r="I121" s="121" t="str">
        <f t="shared" si="2"/>
        <v/>
      </c>
      <c r="J121" s="29"/>
      <c r="K121" s="29"/>
      <c r="L121" s="29"/>
      <c r="M121" s="122" t="str">
        <f>IF($P121="","",IFERROR(_xlfn.XLOOKUP($P121,団体コード!$F$2:$F$1789,団体コード!$A$2:$A$1789),_xlfn.XLOOKUP($P121,'R6.1.1政令指定都市'!$F$2:$F$192,'R6.1.1政令指定都市'!$A$2:$A$192)))</f>
        <v/>
      </c>
      <c r="N121" s="123" t="str">
        <f>IF($P121="","",IFERROR(_xlfn.XLOOKUP($P121,市町村一覧!$H$2:$H$773,市町村一覧!$G$2:$G$773),"特定市町村以外"))</f>
        <v/>
      </c>
      <c r="O121" s="94" t="s">
        <v>1</v>
      </c>
      <c r="P121" s="124" t="str">
        <f t="shared" si="3"/>
        <v/>
      </c>
      <c r="U121" s="114" t="s">
        <v>40</v>
      </c>
      <c r="V121" s="114" t="s">
        <v>329</v>
      </c>
    </row>
    <row r="122" spans="3:22" x14ac:dyDescent="0.25">
      <c r="C122" s="108">
        <v>116</v>
      </c>
      <c r="D122" s="30"/>
      <c r="E122" s="29"/>
      <c r="F122" s="29"/>
      <c r="G122" s="29"/>
      <c r="H122" s="121" t="str">
        <f t="shared" si="2"/>
        <v/>
      </c>
      <c r="I122" s="121" t="str">
        <f t="shared" si="2"/>
        <v/>
      </c>
      <c r="J122" s="29"/>
      <c r="K122" s="29"/>
      <c r="L122" s="29"/>
      <c r="M122" s="122" t="str">
        <f>IF($P122="","",IFERROR(_xlfn.XLOOKUP($P122,団体コード!$F$2:$F$1789,団体コード!$A$2:$A$1789),_xlfn.XLOOKUP($P122,'R6.1.1政令指定都市'!$F$2:$F$192,'R6.1.1政令指定都市'!$A$2:$A$192)))</f>
        <v/>
      </c>
      <c r="N122" s="123" t="str">
        <f>IF($P122="","",IFERROR(_xlfn.XLOOKUP($P122,市町村一覧!$H$2:$H$773,市町村一覧!$G$2:$G$773),"特定市町村以外"))</f>
        <v/>
      </c>
      <c r="O122" s="94" t="s">
        <v>1</v>
      </c>
      <c r="P122" s="124" t="str">
        <f t="shared" si="3"/>
        <v/>
      </c>
      <c r="U122" s="114" t="s">
        <v>40</v>
      </c>
      <c r="V122" s="114" t="s">
        <v>330</v>
      </c>
    </row>
    <row r="123" spans="3:22" x14ac:dyDescent="0.25">
      <c r="C123" s="108">
        <v>117</v>
      </c>
      <c r="D123" s="30"/>
      <c r="E123" s="29"/>
      <c r="F123" s="29"/>
      <c r="G123" s="29"/>
      <c r="H123" s="121" t="str">
        <f t="shared" si="2"/>
        <v/>
      </c>
      <c r="I123" s="121" t="str">
        <f t="shared" si="2"/>
        <v/>
      </c>
      <c r="J123" s="29"/>
      <c r="K123" s="29"/>
      <c r="L123" s="29"/>
      <c r="M123" s="122" t="str">
        <f>IF($P123="","",IFERROR(_xlfn.XLOOKUP($P123,団体コード!$F$2:$F$1789,団体コード!$A$2:$A$1789),_xlfn.XLOOKUP($P123,'R6.1.1政令指定都市'!$F$2:$F$192,'R6.1.1政令指定都市'!$A$2:$A$192)))</f>
        <v/>
      </c>
      <c r="N123" s="123" t="str">
        <f>IF($P123="","",IFERROR(_xlfn.XLOOKUP($P123,市町村一覧!$H$2:$H$773,市町村一覧!$G$2:$G$773),"特定市町村以外"))</f>
        <v/>
      </c>
      <c r="O123" s="94" t="s">
        <v>1</v>
      </c>
      <c r="P123" s="124" t="str">
        <f t="shared" si="3"/>
        <v/>
      </c>
      <c r="U123" s="114" t="s">
        <v>40</v>
      </c>
      <c r="V123" s="114" t="s">
        <v>331</v>
      </c>
    </row>
    <row r="124" spans="3:22" x14ac:dyDescent="0.25">
      <c r="C124" s="108">
        <v>118</v>
      </c>
      <c r="D124" s="30"/>
      <c r="E124" s="29"/>
      <c r="F124" s="29"/>
      <c r="G124" s="29"/>
      <c r="H124" s="121" t="str">
        <f t="shared" si="2"/>
        <v/>
      </c>
      <c r="I124" s="121" t="str">
        <f t="shared" si="2"/>
        <v/>
      </c>
      <c r="J124" s="29"/>
      <c r="K124" s="29"/>
      <c r="L124" s="29"/>
      <c r="M124" s="122" t="str">
        <f>IF($P124="","",IFERROR(_xlfn.XLOOKUP($P124,団体コード!$F$2:$F$1789,団体コード!$A$2:$A$1789),_xlfn.XLOOKUP($P124,'R6.1.1政令指定都市'!$F$2:$F$192,'R6.1.1政令指定都市'!$A$2:$A$192)))</f>
        <v/>
      </c>
      <c r="N124" s="123" t="str">
        <f>IF($P124="","",IFERROR(_xlfn.XLOOKUP($P124,市町村一覧!$H$2:$H$773,市町村一覧!$G$2:$G$773),"特定市町村以外"))</f>
        <v/>
      </c>
      <c r="O124" s="94" t="s">
        <v>1</v>
      </c>
      <c r="P124" s="124" t="str">
        <f t="shared" si="3"/>
        <v/>
      </c>
      <c r="U124" s="114" t="s">
        <v>40</v>
      </c>
      <c r="V124" s="114" t="s">
        <v>332</v>
      </c>
    </row>
    <row r="125" spans="3:22" x14ac:dyDescent="0.25">
      <c r="C125" s="108">
        <v>119</v>
      </c>
      <c r="D125" s="30"/>
      <c r="E125" s="29"/>
      <c r="F125" s="29"/>
      <c r="G125" s="29"/>
      <c r="H125" s="121" t="str">
        <f t="shared" si="2"/>
        <v/>
      </c>
      <c r="I125" s="121" t="str">
        <f t="shared" si="2"/>
        <v/>
      </c>
      <c r="J125" s="29"/>
      <c r="K125" s="29"/>
      <c r="L125" s="29"/>
      <c r="M125" s="122" t="str">
        <f>IF($P125="","",IFERROR(_xlfn.XLOOKUP($P125,団体コード!$F$2:$F$1789,団体コード!$A$2:$A$1789),_xlfn.XLOOKUP($P125,'R6.1.1政令指定都市'!$F$2:$F$192,'R6.1.1政令指定都市'!$A$2:$A$192)))</f>
        <v/>
      </c>
      <c r="N125" s="123" t="str">
        <f>IF($P125="","",IFERROR(_xlfn.XLOOKUP($P125,市町村一覧!$H$2:$H$773,市町村一覧!$G$2:$G$773),"特定市町村以外"))</f>
        <v/>
      </c>
      <c r="O125" s="94" t="s">
        <v>1</v>
      </c>
      <c r="P125" s="124" t="str">
        <f t="shared" si="3"/>
        <v/>
      </c>
      <c r="U125" s="114" t="s">
        <v>40</v>
      </c>
      <c r="V125" s="114" t="s">
        <v>333</v>
      </c>
    </row>
    <row r="126" spans="3:22" x14ac:dyDescent="0.25">
      <c r="C126" s="108">
        <v>120</v>
      </c>
      <c r="D126" s="30"/>
      <c r="E126" s="29"/>
      <c r="F126" s="29"/>
      <c r="G126" s="29"/>
      <c r="H126" s="121" t="str">
        <f t="shared" si="2"/>
        <v/>
      </c>
      <c r="I126" s="121" t="str">
        <f t="shared" si="2"/>
        <v/>
      </c>
      <c r="J126" s="29"/>
      <c r="K126" s="29"/>
      <c r="L126" s="29"/>
      <c r="M126" s="122" t="str">
        <f>IF($P126="","",IFERROR(_xlfn.XLOOKUP($P126,団体コード!$F$2:$F$1789,団体コード!$A$2:$A$1789),_xlfn.XLOOKUP($P126,'R6.1.1政令指定都市'!$F$2:$F$192,'R6.1.1政令指定都市'!$A$2:$A$192)))</f>
        <v/>
      </c>
      <c r="N126" s="123" t="str">
        <f>IF($P126="","",IFERROR(_xlfn.XLOOKUP($P126,市町村一覧!$H$2:$H$773,市町村一覧!$G$2:$G$773),"特定市町村以外"))</f>
        <v/>
      </c>
      <c r="O126" s="94" t="s">
        <v>1</v>
      </c>
      <c r="P126" s="124" t="str">
        <f t="shared" si="3"/>
        <v/>
      </c>
      <c r="U126" s="114" t="s">
        <v>40</v>
      </c>
      <c r="V126" s="114" t="s">
        <v>334</v>
      </c>
    </row>
    <row r="127" spans="3:22" x14ac:dyDescent="0.25">
      <c r="C127" s="108">
        <v>121</v>
      </c>
      <c r="D127" s="30"/>
      <c r="E127" s="29"/>
      <c r="F127" s="29"/>
      <c r="G127" s="29"/>
      <c r="H127" s="121" t="str">
        <f t="shared" si="2"/>
        <v/>
      </c>
      <c r="I127" s="121" t="str">
        <f t="shared" si="2"/>
        <v/>
      </c>
      <c r="J127" s="29"/>
      <c r="K127" s="29"/>
      <c r="L127" s="29"/>
      <c r="M127" s="122" t="str">
        <f>IF($P127="","",IFERROR(_xlfn.XLOOKUP($P127,団体コード!$F$2:$F$1789,団体コード!$A$2:$A$1789),_xlfn.XLOOKUP($P127,'R6.1.1政令指定都市'!$F$2:$F$192,'R6.1.1政令指定都市'!$A$2:$A$192)))</f>
        <v/>
      </c>
      <c r="N127" s="123" t="str">
        <f>IF($P127="","",IFERROR(_xlfn.XLOOKUP($P127,市町村一覧!$H$2:$H$773,市町村一覧!$G$2:$G$773),"特定市町村以外"))</f>
        <v/>
      </c>
      <c r="O127" s="94" t="s">
        <v>1</v>
      </c>
      <c r="P127" s="124" t="str">
        <f t="shared" si="3"/>
        <v/>
      </c>
      <c r="U127" s="114" t="s">
        <v>40</v>
      </c>
      <c r="V127" s="114" t="s">
        <v>335</v>
      </c>
    </row>
    <row r="128" spans="3:22" x14ac:dyDescent="0.25">
      <c r="C128" s="108">
        <v>122</v>
      </c>
      <c r="D128" s="30"/>
      <c r="E128" s="29"/>
      <c r="F128" s="29"/>
      <c r="G128" s="29"/>
      <c r="H128" s="121" t="str">
        <f t="shared" si="2"/>
        <v/>
      </c>
      <c r="I128" s="121" t="str">
        <f t="shared" si="2"/>
        <v/>
      </c>
      <c r="J128" s="29"/>
      <c r="K128" s="29"/>
      <c r="L128" s="29"/>
      <c r="M128" s="122" t="str">
        <f>IF($P128="","",IFERROR(_xlfn.XLOOKUP($P128,団体コード!$F$2:$F$1789,団体コード!$A$2:$A$1789),_xlfn.XLOOKUP($P128,'R6.1.1政令指定都市'!$F$2:$F$192,'R6.1.1政令指定都市'!$A$2:$A$192)))</f>
        <v/>
      </c>
      <c r="N128" s="123" t="str">
        <f>IF($P128="","",IFERROR(_xlfn.XLOOKUP($P128,市町村一覧!$H$2:$H$773,市町村一覧!$G$2:$G$773),"特定市町村以外"))</f>
        <v/>
      </c>
      <c r="O128" s="94" t="s">
        <v>1</v>
      </c>
      <c r="P128" s="124" t="str">
        <f t="shared" si="3"/>
        <v/>
      </c>
      <c r="U128" s="114" t="s">
        <v>40</v>
      </c>
      <c r="V128" s="114" t="s">
        <v>336</v>
      </c>
    </row>
    <row r="129" spans="3:22" x14ac:dyDescent="0.25">
      <c r="C129" s="108">
        <v>123</v>
      </c>
      <c r="D129" s="30"/>
      <c r="E129" s="29"/>
      <c r="F129" s="29"/>
      <c r="G129" s="29"/>
      <c r="H129" s="121" t="str">
        <f t="shared" si="2"/>
        <v/>
      </c>
      <c r="I129" s="121" t="str">
        <f t="shared" si="2"/>
        <v/>
      </c>
      <c r="J129" s="29"/>
      <c r="K129" s="29"/>
      <c r="L129" s="29"/>
      <c r="M129" s="122" t="str">
        <f>IF($P129="","",IFERROR(_xlfn.XLOOKUP($P129,団体コード!$F$2:$F$1789,団体コード!$A$2:$A$1789),_xlfn.XLOOKUP($P129,'R6.1.1政令指定都市'!$F$2:$F$192,'R6.1.1政令指定都市'!$A$2:$A$192)))</f>
        <v/>
      </c>
      <c r="N129" s="123" t="str">
        <f>IF($P129="","",IFERROR(_xlfn.XLOOKUP($P129,市町村一覧!$H$2:$H$773,市町村一覧!$G$2:$G$773),"特定市町村以外"))</f>
        <v/>
      </c>
      <c r="O129" s="94" t="s">
        <v>1</v>
      </c>
      <c r="P129" s="124" t="str">
        <f t="shared" si="3"/>
        <v/>
      </c>
      <c r="U129" s="114" t="s">
        <v>40</v>
      </c>
      <c r="V129" s="114" t="s">
        <v>337</v>
      </c>
    </row>
    <row r="130" spans="3:22" x14ac:dyDescent="0.25">
      <c r="C130" s="108">
        <v>124</v>
      </c>
      <c r="D130" s="30"/>
      <c r="E130" s="29"/>
      <c r="F130" s="29"/>
      <c r="G130" s="29"/>
      <c r="H130" s="121" t="str">
        <f t="shared" si="2"/>
        <v/>
      </c>
      <c r="I130" s="121" t="str">
        <f t="shared" si="2"/>
        <v/>
      </c>
      <c r="J130" s="29"/>
      <c r="K130" s="29"/>
      <c r="L130" s="29"/>
      <c r="M130" s="122" t="str">
        <f>IF($P130="","",IFERROR(_xlfn.XLOOKUP($P130,団体コード!$F$2:$F$1789,団体コード!$A$2:$A$1789),_xlfn.XLOOKUP($P130,'R6.1.1政令指定都市'!$F$2:$F$192,'R6.1.1政令指定都市'!$A$2:$A$192)))</f>
        <v/>
      </c>
      <c r="N130" s="123" t="str">
        <f>IF($P130="","",IFERROR(_xlfn.XLOOKUP($P130,市町村一覧!$H$2:$H$773,市町村一覧!$G$2:$G$773),"特定市町村以外"))</f>
        <v/>
      </c>
      <c r="O130" s="94" t="s">
        <v>1</v>
      </c>
      <c r="P130" s="124" t="str">
        <f t="shared" si="3"/>
        <v/>
      </c>
      <c r="U130" s="114" t="s">
        <v>40</v>
      </c>
      <c r="V130" s="114" t="s">
        <v>338</v>
      </c>
    </row>
    <row r="131" spans="3:22" x14ac:dyDescent="0.25">
      <c r="C131" s="108">
        <v>125</v>
      </c>
      <c r="D131" s="30"/>
      <c r="E131" s="29"/>
      <c r="F131" s="29"/>
      <c r="G131" s="29"/>
      <c r="H131" s="121" t="str">
        <f t="shared" si="2"/>
        <v/>
      </c>
      <c r="I131" s="121" t="str">
        <f t="shared" si="2"/>
        <v/>
      </c>
      <c r="J131" s="29"/>
      <c r="K131" s="29"/>
      <c r="L131" s="29"/>
      <c r="M131" s="122" t="str">
        <f>IF($P131="","",IFERROR(_xlfn.XLOOKUP($P131,団体コード!$F$2:$F$1789,団体コード!$A$2:$A$1789),_xlfn.XLOOKUP($P131,'R6.1.1政令指定都市'!$F$2:$F$192,'R6.1.1政令指定都市'!$A$2:$A$192)))</f>
        <v/>
      </c>
      <c r="N131" s="123" t="str">
        <f>IF($P131="","",IFERROR(_xlfn.XLOOKUP($P131,市町村一覧!$H$2:$H$773,市町村一覧!$G$2:$G$773),"特定市町村以外"))</f>
        <v/>
      </c>
      <c r="O131" s="94" t="s">
        <v>1</v>
      </c>
      <c r="P131" s="124" t="str">
        <f t="shared" si="3"/>
        <v/>
      </c>
      <c r="U131" s="114" t="s">
        <v>40</v>
      </c>
      <c r="V131" s="114" t="s">
        <v>339</v>
      </c>
    </row>
    <row r="132" spans="3:22" x14ac:dyDescent="0.25">
      <c r="C132" s="108">
        <v>126</v>
      </c>
      <c r="D132" s="30"/>
      <c r="E132" s="29"/>
      <c r="F132" s="29"/>
      <c r="G132" s="29"/>
      <c r="H132" s="121" t="str">
        <f t="shared" si="2"/>
        <v/>
      </c>
      <c r="I132" s="121" t="str">
        <f t="shared" si="2"/>
        <v/>
      </c>
      <c r="J132" s="29"/>
      <c r="K132" s="29"/>
      <c r="L132" s="29"/>
      <c r="M132" s="122" t="str">
        <f>IF($P132="","",IFERROR(_xlfn.XLOOKUP($P132,団体コード!$F$2:$F$1789,団体コード!$A$2:$A$1789),_xlfn.XLOOKUP($P132,'R6.1.1政令指定都市'!$F$2:$F$192,'R6.1.1政令指定都市'!$A$2:$A$192)))</f>
        <v/>
      </c>
      <c r="N132" s="123" t="str">
        <f>IF($P132="","",IFERROR(_xlfn.XLOOKUP($P132,市町村一覧!$H$2:$H$773,市町村一覧!$G$2:$G$773),"特定市町村以外"))</f>
        <v/>
      </c>
      <c r="O132" s="94" t="s">
        <v>1</v>
      </c>
      <c r="P132" s="124" t="str">
        <f t="shared" si="3"/>
        <v/>
      </c>
      <c r="U132" s="114" t="s">
        <v>40</v>
      </c>
      <c r="V132" s="114" t="s">
        <v>340</v>
      </c>
    </row>
    <row r="133" spans="3:22" x14ac:dyDescent="0.25">
      <c r="C133" s="108">
        <v>127</v>
      </c>
      <c r="D133" s="30"/>
      <c r="E133" s="29"/>
      <c r="F133" s="29"/>
      <c r="G133" s="29"/>
      <c r="H133" s="121" t="str">
        <f t="shared" si="2"/>
        <v/>
      </c>
      <c r="I133" s="121" t="str">
        <f t="shared" si="2"/>
        <v/>
      </c>
      <c r="J133" s="29"/>
      <c r="K133" s="29"/>
      <c r="L133" s="29"/>
      <c r="M133" s="122" t="str">
        <f>IF($P133="","",IFERROR(_xlfn.XLOOKUP($P133,団体コード!$F$2:$F$1789,団体コード!$A$2:$A$1789),_xlfn.XLOOKUP($P133,'R6.1.1政令指定都市'!$F$2:$F$192,'R6.1.1政令指定都市'!$A$2:$A$192)))</f>
        <v/>
      </c>
      <c r="N133" s="123" t="str">
        <f>IF($P133="","",IFERROR(_xlfn.XLOOKUP($P133,市町村一覧!$H$2:$H$773,市町村一覧!$G$2:$G$773),"特定市町村以外"))</f>
        <v/>
      </c>
      <c r="O133" s="94" t="s">
        <v>1</v>
      </c>
      <c r="P133" s="124" t="str">
        <f t="shared" si="3"/>
        <v/>
      </c>
      <c r="U133" s="114" t="s">
        <v>40</v>
      </c>
      <c r="V133" s="114" t="s">
        <v>341</v>
      </c>
    </row>
    <row r="134" spans="3:22" x14ac:dyDescent="0.25">
      <c r="C134" s="108">
        <v>128</v>
      </c>
      <c r="D134" s="30"/>
      <c r="E134" s="29"/>
      <c r="F134" s="29"/>
      <c r="G134" s="29"/>
      <c r="H134" s="121" t="str">
        <f t="shared" si="2"/>
        <v/>
      </c>
      <c r="I134" s="121" t="str">
        <f t="shared" si="2"/>
        <v/>
      </c>
      <c r="J134" s="29"/>
      <c r="K134" s="29"/>
      <c r="L134" s="29"/>
      <c r="M134" s="122" t="str">
        <f>IF($P134="","",IFERROR(_xlfn.XLOOKUP($P134,団体コード!$F$2:$F$1789,団体コード!$A$2:$A$1789),_xlfn.XLOOKUP($P134,'R6.1.1政令指定都市'!$F$2:$F$192,'R6.1.1政令指定都市'!$A$2:$A$192)))</f>
        <v/>
      </c>
      <c r="N134" s="123" t="str">
        <f>IF($P134="","",IFERROR(_xlfn.XLOOKUP($P134,市町村一覧!$H$2:$H$773,市町村一覧!$G$2:$G$773),"特定市町村以外"))</f>
        <v/>
      </c>
      <c r="O134" s="94" t="s">
        <v>1</v>
      </c>
      <c r="P134" s="124" t="str">
        <f t="shared" si="3"/>
        <v/>
      </c>
      <c r="U134" s="114" t="s">
        <v>40</v>
      </c>
      <c r="V134" s="114" t="s">
        <v>342</v>
      </c>
    </row>
    <row r="135" spans="3:22" x14ac:dyDescent="0.25">
      <c r="C135" s="108">
        <v>129</v>
      </c>
      <c r="D135" s="30"/>
      <c r="E135" s="29"/>
      <c r="F135" s="29"/>
      <c r="G135" s="29"/>
      <c r="H135" s="121" t="str">
        <f t="shared" si="2"/>
        <v/>
      </c>
      <c r="I135" s="121" t="str">
        <f t="shared" si="2"/>
        <v/>
      </c>
      <c r="J135" s="29"/>
      <c r="K135" s="29"/>
      <c r="L135" s="29"/>
      <c r="M135" s="122" t="str">
        <f>IF($P135="","",IFERROR(_xlfn.XLOOKUP($P135,団体コード!$F$2:$F$1789,団体コード!$A$2:$A$1789),_xlfn.XLOOKUP($P135,'R6.1.1政令指定都市'!$F$2:$F$192,'R6.1.1政令指定都市'!$A$2:$A$192)))</f>
        <v/>
      </c>
      <c r="N135" s="123" t="str">
        <f>IF($P135="","",IFERROR(_xlfn.XLOOKUP($P135,市町村一覧!$H$2:$H$773,市町村一覧!$G$2:$G$773),"特定市町村以外"))</f>
        <v/>
      </c>
      <c r="O135" s="94" t="s">
        <v>1</v>
      </c>
      <c r="P135" s="124" t="str">
        <f t="shared" si="3"/>
        <v/>
      </c>
      <c r="U135" s="114" t="s">
        <v>40</v>
      </c>
      <c r="V135" s="114" t="s">
        <v>343</v>
      </c>
    </row>
    <row r="136" spans="3:22" x14ac:dyDescent="0.25">
      <c r="C136" s="108">
        <v>130</v>
      </c>
      <c r="D136" s="30"/>
      <c r="E136" s="29"/>
      <c r="F136" s="29"/>
      <c r="G136" s="29"/>
      <c r="H136" s="121" t="str">
        <f t="shared" ref="H136:I199" si="4">IF(D136&lt;&gt;"",D136,"")</f>
        <v/>
      </c>
      <c r="I136" s="121" t="str">
        <f t="shared" si="4"/>
        <v/>
      </c>
      <c r="J136" s="29"/>
      <c r="K136" s="29"/>
      <c r="L136" s="29"/>
      <c r="M136" s="122" t="str">
        <f>IF($P136="","",IFERROR(_xlfn.XLOOKUP($P136,団体コード!$F$2:$F$1789,団体コード!$A$2:$A$1789),_xlfn.XLOOKUP($P136,'R6.1.1政令指定都市'!$F$2:$F$192,'R6.1.1政令指定都市'!$A$2:$A$192)))</f>
        <v/>
      </c>
      <c r="N136" s="123" t="str">
        <f>IF($P136="","",IFERROR(_xlfn.XLOOKUP($P136,市町村一覧!$H$2:$H$773,市町村一覧!$G$2:$G$773),"特定市町村以外"))</f>
        <v/>
      </c>
      <c r="O136" s="94" t="s">
        <v>1</v>
      </c>
      <c r="P136" s="124" t="str">
        <f t="shared" ref="P136:P199" si="5">E136&amp;F136</f>
        <v/>
      </c>
      <c r="U136" s="114" t="s">
        <v>40</v>
      </c>
      <c r="V136" s="114" t="s">
        <v>344</v>
      </c>
    </row>
    <row r="137" spans="3:22" x14ac:dyDescent="0.25">
      <c r="C137" s="108">
        <v>131</v>
      </c>
      <c r="D137" s="30"/>
      <c r="E137" s="29"/>
      <c r="F137" s="29"/>
      <c r="G137" s="29"/>
      <c r="H137" s="121" t="str">
        <f t="shared" si="4"/>
        <v/>
      </c>
      <c r="I137" s="121" t="str">
        <f t="shared" si="4"/>
        <v/>
      </c>
      <c r="J137" s="29"/>
      <c r="K137" s="29"/>
      <c r="L137" s="29"/>
      <c r="M137" s="122" t="str">
        <f>IF($P137="","",IFERROR(_xlfn.XLOOKUP($P137,団体コード!$F$2:$F$1789,団体コード!$A$2:$A$1789),_xlfn.XLOOKUP($P137,'R6.1.1政令指定都市'!$F$2:$F$192,'R6.1.1政令指定都市'!$A$2:$A$192)))</f>
        <v/>
      </c>
      <c r="N137" s="123" t="str">
        <f>IF($P137="","",IFERROR(_xlfn.XLOOKUP($P137,市町村一覧!$H$2:$H$773,市町村一覧!$G$2:$G$773),"特定市町村以外"))</f>
        <v/>
      </c>
      <c r="O137" s="94" t="s">
        <v>1</v>
      </c>
      <c r="P137" s="124" t="str">
        <f t="shared" si="5"/>
        <v/>
      </c>
      <c r="U137" s="114" t="s">
        <v>40</v>
      </c>
      <c r="V137" s="114" t="s">
        <v>345</v>
      </c>
    </row>
    <row r="138" spans="3:22" x14ac:dyDescent="0.25">
      <c r="C138" s="108">
        <v>132</v>
      </c>
      <c r="D138" s="30"/>
      <c r="E138" s="29"/>
      <c r="F138" s="29"/>
      <c r="G138" s="29"/>
      <c r="H138" s="121" t="str">
        <f t="shared" si="4"/>
        <v/>
      </c>
      <c r="I138" s="121" t="str">
        <f t="shared" si="4"/>
        <v/>
      </c>
      <c r="J138" s="29"/>
      <c r="K138" s="29"/>
      <c r="L138" s="29"/>
      <c r="M138" s="122" t="str">
        <f>IF($P138="","",IFERROR(_xlfn.XLOOKUP($P138,団体コード!$F$2:$F$1789,団体コード!$A$2:$A$1789),_xlfn.XLOOKUP($P138,'R6.1.1政令指定都市'!$F$2:$F$192,'R6.1.1政令指定都市'!$A$2:$A$192)))</f>
        <v/>
      </c>
      <c r="N138" s="123" t="str">
        <f>IF($P138="","",IFERROR(_xlfn.XLOOKUP($P138,市町村一覧!$H$2:$H$773,市町村一覧!$G$2:$G$773),"特定市町村以外"))</f>
        <v/>
      </c>
      <c r="O138" s="94" t="s">
        <v>1</v>
      </c>
      <c r="P138" s="124" t="str">
        <f t="shared" si="5"/>
        <v/>
      </c>
      <c r="U138" s="114" t="s">
        <v>40</v>
      </c>
      <c r="V138" s="114" t="s">
        <v>346</v>
      </c>
    </row>
    <row r="139" spans="3:22" x14ac:dyDescent="0.25">
      <c r="C139" s="108">
        <v>133</v>
      </c>
      <c r="D139" s="30"/>
      <c r="E139" s="29"/>
      <c r="F139" s="29"/>
      <c r="G139" s="29"/>
      <c r="H139" s="121" t="str">
        <f t="shared" si="4"/>
        <v/>
      </c>
      <c r="I139" s="121" t="str">
        <f t="shared" si="4"/>
        <v/>
      </c>
      <c r="J139" s="29"/>
      <c r="K139" s="29"/>
      <c r="L139" s="29"/>
      <c r="M139" s="122" t="str">
        <f>IF($P139="","",IFERROR(_xlfn.XLOOKUP($P139,団体コード!$F$2:$F$1789,団体コード!$A$2:$A$1789),_xlfn.XLOOKUP($P139,'R6.1.1政令指定都市'!$F$2:$F$192,'R6.1.1政令指定都市'!$A$2:$A$192)))</f>
        <v/>
      </c>
      <c r="N139" s="123" t="str">
        <f>IF($P139="","",IFERROR(_xlfn.XLOOKUP($P139,市町村一覧!$H$2:$H$773,市町村一覧!$G$2:$G$773),"特定市町村以外"))</f>
        <v/>
      </c>
      <c r="O139" s="94" t="s">
        <v>1</v>
      </c>
      <c r="P139" s="124" t="str">
        <f t="shared" si="5"/>
        <v/>
      </c>
      <c r="U139" s="114" t="s">
        <v>40</v>
      </c>
      <c r="V139" s="114" t="s">
        <v>347</v>
      </c>
    </row>
    <row r="140" spans="3:22" x14ac:dyDescent="0.25">
      <c r="C140" s="108">
        <v>134</v>
      </c>
      <c r="D140" s="30"/>
      <c r="E140" s="29"/>
      <c r="F140" s="29"/>
      <c r="G140" s="29"/>
      <c r="H140" s="121" t="str">
        <f t="shared" si="4"/>
        <v/>
      </c>
      <c r="I140" s="121" t="str">
        <f t="shared" si="4"/>
        <v/>
      </c>
      <c r="J140" s="29"/>
      <c r="K140" s="29"/>
      <c r="L140" s="29"/>
      <c r="M140" s="122" t="str">
        <f>IF($P140="","",IFERROR(_xlfn.XLOOKUP($P140,団体コード!$F$2:$F$1789,団体コード!$A$2:$A$1789),_xlfn.XLOOKUP($P140,'R6.1.1政令指定都市'!$F$2:$F$192,'R6.1.1政令指定都市'!$A$2:$A$192)))</f>
        <v/>
      </c>
      <c r="N140" s="123" t="str">
        <f>IF($P140="","",IFERROR(_xlfn.XLOOKUP($P140,市町村一覧!$H$2:$H$773,市町村一覧!$G$2:$G$773),"特定市町村以外"))</f>
        <v/>
      </c>
      <c r="O140" s="94" t="s">
        <v>1</v>
      </c>
      <c r="P140" s="124" t="str">
        <f t="shared" si="5"/>
        <v/>
      </c>
      <c r="U140" s="114" t="s">
        <v>40</v>
      </c>
      <c r="V140" s="114" t="s">
        <v>348</v>
      </c>
    </row>
    <row r="141" spans="3:22" x14ac:dyDescent="0.25">
      <c r="C141" s="108">
        <v>135</v>
      </c>
      <c r="D141" s="30"/>
      <c r="E141" s="29"/>
      <c r="F141" s="29"/>
      <c r="G141" s="29"/>
      <c r="H141" s="121" t="str">
        <f t="shared" si="4"/>
        <v/>
      </c>
      <c r="I141" s="121" t="str">
        <f t="shared" si="4"/>
        <v/>
      </c>
      <c r="J141" s="29"/>
      <c r="K141" s="29"/>
      <c r="L141" s="29"/>
      <c r="M141" s="122" t="str">
        <f>IF($P141="","",IFERROR(_xlfn.XLOOKUP($P141,団体コード!$F$2:$F$1789,団体コード!$A$2:$A$1789),_xlfn.XLOOKUP($P141,'R6.1.1政令指定都市'!$F$2:$F$192,'R6.1.1政令指定都市'!$A$2:$A$192)))</f>
        <v/>
      </c>
      <c r="N141" s="123" t="str">
        <f>IF($P141="","",IFERROR(_xlfn.XLOOKUP($P141,市町村一覧!$H$2:$H$773,市町村一覧!$G$2:$G$773),"特定市町村以外"))</f>
        <v/>
      </c>
      <c r="O141" s="94" t="s">
        <v>1</v>
      </c>
      <c r="P141" s="124" t="str">
        <f t="shared" si="5"/>
        <v/>
      </c>
      <c r="U141" s="114" t="s">
        <v>40</v>
      </c>
      <c r="V141" s="114" t="s">
        <v>349</v>
      </c>
    </row>
    <row r="142" spans="3:22" x14ac:dyDescent="0.25">
      <c r="C142" s="108">
        <v>136</v>
      </c>
      <c r="D142" s="30"/>
      <c r="E142" s="29"/>
      <c r="F142" s="29"/>
      <c r="G142" s="29"/>
      <c r="H142" s="121" t="str">
        <f t="shared" si="4"/>
        <v/>
      </c>
      <c r="I142" s="121" t="str">
        <f t="shared" si="4"/>
        <v/>
      </c>
      <c r="J142" s="29"/>
      <c r="K142" s="29"/>
      <c r="L142" s="29"/>
      <c r="M142" s="122" t="str">
        <f>IF($P142="","",IFERROR(_xlfn.XLOOKUP($P142,団体コード!$F$2:$F$1789,団体コード!$A$2:$A$1789),_xlfn.XLOOKUP($P142,'R6.1.1政令指定都市'!$F$2:$F$192,'R6.1.1政令指定都市'!$A$2:$A$192)))</f>
        <v/>
      </c>
      <c r="N142" s="123" t="str">
        <f>IF($P142="","",IFERROR(_xlfn.XLOOKUP($P142,市町村一覧!$H$2:$H$773,市町村一覧!$G$2:$G$773),"特定市町村以外"))</f>
        <v/>
      </c>
      <c r="O142" s="94" t="s">
        <v>1</v>
      </c>
      <c r="P142" s="124" t="str">
        <f t="shared" si="5"/>
        <v/>
      </c>
      <c r="U142" s="114" t="s">
        <v>40</v>
      </c>
      <c r="V142" s="114" t="s">
        <v>350</v>
      </c>
    </row>
    <row r="143" spans="3:22" x14ac:dyDescent="0.25">
      <c r="C143" s="108">
        <v>137</v>
      </c>
      <c r="D143" s="30"/>
      <c r="E143" s="29"/>
      <c r="F143" s="29"/>
      <c r="G143" s="29"/>
      <c r="H143" s="121" t="str">
        <f t="shared" si="4"/>
        <v/>
      </c>
      <c r="I143" s="121" t="str">
        <f t="shared" si="4"/>
        <v/>
      </c>
      <c r="J143" s="29"/>
      <c r="K143" s="29"/>
      <c r="L143" s="29"/>
      <c r="M143" s="122" t="str">
        <f>IF($P143="","",IFERROR(_xlfn.XLOOKUP($P143,団体コード!$F$2:$F$1789,団体コード!$A$2:$A$1789),_xlfn.XLOOKUP($P143,'R6.1.1政令指定都市'!$F$2:$F$192,'R6.1.1政令指定都市'!$A$2:$A$192)))</f>
        <v/>
      </c>
      <c r="N143" s="123" t="str">
        <f>IF($P143="","",IFERROR(_xlfn.XLOOKUP($P143,市町村一覧!$H$2:$H$773,市町村一覧!$G$2:$G$773),"特定市町村以外"))</f>
        <v/>
      </c>
      <c r="O143" s="94" t="s">
        <v>1</v>
      </c>
      <c r="P143" s="124" t="str">
        <f t="shared" si="5"/>
        <v/>
      </c>
      <c r="U143" s="114" t="s">
        <v>40</v>
      </c>
      <c r="V143" s="114" t="s">
        <v>351</v>
      </c>
    </row>
    <row r="144" spans="3:22" x14ac:dyDescent="0.25">
      <c r="C144" s="108">
        <v>138</v>
      </c>
      <c r="D144" s="30"/>
      <c r="E144" s="29"/>
      <c r="F144" s="29"/>
      <c r="G144" s="29"/>
      <c r="H144" s="121" t="str">
        <f t="shared" si="4"/>
        <v/>
      </c>
      <c r="I144" s="121" t="str">
        <f t="shared" si="4"/>
        <v/>
      </c>
      <c r="J144" s="29"/>
      <c r="K144" s="29"/>
      <c r="L144" s="29"/>
      <c r="M144" s="122" t="str">
        <f>IF($P144="","",IFERROR(_xlfn.XLOOKUP($P144,団体コード!$F$2:$F$1789,団体コード!$A$2:$A$1789),_xlfn.XLOOKUP($P144,'R6.1.1政令指定都市'!$F$2:$F$192,'R6.1.1政令指定都市'!$A$2:$A$192)))</f>
        <v/>
      </c>
      <c r="N144" s="123" t="str">
        <f>IF($P144="","",IFERROR(_xlfn.XLOOKUP($P144,市町村一覧!$H$2:$H$773,市町村一覧!$G$2:$G$773),"特定市町村以外"))</f>
        <v/>
      </c>
      <c r="O144" s="94" t="s">
        <v>1</v>
      </c>
      <c r="P144" s="124" t="str">
        <f t="shared" si="5"/>
        <v/>
      </c>
      <c r="U144" s="114" t="s">
        <v>40</v>
      </c>
      <c r="V144" s="114" t="s">
        <v>352</v>
      </c>
    </row>
    <row r="145" spans="3:22" x14ac:dyDescent="0.25">
      <c r="C145" s="108">
        <v>139</v>
      </c>
      <c r="D145" s="30"/>
      <c r="E145" s="29"/>
      <c r="F145" s="29"/>
      <c r="G145" s="29"/>
      <c r="H145" s="121" t="str">
        <f t="shared" si="4"/>
        <v/>
      </c>
      <c r="I145" s="121" t="str">
        <f t="shared" si="4"/>
        <v/>
      </c>
      <c r="J145" s="29"/>
      <c r="K145" s="29"/>
      <c r="L145" s="29"/>
      <c r="M145" s="122" t="str">
        <f>IF($P145="","",IFERROR(_xlfn.XLOOKUP($P145,団体コード!$F$2:$F$1789,団体コード!$A$2:$A$1789),_xlfn.XLOOKUP($P145,'R6.1.1政令指定都市'!$F$2:$F$192,'R6.1.1政令指定都市'!$A$2:$A$192)))</f>
        <v/>
      </c>
      <c r="N145" s="123" t="str">
        <f>IF($P145="","",IFERROR(_xlfn.XLOOKUP($P145,市町村一覧!$H$2:$H$773,市町村一覧!$G$2:$G$773),"特定市町村以外"))</f>
        <v/>
      </c>
      <c r="O145" s="94" t="s">
        <v>1</v>
      </c>
      <c r="P145" s="124" t="str">
        <f t="shared" si="5"/>
        <v/>
      </c>
      <c r="U145" s="114" t="s">
        <v>40</v>
      </c>
      <c r="V145" s="114" t="s">
        <v>353</v>
      </c>
    </row>
    <row r="146" spans="3:22" x14ac:dyDescent="0.25">
      <c r="C146" s="108">
        <v>140</v>
      </c>
      <c r="D146" s="30"/>
      <c r="E146" s="29"/>
      <c r="F146" s="29"/>
      <c r="G146" s="29"/>
      <c r="H146" s="121" t="str">
        <f t="shared" si="4"/>
        <v/>
      </c>
      <c r="I146" s="121" t="str">
        <f t="shared" si="4"/>
        <v/>
      </c>
      <c r="J146" s="29"/>
      <c r="K146" s="29"/>
      <c r="L146" s="29"/>
      <c r="M146" s="122" t="str">
        <f>IF($P146="","",IFERROR(_xlfn.XLOOKUP($P146,団体コード!$F$2:$F$1789,団体コード!$A$2:$A$1789),_xlfn.XLOOKUP($P146,'R6.1.1政令指定都市'!$F$2:$F$192,'R6.1.1政令指定都市'!$A$2:$A$192)))</f>
        <v/>
      </c>
      <c r="N146" s="123" t="str">
        <f>IF($P146="","",IFERROR(_xlfn.XLOOKUP($P146,市町村一覧!$H$2:$H$773,市町村一覧!$G$2:$G$773),"特定市町村以外"))</f>
        <v/>
      </c>
      <c r="O146" s="94" t="s">
        <v>1</v>
      </c>
      <c r="P146" s="124" t="str">
        <f t="shared" si="5"/>
        <v/>
      </c>
      <c r="U146" s="114" t="s">
        <v>40</v>
      </c>
      <c r="V146" s="114" t="s">
        <v>354</v>
      </c>
    </row>
    <row r="147" spans="3:22" x14ac:dyDescent="0.25">
      <c r="C147" s="108">
        <v>141</v>
      </c>
      <c r="D147" s="30"/>
      <c r="E147" s="29"/>
      <c r="F147" s="29"/>
      <c r="G147" s="29"/>
      <c r="H147" s="121" t="str">
        <f t="shared" si="4"/>
        <v/>
      </c>
      <c r="I147" s="121" t="str">
        <f t="shared" si="4"/>
        <v/>
      </c>
      <c r="J147" s="29"/>
      <c r="K147" s="29"/>
      <c r="L147" s="29"/>
      <c r="M147" s="122" t="str">
        <f>IF($P147="","",IFERROR(_xlfn.XLOOKUP($P147,団体コード!$F$2:$F$1789,団体コード!$A$2:$A$1789),_xlfn.XLOOKUP($P147,'R6.1.1政令指定都市'!$F$2:$F$192,'R6.1.1政令指定都市'!$A$2:$A$192)))</f>
        <v/>
      </c>
      <c r="N147" s="123" t="str">
        <f>IF($P147="","",IFERROR(_xlfn.XLOOKUP($P147,市町村一覧!$H$2:$H$773,市町村一覧!$G$2:$G$773),"特定市町村以外"))</f>
        <v/>
      </c>
      <c r="O147" s="94" t="s">
        <v>1</v>
      </c>
      <c r="P147" s="124" t="str">
        <f t="shared" si="5"/>
        <v/>
      </c>
      <c r="U147" s="114" t="s">
        <v>40</v>
      </c>
      <c r="V147" s="114" t="s">
        <v>355</v>
      </c>
    </row>
    <row r="148" spans="3:22" x14ac:dyDescent="0.25">
      <c r="C148" s="108">
        <v>142</v>
      </c>
      <c r="D148" s="30"/>
      <c r="E148" s="29"/>
      <c r="F148" s="29"/>
      <c r="G148" s="29"/>
      <c r="H148" s="121" t="str">
        <f t="shared" si="4"/>
        <v/>
      </c>
      <c r="I148" s="121" t="str">
        <f t="shared" si="4"/>
        <v/>
      </c>
      <c r="J148" s="29"/>
      <c r="K148" s="29"/>
      <c r="L148" s="29"/>
      <c r="M148" s="122" t="str">
        <f>IF($P148="","",IFERROR(_xlfn.XLOOKUP($P148,団体コード!$F$2:$F$1789,団体コード!$A$2:$A$1789),_xlfn.XLOOKUP($P148,'R6.1.1政令指定都市'!$F$2:$F$192,'R6.1.1政令指定都市'!$A$2:$A$192)))</f>
        <v/>
      </c>
      <c r="N148" s="123" t="str">
        <f>IF($P148="","",IFERROR(_xlfn.XLOOKUP($P148,市町村一覧!$H$2:$H$773,市町村一覧!$G$2:$G$773),"特定市町村以外"))</f>
        <v/>
      </c>
      <c r="O148" s="94" t="s">
        <v>1</v>
      </c>
      <c r="P148" s="124" t="str">
        <f t="shared" si="5"/>
        <v/>
      </c>
      <c r="U148" s="114" t="s">
        <v>40</v>
      </c>
      <c r="V148" s="114" t="s">
        <v>356</v>
      </c>
    </row>
    <row r="149" spans="3:22" x14ac:dyDescent="0.25">
      <c r="C149" s="108">
        <v>143</v>
      </c>
      <c r="D149" s="30"/>
      <c r="E149" s="29"/>
      <c r="F149" s="29"/>
      <c r="G149" s="29"/>
      <c r="H149" s="121" t="str">
        <f t="shared" si="4"/>
        <v/>
      </c>
      <c r="I149" s="121" t="str">
        <f t="shared" si="4"/>
        <v/>
      </c>
      <c r="J149" s="29"/>
      <c r="K149" s="29"/>
      <c r="L149" s="29"/>
      <c r="M149" s="122" t="str">
        <f>IF($P149="","",IFERROR(_xlfn.XLOOKUP($P149,団体コード!$F$2:$F$1789,団体コード!$A$2:$A$1789),_xlfn.XLOOKUP($P149,'R6.1.1政令指定都市'!$F$2:$F$192,'R6.1.1政令指定都市'!$A$2:$A$192)))</f>
        <v/>
      </c>
      <c r="N149" s="123" t="str">
        <f>IF($P149="","",IFERROR(_xlfn.XLOOKUP($P149,市町村一覧!$H$2:$H$773,市町村一覧!$G$2:$G$773),"特定市町村以外"))</f>
        <v/>
      </c>
      <c r="O149" s="94" t="s">
        <v>1</v>
      </c>
      <c r="P149" s="124" t="str">
        <f t="shared" si="5"/>
        <v/>
      </c>
      <c r="U149" s="114" t="s">
        <v>40</v>
      </c>
      <c r="V149" s="114" t="s">
        <v>357</v>
      </c>
    </row>
    <row r="150" spans="3:22" x14ac:dyDescent="0.25">
      <c r="C150" s="108">
        <v>144</v>
      </c>
      <c r="D150" s="30"/>
      <c r="E150" s="29"/>
      <c r="F150" s="29"/>
      <c r="G150" s="29"/>
      <c r="H150" s="121" t="str">
        <f t="shared" si="4"/>
        <v/>
      </c>
      <c r="I150" s="121" t="str">
        <f t="shared" si="4"/>
        <v/>
      </c>
      <c r="J150" s="29"/>
      <c r="K150" s="29"/>
      <c r="L150" s="29"/>
      <c r="M150" s="122" t="str">
        <f>IF($P150="","",IFERROR(_xlfn.XLOOKUP($P150,団体コード!$F$2:$F$1789,団体コード!$A$2:$A$1789),_xlfn.XLOOKUP($P150,'R6.1.1政令指定都市'!$F$2:$F$192,'R6.1.1政令指定都市'!$A$2:$A$192)))</f>
        <v/>
      </c>
      <c r="N150" s="123" t="str">
        <f>IF($P150="","",IFERROR(_xlfn.XLOOKUP($P150,市町村一覧!$H$2:$H$773,市町村一覧!$G$2:$G$773),"特定市町村以外"))</f>
        <v/>
      </c>
      <c r="O150" s="94" t="s">
        <v>1</v>
      </c>
      <c r="P150" s="124" t="str">
        <f t="shared" si="5"/>
        <v/>
      </c>
      <c r="U150" s="114" t="s">
        <v>40</v>
      </c>
      <c r="V150" s="114" t="s">
        <v>358</v>
      </c>
    </row>
    <row r="151" spans="3:22" x14ac:dyDescent="0.25">
      <c r="C151" s="108">
        <v>145</v>
      </c>
      <c r="D151" s="30"/>
      <c r="E151" s="29"/>
      <c r="F151" s="29"/>
      <c r="G151" s="29"/>
      <c r="H151" s="121" t="str">
        <f t="shared" si="4"/>
        <v/>
      </c>
      <c r="I151" s="121" t="str">
        <f t="shared" si="4"/>
        <v/>
      </c>
      <c r="J151" s="29"/>
      <c r="K151" s="29"/>
      <c r="L151" s="29"/>
      <c r="M151" s="122" t="str">
        <f>IF($P151="","",IFERROR(_xlfn.XLOOKUP($P151,団体コード!$F$2:$F$1789,団体コード!$A$2:$A$1789),_xlfn.XLOOKUP($P151,'R6.1.1政令指定都市'!$F$2:$F$192,'R6.1.1政令指定都市'!$A$2:$A$192)))</f>
        <v/>
      </c>
      <c r="N151" s="123" t="str">
        <f>IF($P151="","",IFERROR(_xlfn.XLOOKUP($P151,市町村一覧!$H$2:$H$773,市町村一覧!$G$2:$G$773),"特定市町村以外"))</f>
        <v/>
      </c>
      <c r="O151" s="94" t="s">
        <v>1</v>
      </c>
      <c r="P151" s="124" t="str">
        <f t="shared" si="5"/>
        <v/>
      </c>
      <c r="U151" s="114" t="s">
        <v>40</v>
      </c>
      <c r="V151" s="114" t="s">
        <v>359</v>
      </c>
    </row>
    <row r="152" spans="3:22" x14ac:dyDescent="0.25">
      <c r="C152" s="108">
        <v>146</v>
      </c>
      <c r="D152" s="30"/>
      <c r="E152" s="29"/>
      <c r="F152" s="29"/>
      <c r="G152" s="29"/>
      <c r="H152" s="121" t="str">
        <f t="shared" si="4"/>
        <v/>
      </c>
      <c r="I152" s="121" t="str">
        <f t="shared" si="4"/>
        <v/>
      </c>
      <c r="J152" s="29"/>
      <c r="K152" s="29"/>
      <c r="L152" s="29"/>
      <c r="M152" s="122" t="str">
        <f>IF($P152="","",IFERROR(_xlfn.XLOOKUP($P152,団体コード!$F$2:$F$1789,団体コード!$A$2:$A$1789),_xlfn.XLOOKUP($P152,'R6.1.1政令指定都市'!$F$2:$F$192,'R6.1.1政令指定都市'!$A$2:$A$192)))</f>
        <v/>
      </c>
      <c r="N152" s="123" t="str">
        <f>IF($P152="","",IFERROR(_xlfn.XLOOKUP($P152,市町村一覧!$H$2:$H$773,市町村一覧!$G$2:$G$773),"特定市町村以外"))</f>
        <v/>
      </c>
      <c r="O152" s="94" t="s">
        <v>1</v>
      </c>
      <c r="P152" s="124" t="str">
        <f t="shared" si="5"/>
        <v/>
      </c>
      <c r="U152" s="114" t="s">
        <v>40</v>
      </c>
      <c r="V152" s="114" t="s">
        <v>360</v>
      </c>
    </row>
    <row r="153" spans="3:22" x14ac:dyDescent="0.25">
      <c r="C153" s="108">
        <v>147</v>
      </c>
      <c r="D153" s="30"/>
      <c r="E153" s="29"/>
      <c r="F153" s="29"/>
      <c r="G153" s="29"/>
      <c r="H153" s="121" t="str">
        <f t="shared" si="4"/>
        <v/>
      </c>
      <c r="I153" s="121" t="str">
        <f t="shared" si="4"/>
        <v/>
      </c>
      <c r="J153" s="29"/>
      <c r="K153" s="29"/>
      <c r="L153" s="29"/>
      <c r="M153" s="122" t="str">
        <f>IF($P153="","",IFERROR(_xlfn.XLOOKUP($P153,団体コード!$F$2:$F$1789,団体コード!$A$2:$A$1789),_xlfn.XLOOKUP($P153,'R6.1.1政令指定都市'!$F$2:$F$192,'R6.1.1政令指定都市'!$A$2:$A$192)))</f>
        <v/>
      </c>
      <c r="N153" s="123" t="str">
        <f>IF($P153="","",IFERROR(_xlfn.XLOOKUP($P153,市町村一覧!$H$2:$H$773,市町村一覧!$G$2:$G$773),"特定市町村以外"))</f>
        <v/>
      </c>
      <c r="O153" s="94" t="s">
        <v>1</v>
      </c>
      <c r="P153" s="124" t="str">
        <f t="shared" si="5"/>
        <v/>
      </c>
      <c r="U153" s="114" t="s">
        <v>40</v>
      </c>
      <c r="V153" s="114" t="s">
        <v>361</v>
      </c>
    </row>
    <row r="154" spans="3:22" x14ac:dyDescent="0.25">
      <c r="C154" s="108">
        <v>148</v>
      </c>
      <c r="D154" s="30"/>
      <c r="E154" s="29"/>
      <c r="F154" s="29"/>
      <c r="G154" s="29"/>
      <c r="H154" s="121" t="str">
        <f t="shared" si="4"/>
        <v/>
      </c>
      <c r="I154" s="121" t="str">
        <f t="shared" si="4"/>
        <v/>
      </c>
      <c r="J154" s="29"/>
      <c r="K154" s="29"/>
      <c r="L154" s="29"/>
      <c r="M154" s="122" t="str">
        <f>IF($P154="","",IFERROR(_xlfn.XLOOKUP($P154,団体コード!$F$2:$F$1789,団体コード!$A$2:$A$1789),_xlfn.XLOOKUP($P154,'R6.1.1政令指定都市'!$F$2:$F$192,'R6.1.1政令指定都市'!$A$2:$A$192)))</f>
        <v/>
      </c>
      <c r="N154" s="123" t="str">
        <f>IF($P154="","",IFERROR(_xlfn.XLOOKUP($P154,市町村一覧!$H$2:$H$773,市町村一覧!$G$2:$G$773),"特定市町村以外"))</f>
        <v/>
      </c>
      <c r="O154" s="94" t="s">
        <v>1</v>
      </c>
      <c r="P154" s="124" t="str">
        <f t="shared" si="5"/>
        <v/>
      </c>
      <c r="U154" s="114" t="s">
        <v>40</v>
      </c>
      <c r="V154" s="114" t="s">
        <v>362</v>
      </c>
    </row>
    <row r="155" spans="3:22" x14ac:dyDescent="0.25">
      <c r="C155" s="108">
        <v>149</v>
      </c>
      <c r="D155" s="30"/>
      <c r="E155" s="29"/>
      <c r="F155" s="29"/>
      <c r="G155" s="29"/>
      <c r="H155" s="121" t="str">
        <f t="shared" si="4"/>
        <v/>
      </c>
      <c r="I155" s="121" t="str">
        <f t="shared" si="4"/>
        <v/>
      </c>
      <c r="J155" s="29"/>
      <c r="K155" s="29"/>
      <c r="L155" s="29"/>
      <c r="M155" s="122" t="str">
        <f>IF($P155="","",IFERROR(_xlfn.XLOOKUP($P155,団体コード!$F$2:$F$1789,団体コード!$A$2:$A$1789),_xlfn.XLOOKUP($P155,'R6.1.1政令指定都市'!$F$2:$F$192,'R6.1.1政令指定都市'!$A$2:$A$192)))</f>
        <v/>
      </c>
      <c r="N155" s="123" t="str">
        <f>IF($P155="","",IFERROR(_xlfn.XLOOKUP($P155,市町村一覧!$H$2:$H$773,市町村一覧!$G$2:$G$773),"特定市町村以外"))</f>
        <v/>
      </c>
      <c r="O155" s="94" t="s">
        <v>1</v>
      </c>
      <c r="P155" s="124" t="str">
        <f t="shared" si="5"/>
        <v/>
      </c>
      <c r="U155" s="114" t="s">
        <v>40</v>
      </c>
      <c r="V155" s="114" t="s">
        <v>363</v>
      </c>
    </row>
    <row r="156" spans="3:22" x14ac:dyDescent="0.25">
      <c r="C156" s="108">
        <v>150</v>
      </c>
      <c r="D156" s="30"/>
      <c r="E156" s="29"/>
      <c r="F156" s="29"/>
      <c r="G156" s="29"/>
      <c r="H156" s="121" t="str">
        <f t="shared" si="4"/>
        <v/>
      </c>
      <c r="I156" s="121" t="str">
        <f t="shared" si="4"/>
        <v/>
      </c>
      <c r="J156" s="29"/>
      <c r="K156" s="29"/>
      <c r="L156" s="29"/>
      <c r="M156" s="122" t="str">
        <f>IF($P156="","",IFERROR(_xlfn.XLOOKUP($P156,団体コード!$F$2:$F$1789,団体コード!$A$2:$A$1789),_xlfn.XLOOKUP($P156,'R6.1.1政令指定都市'!$F$2:$F$192,'R6.1.1政令指定都市'!$A$2:$A$192)))</f>
        <v/>
      </c>
      <c r="N156" s="123" t="str">
        <f>IF($P156="","",IFERROR(_xlfn.XLOOKUP($P156,市町村一覧!$H$2:$H$773,市町村一覧!$G$2:$G$773),"特定市町村以外"))</f>
        <v/>
      </c>
      <c r="O156" s="94" t="s">
        <v>1</v>
      </c>
      <c r="P156" s="124" t="str">
        <f t="shared" si="5"/>
        <v/>
      </c>
      <c r="U156" s="114" t="s">
        <v>40</v>
      </c>
      <c r="V156" s="114" t="s">
        <v>364</v>
      </c>
    </row>
    <row r="157" spans="3:22" x14ac:dyDescent="0.25">
      <c r="C157" s="108">
        <v>151</v>
      </c>
      <c r="D157" s="30"/>
      <c r="E157" s="29"/>
      <c r="F157" s="29"/>
      <c r="G157" s="29"/>
      <c r="H157" s="121" t="str">
        <f t="shared" si="4"/>
        <v/>
      </c>
      <c r="I157" s="121" t="str">
        <f t="shared" si="4"/>
        <v/>
      </c>
      <c r="J157" s="29"/>
      <c r="K157" s="29"/>
      <c r="L157" s="29"/>
      <c r="M157" s="122" t="str">
        <f>IF($P157="","",IFERROR(_xlfn.XLOOKUP($P157,団体コード!$F$2:$F$1789,団体コード!$A$2:$A$1789),_xlfn.XLOOKUP($P157,'R6.1.1政令指定都市'!$F$2:$F$192,'R6.1.1政令指定都市'!$A$2:$A$192)))</f>
        <v/>
      </c>
      <c r="N157" s="123" t="str">
        <f>IF($P157="","",IFERROR(_xlfn.XLOOKUP($P157,市町村一覧!$H$2:$H$773,市町村一覧!$G$2:$G$773),"特定市町村以外"))</f>
        <v/>
      </c>
      <c r="O157" s="94" t="s">
        <v>1</v>
      </c>
      <c r="P157" s="124" t="str">
        <f t="shared" si="5"/>
        <v/>
      </c>
      <c r="U157" s="114" t="s">
        <v>40</v>
      </c>
      <c r="V157" s="114" t="s">
        <v>365</v>
      </c>
    </row>
    <row r="158" spans="3:22" x14ac:dyDescent="0.25">
      <c r="C158" s="108">
        <v>152</v>
      </c>
      <c r="D158" s="30"/>
      <c r="E158" s="29"/>
      <c r="F158" s="29"/>
      <c r="G158" s="29"/>
      <c r="H158" s="121" t="str">
        <f t="shared" si="4"/>
        <v/>
      </c>
      <c r="I158" s="121" t="str">
        <f t="shared" si="4"/>
        <v/>
      </c>
      <c r="J158" s="29"/>
      <c r="K158" s="29"/>
      <c r="L158" s="29"/>
      <c r="M158" s="122" t="str">
        <f>IF($P158="","",IFERROR(_xlfn.XLOOKUP($P158,団体コード!$F$2:$F$1789,団体コード!$A$2:$A$1789),_xlfn.XLOOKUP($P158,'R6.1.1政令指定都市'!$F$2:$F$192,'R6.1.1政令指定都市'!$A$2:$A$192)))</f>
        <v/>
      </c>
      <c r="N158" s="123" t="str">
        <f>IF($P158="","",IFERROR(_xlfn.XLOOKUP($P158,市町村一覧!$H$2:$H$773,市町村一覧!$G$2:$G$773),"特定市町村以外"))</f>
        <v/>
      </c>
      <c r="O158" s="94" t="s">
        <v>1</v>
      </c>
      <c r="P158" s="124" t="str">
        <f t="shared" si="5"/>
        <v/>
      </c>
      <c r="U158" s="114" t="s">
        <v>40</v>
      </c>
      <c r="V158" s="114" t="s">
        <v>366</v>
      </c>
    </row>
    <row r="159" spans="3:22" x14ac:dyDescent="0.25">
      <c r="C159" s="108">
        <v>153</v>
      </c>
      <c r="D159" s="30"/>
      <c r="E159" s="29"/>
      <c r="F159" s="29"/>
      <c r="G159" s="29"/>
      <c r="H159" s="121" t="str">
        <f t="shared" si="4"/>
        <v/>
      </c>
      <c r="I159" s="121" t="str">
        <f t="shared" si="4"/>
        <v/>
      </c>
      <c r="J159" s="29"/>
      <c r="K159" s="29"/>
      <c r="L159" s="29"/>
      <c r="M159" s="122" t="str">
        <f>IF($P159="","",IFERROR(_xlfn.XLOOKUP($P159,団体コード!$F$2:$F$1789,団体コード!$A$2:$A$1789),_xlfn.XLOOKUP($P159,'R6.1.1政令指定都市'!$F$2:$F$192,'R6.1.1政令指定都市'!$A$2:$A$192)))</f>
        <v/>
      </c>
      <c r="N159" s="123" t="str">
        <f>IF($P159="","",IFERROR(_xlfn.XLOOKUP($P159,市町村一覧!$H$2:$H$773,市町村一覧!$G$2:$G$773),"特定市町村以外"))</f>
        <v/>
      </c>
      <c r="O159" s="94" t="s">
        <v>1</v>
      </c>
      <c r="P159" s="124" t="str">
        <f t="shared" si="5"/>
        <v/>
      </c>
      <c r="U159" s="114" t="s">
        <v>40</v>
      </c>
      <c r="V159" s="114" t="s">
        <v>367</v>
      </c>
    </row>
    <row r="160" spans="3:22" x14ac:dyDescent="0.25">
      <c r="C160" s="108">
        <v>154</v>
      </c>
      <c r="D160" s="30"/>
      <c r="E160" s="29"/>
      <c r="F160" s="29"/>
      <c r="G160" s="29"/>
      <c r="H160" s="121" t="str">
        <f t="shared" si="4"/>
        <v/>
      </c>
      <c r="I160" s="121" t="str">
        <f t="shared" si="4"/>
        <v/>
      </c>
      <c r="J160" s="29"/>
      <c r="K160" s="29"/>
      <c r="L160" s="29"/>
      <c r="M160" s="122" t="str">
        <f>IF($P160="","",IFERROR(_xlfn.XLOOKUP($P160,団体コード!$F$2:$F$1789,団体コード!$A$2:$A$1789),_xlfn.XLOOKUP($P160,'R6.1.1政令指定都市'!$F$2:$F$192,'R6.1.1政令指定都市'!$A$2:$A$192)))</f>
        <v/>
      </c>
      <c r="N160" s="123" t="str">
        <f>IF($P160="","",IFERROR(_xlfn.XLOOKUP($P160,市町村一覧!$H$2:$H$773,市町村一覧!$G$2:$G$773),"特定市町村以外"))</f>
        <v/>
      </c>
      <c r="O160" s="94" t="s">
        <v>1</v>
      </c>
      <c r="P160" s="124" t="str">
        <f t="shared" si="5"/>
        <v/>
      </c>
      <c r="U160" s="114" t="s">
        <v>40</v>
      </c>
      <c r="V160" s="114" t="s">
        <v>368</v>
      </c>
    </row>
    <row r="161" spans="3:22" x14ac:dyDescent="0.25">
      <c r="C161" s="108">
        <v>155</v>
      </c>
      <c r="D161" s="30"/>
      <c r="E161" s="29"/>
      <c r="F161" s="29"/>
      <c r="G161" s="29"/>
      <c r="H161" s="121" t="str">
        <f t="shared" si="4"/>
        <v/>
      </c>
      <c r="I161" s="121" t="str">
        <f t="shared" si="4"/>
        <v/>
      </c>
      <c r="J161" s="29"/>
      <c r="K161" s="29"/>
      <c r="L161" s="29"/>
      <c r="M161" s="122" t="str">
        <f>IF($P161="","",IFERROR(_xlfn.XLOOKUP($P161,団体コード!$F$2:$F$1789,団体コード!$A$2:$A$1789),_xlfn.XLOOKUP($P161,'R6.1.1政令指定都市'!$F$2:$F$192,'R6.1.1政令指定都市'!$A$2:$A$192)))</f>
        <v/>
      </c>
      <c r="N161" s="123" t="str">
        <f>IF($P161="","",IFERROR(_xlfn.XLOOKUP($P161,市町村一覧!$H$2:$H$773,市町村一覧!$G$2:$G$773),"特定市町村以外"))</f>
        <v/>
      </c>
      <c r="O161" s="94" t="s">
        <v>1</v>
      </c>
      <c r="P161" s="124" t="str">
        <f t="shared" si="5"/>
        <v/>
      </c>
      <c r="U161" s="114" t="s">
        <v>40</v>
      </c>
      <c r="V161" s="114" t="s">
        <v>369</v>
      </c>
    </row>
    <row r="162" spans="3:22" x14ac:dyDescent="0.25">
      <c r="C162" s="108">
        <v>156</v>
      </c>
      <c r="D162" s="30"/>
      <c r="E162" s="29"/>
      <c r="F162" s="29"/>
      <c r="G162" s="29"/>
      <c r="H162" s="121" t="str">
        <f t="shared" si="4"/>
        <v/>
      </c>
      <c r="I162" s="121" t="str">
        <f t="shared" si="4"/>
        <v/>
      </c>
      <c r="J162" s="29"/>
      <c r="K162" s="29"/>
      <c r="L162" s="29"/>
      <c r="M162" s="122" t="str">
        <f>IF($P162="","",IFERROR(_xlfn.XLOOKUP($P162,団体コード!$F$2:$F$1789,団体コード!$A$2:$A$1789),_xlfn.XLOOKUP($P162,'R6.1.1政令指定都市'!$F$2:$F$192,'R6.1.1政令指定都市'!$A$2:$A$192)))</f>
        <v/>
      </c>
      <c r="N162" s="123" t="str">
        <f>IF($P162="","",IFERROR(_xlfn.XLOOKUP($P162,市町村一覧!$H$2:$H$773,市町村一覧!$G$2:$G$773),"特定市町村以外"))</f>
        <v/>
      </c>
      <c r="O162" s="94" t="s">
        <v>1</v>
      </c>
      <c r="P162" s="124" t="str">
        <f t="shared" si="5"/>
        <v/>
      </c>
      <c r="U162" s="114" t="s">
        <v>40</v>
      </c>
      <c r="V162" s="114" t="s">
        <v>370</v>
      </c>
    </row>
    <row r="163" spans="3:22" x14ac:dyDescent="0.25">
      <c r="C163" s="108">
        <v>157</v>
      </c>
      <c r="D163" s="30"/>
      <c r="E163" s="29"/>
      <c r="F163" s="29"/>
      <c r="G163" s="29"/>
      <c r="H163" s="121" t="str">
        <f t="shared" si="4"/>
        <v/>
      </c>
      <c r="I163" s="121" t="str">
        <f t="shared" si="4"/>
        <v/>
      </c>
      <c r="J163" s="29"/>
      <c r="K163" s="29"/>
      <c r="L163" s="29"/>
      <c r="M163" s="122" t="str">
        <f>IF($P163="","",IFERROR(_xlfn.XLOOKUP($P163,団体コード!$F$2:$F$1789,団体コード!$A$2:$A$1789),_xlfn.XLOOKUP($P163,'R6.1.1政令指定都市'!$F$2:$F$192,'R6.1.1政令指定都市'!$A$2:$A$192)))</f>
        <v/>
      </c>
      <c r="N163" s="123" t="str">
        <f>IF($P163="","",IFERROR(_xlfn.XLOOKUP($P163,市町村一覧!$H$2:$H$773,市町村一覧!$G$2:$G$773),"特定市町村以外"))</f>
        <v/>
      </c>
      <c r="O163" s="94" t="s">
        <v>1</v>
      </c>
      <c r="P163" s="124" t="str">
        <f t="shared" si="5"/>
        <v/>
      </c>
      <c r="U163" s="114" t="s">
        <v>40</v>
      </c>
      <c r="V163" s="114" t="s">
        <v>371</v>
      </c>
    </row>
    <row r="164" spans="3:22" x14ac:dyDescent="0.25">
      <c r="C164" s="108">
        <v>158</v>
      </c>
      <c r="D164" s="30"/>
      <c r="E164" s="29"/>
      <c r="F164" s="29"/>
      <c r="G164" s="29"/>
      <c r="H164" s="121" t="str">
        <f t="shared" si="4"/>
        <v/>
      </c>
      <c r="I164" s="121" t="str">
        <f t="shared" si="4"/>
        <v/>
      </c>
      <c r="J164" s="29"/>
      <c r="K164" s="29"/>
      <c r="L164" s="29"/>
      <c r="M164" s="122" t="str">
        <f>IF($P164="","",IFERROR(_xlfn.XLOOKUP($P164,団体コード!$F$2:$F$1789,団体コード!$A$2:$A$1789),_xlfn.XLOOKUP($P164,'R6.1.1政令指定都市'!$F$2:$F$192,'R6.1.1政令指定都市'!$A$2:$A$192)))</f>
        <v/>
      </c>
      <c r="N164" s="123" t="str">
        <f>IF($P164="","",IFERROR(_xlfn.XLOOKUP($P164,市町村一覧!$H$2:$H$773,市町村一覧!$G$2:$G$773),"特定市町村以外"))</f>
        <v/>
      </c>
      <c r="O164" s="94" t="s">
        <v>1</v>
      </c>
      <c r="P164" s="124" t="str">
        <f t="shared" si="5"/>
        <v/>
      </c>
      <c r="U164" s="114" t="s">
        <v>40</v>
      </c>
      <c r="V164" s="114" t="s">
        <v>372</v>
      </c>
    </row>
    <row r="165" spans="3:22" x14ac:dyDescent="0.25">
      <c r="C165" s="108">
        <v>159</v>
      </c>
      <c r="D165" s="30"/>
      <c r="E165" s="29"/>
      <c r="F165" s="29"/>
      <c r="G165" s="29"/>
      <c r="H165" s="121" t="str">
        <f t="shared" si="4"/>
        <v/>
      </c>
      <c r="I165" s="121" t="str">
        <f t="shared" si="4"/>
        <v/>
      </c>
      <c r="J165" s="29"/>
      <c r="K165" s="29"/>
      <c r="L165" s="29"/>
      <c r="M165" s="122" t="str">
        <f>IF($P165="","",IFERROR(_xlfn.XLOOKUP($P165,団体コード!$F$2:$F$1789,団体コード!$A$2:$A$1789),_xlfn.XLOOKUP($P165,'R6.1.1政令指定都市'!$F$2:$F$192,'R6.1.1政令指定都市'!$A$2:$A$192)))</f>
        <v/>
      </c>
      <c r="N165" s="123" t="str">
        <f>IF($P165="","",IFERROR(_xlfn.XLOOKUP($P165,市町村一覧!$H$2:$H$773,市町村一覧!$G$2:$G$773),"特定市町村以外"))</f>
        <v/>
      </c>
      <c r="O165" s="94" t="s">
        <v>1</v>
      </c>
      <c r="P165" s="124" t="str">
        <f t="shared" si="5"/>
        <v/>
      </c>
      <c r="U165" s="114" t="s">
        <v>40</v>
      </c>
      <c r="V165" s="114" t="s">
        <v>373</v>
      </c>
    </row>
    <row r="166" spans="3:22" x14ac:dyDescent="0.25">
      <c r="C166" s="108">
        <v>160</v>
      </c>
      <c r="D166" s="30"/>
      <c r="E166" s="29"/>
      <c r="F166" s="29"/>
      <c r="G166" s="29"/>
      <c r="H166" s="121" t="str">
        <f t="shared" si="4"/>
        <v/>
      </c>
      <c r="I166" s="121" t="str">
        <f t="shared" si="4"/>
        <v/>
      </c>
      <c r="J166" s="29"/>
      <c r="K166" s="29"/>
      <c r="L166" s="29"/>
      <c r="M166" s="122" t="str">
        <f>IF($P166="","",IFERROR(_xlfn.XLOOKUP($P166,団体コード!$F$2:$F$1789,団体コード!$A$2:$A$1789),_xlfn.XLOOKUP($P166,'R6.1.1政令指定都市'!$F$2:$F$192,'R6.1.1政令指定都市'!$A$2:$A$192)))</f>
        <v/>
      </c>
      <c r="N166" s="123" t="str">
        <f>IF($P166="","",IFERROR(_xlfn.XLOOKUP($P166,市町村一覧!$H$2:$H$773,市町村一覧!$G$2:$G$773),"特定市町村以外"))</f>
        <v/>
      </c>
      <c r="O166" s="94" t="s">
        <v>1</v>
      </c>
      <c r="P166" s="124" t="str">
        <f t="shared" si="5"/>
        <v/>
      </c>
      <c r="U166" s="114" t="s">
        <v>40</v>
      </c>
      <c r="V166" s="114" t="s">
        <v>374</v>
      </c>
    </row>
    <row r="167" spans="3:22" x14ac:dyDescent="0.25">
      <c r="C167" s="108">
        <v>161</v>
      </c>
      <c r="D167" s="30"/>
      <c r="E167" s="29"/>
      <c r="F167" s="29"/>
      <c r="G167" s="29"/>
      <c r="H167" s="121" t="str">
        <f t="shared" si="4"/>
        <v/>
      </c>
      <c r="I167" s="121" t="str">
        <f t="shared" si="4"/>
        <v/>
      </c>
      <c r="J167" s="29"/>
      <c r="K167" s="29"/>
      <c r="L167" s="29"/>
      <c r="M167" s="122" t="str">
        <f>IF($P167="","",IFERROR(_xlfn.XLOOKUP($P167,団体コード!$F$2:$F$1789,団体コード!$A$2:$A$1789),_xlfn.XLOOKUP($P167,'R6.1.1政令指定都市'!$F$2:$F$192,'R6.1.1政令指定都市'!$A$2:$A$192)))</f>
        <v/>
      </c>
      <c r="N167" s="123" t="str">
        <f>IF($P167="","",IFERROR(_xlfn.XLOOKUP($P167,市町村一覧!$H$2:$H$773,市町村一覧!$G$2:$G$773),"特定市町村以外"))</f>
        <v/>
      </c>
      <c r="O167" s="94" t="s">
        <v>1</v>
      </c>
      <c r="P167" s="124" t="str">
        <f t="shared" si="5"/>
        <v/>
      </c>
      <c r="U167" s="114" t="s">
        <v>40</v>
      </c>
      <c r="V167" s="114" t="s">
        <v>375</v>
      </c>
    </row>
    <row r="168" spans="3:22" x14ac:dyDescent="0.25">
      <c r="C168" s="108">
        <v>162</v>
      </c>
      <c r="D168" s="30"/>
      <c r="E168" s="29"/>
      <c r="F168" s="29"/>
      <c r="G168" s="29"/>
      <c r="H168" s="121" t="str">
        <f t="shared" si="4"/>
        <v/>
      </c>
      <c r="I168" s="121" t="str">
        <f t="shared" si="4"/>
        <v/>
      </c>
      <c r="J168" s="29"/>
      <c r="K168" s="29"/>
      <c r="L168" s="29"/>
      <c r="M168" s="122" t="str">
        <f>IF($P168="","",IFERROR(_xlfn.XLOOKUP($P168,団体コード!$F$2:$F$1789,団体コード!$A$2:$A$1789),_xlfn.XLOOKUP($P168,'R6.1.1政令指定都市'!$F$2:$F$192,'R6.1.1政令指定都市'!$A$2:$A$192)))</f>
        <v/>
      </c>
      <c r="N168" s="123" t="str">
        <f>IF($P168="","",IFERROR(_xlfn.XLOOKUP($P168,市町村一覧!$H$2:$H$773,市町村一覧!$G$2:$G$773),"特定市町村以外"))</f>
        <v/>
      </c>
      <c r="O168" s="94" t="s">
        <v>1</v>
      </c>
      <c r="P168" s="124" t="str">
        <f t="shared" si="5"/>
        <v/>
      </c>
      <c r="U168" s="114" t="s">
        <v>40</v>
      </c>
      <c r="V168" s="114" t="s">
        <v>376</v>
      </c>
    </row>
    <row r="169" spans="3:22" x14ac:dyDescent="0.25">
      <c r="C169" s="108">
        <v>163</v>
      </c>
      <c r="D169" s="30"/>
      <c r="E169" s="29"/>
      <c r="F169" s="29"/>
      <c r="G169" s="29"/>
      <c r="H169" s="121" t="str">
        <f t="shared" si="4"/>
        <v/>
      </c>
      <c r="I169" s="121" t="str">
        <f t="shared" si="4"/>
        <v/>
      </c>
      <c r="J169" s="29"/>
      <c r="K169" s="29"/>
      <c r="L169" s="29"/>
      <c r="M169" s="122" t="str">
        <f>IF($P169="","",IFERROR(_xlfn.XLOOKUP($P169,団体コード!$F$2:$F$1789,団体コード!$A$2:$A$1789),_xlfn.XLOOKUP($P169,'R6.1.1政令指定都市'!$F$2:$F$192,'R6.1.1政令指定都市'!$A$2:$A$192)))</f>
        <v/>
      </c>
      <c r="N169" s="123" t="str">
        <f>IF($P169="","",IFERROR(_xlfn.XLOOKUP($P169,市町村一覧!$H$2:$H$773,市町村一覧!$G$2:$G$773),"特定市町村以外"))</f>
        <v/>
      </c>
      <c r="O169" s="94" t="s">
        <v>1</v>
      </c>
      <c r="P169" s="124" t="str">
        <f t="shared" si="5"/>
        <v/>
      </c>
      <c r="U169" s="114" t="s">
        <v>40</v>
      </c>
      <c r="V169" s="114" t="s">
        <v>377</v>
      </c>
    </row>
    <row r="170" spans="3:22" x14ac:dyDescent="0.25">
      <c r="C170" s="108">
        <v>164</v>
      </c>
      <c r="D170" s="30"/>
      <c r="E170" s="29"/>
      <c r="F170" s="29"/>
      <c r="G170" s="29"/>
      <c r="H170" s="121" t="str">
        <f t="shared" si="4"/>
        <v/>
      </c>
      <c r="I170" s="121" t="str">
        <f t="shared" si="4"/>
        <v/>
      </c>
      <c r="J170" s="29"/>
      <c r="K170" s="29"/>
      <c r="L170" s="29"/>
      <c r="M170" s="122" t="str">
        <f>IF($P170="","",IFERROR(_xlfn.XLOOKUP($P170,団体コード!$F$2:$F$1789,団体コード!$A$2:$A$1789),_xlfn.XLOOKUP($P170,'R6.1.1政令指定都市'!$F$2:$F$192,'R6.1.1政令指定都市'!$A$2:$A$192)))</f>
        <v/>
      </c>
      <c r="N170" s="123" t="str">
        <f>IF($P170="","",IFERROR(_xlfn.XLOOKUP($P170,市町村一覧!$H$2:$H$773,市町村一覧!$G$2:$G$773),"特定市町村以外"))</f>
        <v/>
      </c>
      <c r="O170" s="94" t="s">
        <v>1</v>
      </c>
      <c r="P170" s="124" t="str">
        <f t="shared" si="5"/>
        <v/>
      </c>
      <c r="U170" s="114" t="s">
        <v>40</v>
      </c>
      <c r="V170" s="114" t="s">
        <v>378</v>
      </c>
    </row>
    <row r="171" spans="3:22" x14ac:dyDescent="0.25">
      <c r="C171" s="108">
        <v>165</v>
      </c>
      <c r="D171" s="30"/>
      <c r="E171" s="29"/>
      <c r="F171" s="29"/>
      <c r="G171" s="29"/>
      <c r="H171" s="121" t="str">
        <f t="shared" si="4"/>
        <v/>
      </c>
      <c r="I171" s="121" t="str">
        <f t="shared" si="4"/>
        <v/>
      </c>
      <c r="J171" s="29"/>
      <c r="K171" s="29"/>
      <c r="L171" s="29"/>
      <c r="M171" s="122" t="str">
        <f>IF($P171="","",IFERROR(_xlfn.XLOOKUP($P171,団体コード!$F$2:$F$1789,団体コード!$A$2:$A$1789),_xlfn.XLOOKUP($P171,'R6.1.1政令指定都市'!$F$2:$F$192,'R6.1.1政令指定都市'!$A$2:$A$192)))</f>
        <v/>
      </c>
      <c r="N171" s="123" t="str">
        <f>IF($P171="","",IFERROR(_xlfn.XLOOKUP($P171,市町村一覧!$H$2:$H$773,市町村一覧!$G$2:$G$773),"特定市町村以外"))</f>
        <v/>
      </c>
      <c r="O171" s="94" t="s">
        <v>1</v>
      </c>
      <c r="P171" s="124" t="str">
        <f t="shared" si="5"/>
        <v/>
      </c>
      <c r="U171" s="114" t="s">
        <v>40</v>
      </c>
      <c r="V171" s="114" t="s">
        <v>379</v>
      </c>
    </row>
    <row r="172" spans="3:22" x14ac:dyDescent="0.25">
      <c r="C172" s="108">
        <v>166</v>
      </c>
      <c r="D172" s="30"/>
      <c r="E172" s="29"/>
      <c r="F172" s="29"/>
      <c r="G172" s="29"/>
      <c r="H172" s="121" t="str">
        <f t="shared" si="4"/>
        <v/>
      </c>
      <c r="I172" s="121" t="str">
        <f t="shared" si="4"/>
        <v/>
      </c>
      <c r="J172" s="29"/>
      <c r="K172" s="29"/>
      <c r="L172" s="29"/>
      <c r="M172" s="122" t="str">
        <f>IF($P172="","",IFERROR(_xlfn.XLOOKUP($P172,団体コード!$F$2:$F$1789,団体コード!$A$2:$A$1789),_xlfn.XLOOKUP($P172,'R6.1.1政令指定都市'!$F$2:$F$192,'R6.1.1政令指定都市'!$A$2:$A$192)))</f>
        <v/>
      </c>
      <c r="N172" s="123" t="str">
        <f>IF($P172="","",IFERROR(_xlfn.XLOOKUP($P172,市町村一覧!$H$2:$H$773,市町村一覧!$G$2:$G$773),"特定市町村以外"))</f>
        <v/>
      </c>
      <c r="O172" s="94" t="s">
        <v>1</v>
      </c>
      <c r="P172" s="124" t="str">
        <f t="shared" si="5"/>
        <v/>
      </c>
      <c r="U172" s="114" t="s">
        <v>40</v>
      </c>
      <c r="V172" s="114" t="s">
        <v>380</v>
      </c>
    </row>
    <row r="173" spans="3:22" x14ac:dyDescent="0.25">
      <c r="C173" s="108">
        <v>167</v>
      </c>
      <c r="D173" s="30"/>
      <c r="E173" s="29"/>
      <c r="F173" s="29"/>
      <c r="G173" s="29"/>
      <c r="H173" s="121" t="str">
        <f t="shared" si="4"/>
        <v/>
      </c>
      <c r="I173" s="121" t="str">
        <f t="shared" si="4"/>
        <v/>
      </c>
      <c r="J173" s="29"/>
      <c r="K173" s="29"/>
      <c r="L173" s="29"/>
      <c r="M173" s="122" t="str">
        <f>IF($P173="","",IFERROR(_xlfn.XLOOKUP($P173,団体コード!$F$2:$F$1789,団体コード!$A$2:$A$1789),_xlfn.XLOOKUP($P173,'R6.1.1政令指定都市'!$F$2:$F$192,'R6.1.1政令指定都市'!$A$2:$A$192)))</f>
        <v/>
      </c>
      <c r="N173" s="123" t="str">
        <f>IF($P173="","",IFERROR(_xlfn.XLOOKUP($P173,市町村一覧!$H$2:$H$773,市町村一覧!$G$2:$G$773),"特定市町村以外"))</f>
        <v/>
      </c>
      <c r="O173" s="94" t="s">
        <v>1</v>
      </c>
      <c r="P173" s="124" t="str">
        <f t="shared" si="5"/>
        <v/>
      </c>
      <c r="U173" s="114" t="s">
        <v>40</v>
      </c>
      <c r="V173" s="114" t="s">
        <v>381</v>
      </c>
    </row>
    <row r="174" spans="3:22" x14ac:dyDescent="0.25">
      <c r="C174" s="108">
        <v>168</v>
      </c>
      <c r="D174" s="30"/>
      <c r="E174" s="29"/>
      <c r="F174" s="29"/>
      <c r="G174" s="29"/>
      <c r="H174" s="121" t="str">
        <f t="shared" si="4"/>
        <v/>
      </c>
      <c r="I174" s="121" t="str">
        <f t="shared" si="4"/>
        <v/>
      </c>
      <c r="J174" s="29"/>
      <c r="K174" s="29"/>
      <c r="L174" s="29"/>
      <c r="M174" s="122" t="str">
        <f>IF($P174="","",IFERROR(_xlfn.XLOOKUP($P174,団体コード!$F$2:$F$1789,団体コード!$A$2:$A$1789),_xlfn.XLOOKUP($P174,'R6.1.1政令指定都市'!$F$2:$F$192,'R6.1.1政令指定都市'!$A$2:$A$192)))</f>
        <v/>
      </c>
      <c r="N174" s="123" t="str">
        <f>IF($P174="","",IFERROR(_xlfn.XLOOKUP($P174,市町村一覧!$H$2:$H$773,市町村一覧!$G$2:$G$773),"特定市町村以外"))</f>
        <v/>
      </c>
      <c r="O174" s="94" t="s">
        <v>1</v>
      </c>
      <c r="P174" s="124" t="str">
        <f t="shared" si="5"/>
        <v/>
      </c>
      <c r="U174" s="114" t="s">
        <v>40</v>
      </c>
      <c r="V174" s="114" t="s">
        <v>382</v>
      </c>
    </row>
    <row r="175" spans="3:22" x14ac:dyDescent="0.25">
      <c r="C175" s="108">
        <v>169</v>
      </c>
      <c r="D175" s="30"/>
      <c r="E175" s="29"/>
      <c r="F175" s="29"/>
      <c r="G175" s="29"/>
      <c r="H175" s="121" t="str">
        <f t="shared" si="4"/>
        <v/>
      </c>
      <c r="I175" s="121" t="str">
        <f t="shared" si="4"/>
        <v/>
      </c>
      <c r="J175" s="29"/>
      <c r="K175" s="29"/>
      <c r="L175" s="29"/>
      <c r="M175" s="122" t="str">
        <f>IF($P175="","",IFERROR(_xlfn.XLOOKUP($P175,団体コード!$F$2:$F$1789,団体コード!$A$2:$A$1789),_xlfn.XLOOKUP($P175,'R6.1.1政令指定都市'!$F$2:$F$192,'R6.1.1政令指定都市'!$A$2:$A$192)))</f>
        <v/>
      </c>
      <c r="N175" s="123" t="str">
        <f>IF($P175="","",IFERROR(_xlfn.XLOOKUP($P175,市町村一覧!$H$2:$H$773,市町村一覧!$G$2:$G$773),"特定市町村以外"))</f>
        <v/>
      </c>
      <c r="O175" s="94" t="s">
        <v>1</v>
      </c>
      <c r="P175" s="124" t="str">
        <f t="shared" si="5"/>
        <v/>
      </c>
      <c r="U175" s="114" t="s">
        <v>40</v>
      </c>
      <c r="V175" s="114" t="s">
        <v>383</v>
      </c>
    </row>
    <row r="176" spans="3:22" x14ac:dyDescent="0.25">
      <c r="C176" s="108">
        <v>170</v>
      </c>
      <c r="D176" s="30"/>
      <c r="E176" s="29"/>
      <c r="F176" s="29"/>
      <c r="G176" s="29"/>
      <c r="H176" s="121" t="str">
        <f t="shared" si="4"/>
        <v/>
      </c>
      <c r="I176" s="121" t="str">
        <f t="shared" si="4"/>
        <v/>
      </c>
      <c r="J176" s="29"/>
      <c r="K176" s="29"/>
      <c r="L176" s="29"/>
      <c r="M176" s="122" t="str">
        <f>IF($P176="","",IFERROR(_xlfn.XLOOKUP($P176,団体コード!$F$2:$F$1789,団体コード!$A$2:$A$1789),_xlfn.XLOOKUP($P176,'R6.1.1政令指定都市'!$F$2:$F$192,'R6.1.1政令指定都市'!$A$2:$A$192)))</f>
        <v/>
      </c>
      <c r="N176" s="123" t="str">
        <f>IF($P176="","",IFERROR(_xlfn.XLOOKUP($P176,市町村一覧!$H$2:$H$773,市町村一覧!$G$2:$G$773),"特定市町村以外"))</f>
        <v/>
      </c>
      <c r="O176" s="94" t="s">
        <v>1</v>
      </c>
      <c r="P176" s="124" t="str">
        <f t="shared" si="5"/>
        <v/>
      </c>
      <c r="U176" s="114" t="s">
        <v>40</v>
      </c>
      <c r="V176" s="114" t="s">
        <v>384</v>
      </c>
    </row>
    <row r="177" spans="3:22" x14ac:dyDescent="0.25">
      <c r="C177" s="108">
        <v>171</v>
      </c>
      <c r="D177" s="30"/>
      <c r="E177" s="29"/>
      <c r="F177" s="29"/>
      <c r="G177" s="29"/>
      <c r="H177" s="121" t="str">
        <f t="shared" si="4"/>
        <v/>
      </c>
      <c r="I177" s="121" t="str">
        <f t="shared" si="4"/>
        <v/>
      </c>
      <c r="J177" s="29"/>
      <c r="K177" s="29"/>
      <c r="L177" s="29"/>
      <c r="M177" s="122" t="str">
        <f>IF($P177="","",IFERROR(_xlfn.XLOOKUP($P177,団体コード!$F$2:$F$1789,団体コード!$A$2:$A$1789),_xlfn.XLOOKUP($P177,'R6.1.1政令指定都市'!$F$2:$F$192,'R6.1.1政令指定都市'!$A$2:$A$192)))</f>
        <v/>
      </c>
      <c r="N177" s="123" t="str">
        <f>IF($P177="","",IFERROR(_xlfn.XLOOKUP($P177,市町村一覧!$H$2:$H$773,市町村一覧!$G$2:$G$773),"特定市町村以外"))</f>
        <v/>
      </c>
      <c r="O177" s="94" t="s">
        <v>1</v>
      </c>
      <c r="P177" s="124" t="str">
        <f t="shared" si="5"/>
        <v/>
      </c>
      <c r="U177" s="114" t="s">
        <v>40</v>
      </c>
      <c r="V177" s="114" t="s">
        <v>385</v>
      </c>
    </row>
    <row r="178" spans="3:22" x14ac:dyDescent="0.25">
      <c r="C178" s="108">
        <v>172</v>
      </c>
      <c r="D178" s="30"/>
      <c r="E178" s="29"/>
      <c r="F178" s="29"/>
      <c r="G178" s="29"/>
      <c r="H178" s="121" t="str">
        <f t="shared" si="4"/>
        <v/>
      </c>
      <c r="I178" s="121" t="str">
        <f t="shared" si="4"/>
        <v/>
      </c>
      <c r="J178" s="29"/>
      <c r="K178" s="29"/>
      <c r="L178" s="29"/>
      <c r="M178" s="122" t="str">
        <f>IF($P178="","",IFERROR(_xlfn.XLOOKUP($P178,団体コード!$F$2:$F$1789,団体コード!$A$2:$A$1789),_xlfn.XLOOKUP($P178,'R6.1.1政令指定都市'!$F$2:$F$192,'R6.1.1政令指定都市'!$A$2:$A$192)))</f>
        <v/>
      </c>
      <c r="N178" s="123" t="str">
        <f>IF($P178="","",IFERROR(_xlfn.XLOOKUP($P178,市町村一覧!$H$2:$H$773,市町村一覧!$G$2:$G$773),"特定市町村以外"))</f>
        <v/>
      </c>
      <c r="O178" s="94" t="s">
        <v>1</v>
      </c>
      <c r="P178" s="124" t="str">
        <f t="shared" si="5"/>
        <v/>
      </c>
      <c r="U178" s="114" t="s">
        <v>40</v>
      </c>
      <c r="V178" s="114" t="s">
        <v>386</v>
      </c>
    </row>
    <row r="179" spans="3:22" x14ac:dyDescent="0.25">
      <c r="C179" s="108">
        <v>173</v>
      </c>
      <c r="D179" s="30"/>
      <c r="E179" s="29"/>
      <c r="F179" s="29"/>
      <c r="G179" s="29"/>
      <c r="H179" s="121" t="str">
        <f t="shared" si="4"/>
        <v/>
      </c>
      <c r="I179" s="121" t="str">
        <f t="shared" si="4"/>
        <v/>
      </c>
      <c r="J179" s="29"/>
      <c r="K179" s="29"/>
      <c r="L179" s="29"/>
      <c r="M179" s="122" t="str">
        <f>IF($P179="","",IFERROR(_xlfn.XLOOKUP($P179,団体コード!$F$2:$F$1789,団体コード!$A$2:$A$1789),_xlfn.XLOOKUP($P179,'R6.1.1政令指定都市'!$F$2:$F$192,'R6.1.1政令指定都市'!$A$2:$A$192)))</f>
        <v/>
      </c>
      <c r="N179" s="123" t="str">
        <f>IF($P179="","",IFERROR(_xlfn.XLOOKUP($P179,市町村一覧!$H$2:$H$773,市町村一覧!$G$2:$G$773),"特定市町村以外"))</f>
        <v/>
      </c>
      <c r="O179" s="94" t="s">
        <v>1</v>
      </c>
      <c r="P179" s="124" t="str">
        <f t="shared" si="5"/>
        <v/>
      </c>
      <c r="U179" s="114" t="s">
        <v>40</v>
      </c>
      <c r="V179" s="114" t="s">
        <v>387</v>
      </c>
    </row>
    <row r="180" spans="3:22" x14ac:dyDescent="0.25">
      <c r="C180" s="108">
        <v>174</v>
      </c>
      <c r="D180" s="30"/>
      <c r="E180" s="29"/>
      <c r="F180" s="29"/>
      <c r="G180" s="29"/>
      <c r="H180" s="121" t="str">
        <f t="shared" si="4"/>
        <v/>
      </c>
      <c r="I180" s="121" t="str">
        <f t="shared" si="4"/>
        <v/>
      </c>
      <c r="J180" s="29"/>
      <c r="K180" s="29"/>
      <c r="L180" s="29"/>
      <c r="M180" s="122" t="str">
        <f>IF($P180="","",IFERROR(_xlfn.XLOOKUP($P180,団体コード!$F$2:$F$1789,団体コード!$A$2:$A$1789),_xlfn.XLOOKUP($P180,'R6.1.1政令指定都市'!$F$2:$F$192,'R6.1.1政令指定都市'!$A$2:$A$192)))</f>
        <v/>
      </c>
      <c r="N180" s="123" t="str">
        <f>IF($P180="","",IFERROR(_xlfn.XLOOKUP($P180,市町村一覧!$H$2:$H$773,市町村一覧!$G$2:$G$773),"特定市町村以外"))</f>
        <v/>
      </c>
      <c r="O180" s="94" t="s">
        <v>1</v>
      </c>
      <c r="P180" s="124" t="str">
        <f t="shared" si="5"/>
        <v/>
      </c>
      <c r="U180" s="114" t="s">
        <v>40</v>
      </c>
      <c r="V180" s="114" t="s">
        <v>388</v>
      </c>
    </row>
    <row r="181" spans="3:22" x14ac:dyDescent="0.25">
      <c r="C181" s="108">
        <v>175</v>
      </c>
      <c r="D181" s="30"/>
      <c r="E181" s="29"/>
      <c r="F181" s="29"/>
      <c r="G181" s="29"/>
      <c r="H181" s="121" t="str">
        <f t="shared" si="4"/>
        <v/>
      </c>
      <c r="I181" s="121" t="str">
        <f t="shared" si="4"/>
        <v/>
      </c>
      <c r="J181" s="29"/>
      <c r="K181" s="29"/>
      <c r="L181" s="29"/>
      <c r="M181" s="122" t="str">
        <f>IF($P181="","",IFERROR(_xlfn.XLOOKUP($P181,団体コード!$F$2:$F$1789,団体コード!$A$2:$A$1789),_xlfn.XLOOKUP($P181,'R6.1.1政令指定都市'!$F$2:$F$192,'R6.1.1政令指定都市'!$A$2:$A$192)))</f>
        <v/>
      </c>
      <c r="N181" s="123" t="str">
        <f>IF($P181="","",IFERROR(_xlfn.XLOOKUP($P181,市町村一覧!$H$2:$H$773,市町村一覧!$G$2:$G$773),"特定市町村以外"))</f>
        <v/>
      </c>
      <c r="O181" s="94" t="s">
        <v>1</v>
      </c>
      <c r="P181" s="124" t="str">
        <f t="shared" si="5"/>
        <v/>
      </c>
      <c r="U181" s="114" t="s">
        <v>40</v>
      </c>
      <c r="V181" s="114" t="s">
        <v>389</v>
      </c>
    </row>
    <row r="182" spans="3:22" x14ac:dyDescent="0.25">
      <c r="C182" s="108">
        <v>176</v>
      </c>
      <c r="D182" s="30"/>
      <c r="E182" s="29"/>
      <c r="F182" s="29"/>
      <c r="G182" s="29"/>
      <c r="H182" s="121" t="str">
        <f t="shared" si="4"/>
        <v/>
      </c>
      <c r="I182" s="121" t="str">
        <f t="shared" si="4"/>
        <v/>
      </c>
      <c r="J182" s="29"/>
      <c r="K182" s="29"/>
      <c r="L182" s="29"/>
      <c r="M182" s="122" t="str">
        <f>IF($P182="","",IFERROR(_xlfn.XLOOKUP($P182,団体コード!$F$2:$F$1789,団体コード!$A$2:$A$1789),_xlfn.XLOOKUP($P182,'R6.1.1政令指定都市'!$F$2:$F$192,'R6.1.1政令指定都市'!$A$2:$A$192)))</f>
        <v/>
      </c>
      <c r="N182" s="123" t="str">
        <f>IF($P182="","",IFERROR(_xlfn.XLOOKUP($P182,市町村一覧!$H$2:$H$773,市町村一覧!$G$2:$G$773),"特定市町村以外"))</f>
        <v/>
      </c>
      <c r="O182" s="94" t="s">
        <v>1</v>
      </c>
      <c r="P182" s="124" t="str">
        <f t="shared" si="5"/>
        <v/>
      </c>
      <c r="U182" s="114" t="s">
        <v>40</v>
      </c>
      <c r="V182" s="114" t="s">
        <v>390</v>
      </c>
    </row>
    <row r="183" spans="3:22" x14ac:dyDescent="0.25">
      <c r="C183" s="108">
        <v>177</v>
      </c>
      <c r="D183" s="30"/>
      <c r="E183" s="29"/>
      <c r="F183" s="29"/>
      <c r="G183" s="29"/>
      <c r="H183" s="121" t="str">
        <f t="shared" si="4"/>
        <v/>
      </c>
      <c r="I183" s="121" t="str">
        <f t="shared" si="4"/>
        <v/>
      </c>
      <c r="J183" s="29"/>
      <c r="K183" s="29"/>
      <c r="L183" s="29"/>
      <c r="M183" s="122" t="str">
        <f>IF($P183="","",IFERROR(_xlfn.XLOOKUP($P183,団体コード!$F$2:$F$1789,団体コード!$A$2:$A$1789),_xlfn.XLOOKUP($P183,'R6.1.1政令指定都市'!$F$2:$F$192,'R6.1.1政令指定都市'!$A$2:$A$192)))</f>
        <v/>
      </c>
      <c r="N183" s="123" t="str">
        <f>IF($P183="","",IFERROR(_xlfn.XLOOKUP($P183,市町村一覧!$H$2:$H$773,市町村一覧!$G$2:$G$773),"特定市町村以外"))</f>
        <v/>
      </c>
      <c r="O183" s="94" t="s">
        <v>1</v>
      </c>
      <c r="P183" s="124" t="str">
        <f t="shared" si="5"/>
        <v/>
      </c>
      <c r="U183" s="114" t="s">
        <v>40</v>
      </c>
      <c r="V183" s="114" t="s">
        <v>391</v>
      </c>
    </row>
    <row r="184" spans="3:22" x14ac:dyDescent="0.25">
      <c r="C184" s="108">
        <v>178</v>
      </c>
      <c r="D184" s="30"/>
      <c r="E184" s="29"/>
      <c r="F184" s="29"/>
      <c r="G184" s="29"/>
      <c r="H184" s="121" t="str">
        <f t="shared" si="4"/>
        <v/>
      </c>
      <c r="I184" s="121" t="str">
        <f t="shared" si="4"/>
        <v/>
      </c>
      <c r="J184" s="29"/>
      <c r="K184" s="29"/>
      <c r="L184" s="29"/>
      <c r="M184" s="122" t="str">
        <f>IF($P184="","",IFERROR(_xlfn.XLOOKUP($P184,団体コード!$F$2:$F$1789,団体コード!$A$2:$A$1789),_xlfn.XLOOKUP($P184,'R6.1.1政令指定都市'!$F$2:$F$192,'R6.1.1政令指定都市'!$A$2:$A$192)))</f>
        <v/>
      </c>
      <c r="N184" s="123" t="str">
        <f>IF($P184="","",IFERROR(_xlfn.XLOOKUP($P184,市町村一覧!$H$2:$H$773,市町村一覧!$G$2:$G$773),"特定市町村以外"))</f>
        <v/>
      </c>
      <c r="O184" s="94" t="s">
        <v>1</v>
      </c>
      <c r="P184" s="124" t="str">
        <f t="shared" si="5"/>
        <v/>
      </c>
      <c r="U184" s="114" t="s">
        <v>40</v>
      </c>
      <c r="V184" s="114" t="s">
        <v>392</v>
      </c>
    </row>
    <row r="185" spans="3:22" x14ac:dyDescent="0.25">
      <c r="C185" s="108">
        <v>179</v>
      </c>
      <c r="D185" s="30"/>
      <c r="E185" s="29"/>
      <c r="F185" s="29"/>
      <c r="G185" s="29"/>
      <c r="H185" s="121" t="str">
        <f t="shared" si="4"/>
        <v/>
      </c>
      <c r="I185" s="121" t="str">
        <f t="shared" si="4"/>
        <v/>
      </c>
      <c r="J185" s="29"/>
      <c r="K185" s="29"/>
      <c r="L185" s="29"/>
      <c r="M185" s="122" t="str">
        <f>IF($P185="","",IFERROR(_xlfn.XLOOKUP($P185,団体コード!$F$2:$F$1789,団体コード!$A$2:$A$1789),_xlfn.XLOOKUP($P185,'R6.1.1政令指定都市'!$F$2:$F$192,'R6.1.1政令指定都市'!$A$2:$A$192)))</f>
        <v/>
      </c>
      <c r="N185" s="123" t="str">
        <f>IF($P185="","",IFERROR(_xlfn.XLOOKUP($P185,市町村一覧!$H$2:$H$773,市町村一覧!$G$2:$G$773),"特定市町村以外"))</f>
        <v/>
      </c>
      <c r="O185" s="94" t="s">
        <v>1</v>
      </c>
      <c r="P185" s="124" t="str">
        <f t="shared" si="5"/>
        <v/>
      </c>
      <c r="U185" s="114" t="s">
        <v>40</v>
      </c>
      <c r="V185" s="114" t="s">
        <v>393</v>
      </c>
    </row>
    <row r="186" spans="3:22" x14ac:dyDescent="0.25">
      <c r="C186" s="108">
        <v>180</v>
      </c>
      <c r="D186" s="30"/>
      <c r="E186" s="29"/>
      <c r="F186" s="29"/>
      <c r="G186" s="29"/>
      <c r="H186" s="121" t="str">
        <f t="shared" si="4"/>
        <v/>
      </c>
      <c r="I186" s="121" t="str">
        <f t="shared" si="4"/>
        <v/>
      </c>
      <c r="J186" s="29"/>
      <c r="K186" s="29"/>
      <c r="L186" s="29"/>
      <c r="M186" s="122" t="str">
        <f>IF($P186="","",IFERROR(_xlfn.XLOOKUP($P186,団体コード!$F$2:$F$1789,団体コード!$A$2:$A$1789),_xlfn.XLOOKUP($P186,'R6.1.1政令指定都市'!$F$2:$F$192,'R6.1.1政令指定都市'!$A$2:$A$192)))</f>
        <v/>
      </c>
      <c r="N186" s="123" t="str">
        <f>IF($P186="","",IFERROR(_xlfn.XLOOKUP($P186,市町村一覧!$H$2:$H$773,市町村一覧!$G$2:$G$773),"特定市町村以外"))</f>
        <v/>
      </c>
      <c r="O186" s="94" t="s">
        <v>1</v>
      </c>
      <c r="P186" s="124" t="str">
        <f t="shared" si="5"/>
        <v/>
      </c>
      <c r="U186" s="114" t="s">
        <v>40</v>
      </c>
      <c r="V186" s="114" t="s">
        <v>394</v>
      </c>
    </row>
    <row r="187" spans="3:22" x14ac:dyDescent="0.25">
      <c r="C187" s="108">
        <v>181</v>
      </c>
      <c r="D187" s="30"/>
      <c r="E187" s="29"/>
      <c r="F187" s="29"/>
      <c r="G187" s="29"/>
      <c r="H187" s="121" t="str">
        <f t="shared" si="4"/>
        <v/>
      </c>
      <c r="I187" s="121" t="str">
        <f t="shared" si="4"/>
        <v/>
      </c>
      <c r="J187" s="29"/>
      <c r="K187" s="29"/>
      <c r="L187" s="29"/>
      <c r="M187" s="122" t="str">
        <f>IF($P187="","",IFERROR(_xlfn.XLOOKUP($P187,団体コード!$F$2:$F$1789,団体コード!$A$2:$A$1789),_xlfn.XLOOKUP($P187,'R6.1.1政令指定都市'!$F$2:$F$192,'R6.1.1政令指定都市'!$A$2:$A$192)))</f>
        <v/>
      </c>
      <c r="N187" s="123" t="str">
        <f>IF($P187="","",IFERROR(_xlfn.XLOOKUP($P187,市町村一覧!$H$2:$H$773,市町村一覧!$G$2:$G$773),"特定市町村以外"))</f>
        <v/>
      </c>
      <c r="O187" s="94" t="s">
        <v>1</v>
      </c>
      <c r="P187" s="124" t="str">
        <f t="shared" si="5"/>
        <v/>
      </c>
      <c r="U187" s="114" t="s">
        <v>40</v>
      </c>
      <c r="V187" s="114" t="s">
        <v>395</v>
      </c>
    </row>
    <row r="188" spans="3:22" x14ac:dyDescent="0.25">
      <c r="C188" s="108">
        <v>182</v>
      </c>
      <c r="D188" s="30"/>
      <c r="E188" s="29"/>
      <c r="F188" s="29"/>
      <c r="G188" s="29"/>
      <c r="H188" s="121" t="str">
        <f t="shared" si="4"/>
        <v/>
      </c>
      <c r="I188" s="121" t="str">
        <f t="shared" si="4"/>
        <v/>
      </c>
      <c r="J188" s="29"/>
      <c r="K188" s="29"/>
      <c r="L188" s="29"/>
      <c r="M188" s="122" t="str">
        <f>IF($P188="","",IFERROR(_xlfn.XLOOKUP($P188,団体コード!$F$2:$F$1789,団体コード!$A$2:$A$1789),_xlfn.XLOOKUP($P188,'R6.1.1政令指定都市'!$F$2:$F$192,'R6.1.1政令指定都市'!$A$2:$A$192)))</f>
        <v/>
      </c>
      <c r="N188" s="123" t="str">
        <f>IF($P188="","",IFERROR(_xlfn.XLOOKUP($P188,市町村一覧!$H$2:$H$773,市町村一覧!$G$2:$G$773),"特定市町村以外"))</f>
        <v/>
      </c>
      <c r="O188" s="94" t="s">
        <v>1</v>
      </c>
      <c r="P188" s="124" t="str">
        <f t="shared" si="5"/>
        <v/>
      </c>
      <c r="U188" s="114" t="s">
        <v>40</v>
      </c>
      <c r="V188" s="114" t="s">
        <v>396</v>
      </c>
    </row>
    <row r="189" spans="3:22" x14ac:dyDescent="0.25">
      <c r="C189" s="108">
        <v>183</v>
      </c>
      <c r="D189" s="30"/>
      <c r="E189" s="29"/>
      <c r="F189" s="29"/>
      <c r="G189" s="29"/>
      <c r="H189" s="121" t="str">
        <f t="shared" si="4"/>
        <v/>
      </c>
      <c r="I189" s="121" t="str">
        <f t="shared" si="4"/>
        <v/>
      </c>
      <c r="J189" s="29"/>
      <c r="K189" s="29"/>
      <c r="L189" s="29"/>
      <c r="M189" s="122" t="str">
        <f>IF($P189="","",IFERROR(_xlfn.XLOOKUP($P189,団体コード!$F$2:$F$1789,団体コード!$A$2:$A$1789),_xlfn.XLOOKUP($P189,'R6.1.1政令指定都市'!$F$2:$F$192,'R6.1.1政令指定都市'!$A$2:$A$192)))</f>
        <v/>
      </c>
      <c r="N189" s="123" t="str">
        <f>IF($P189="","",IFERROR(_xlfn.XLOOKUP($P189,市町村一覧!$H$2:$H$773,市町村一覧!$G$2:$G$773),"特定市町村以外"))</f>
        <v/>
      </c>
      <c r="O189" s="94" t="s">
        <v>1</v>
      </c>
      <c r="P189" s="124" t="str">
        <f t="shared" si="5"/>
        <v/>
      </c>
      <c r="U189" s="114" t="s">
        <v>40</v>
      </c>
      <c r="V189" s="114" t="s">
        <v>397</v>
      </c>
    </row>
    <row r="190" spans="3:22" x14ac:dyDescent="0.25">
      <c r="C190" s="108">
        <v>184</v>
      </c>
      <c r="D190" s="30"/>
      <c r="E190" s="29"/>
      <c r="F190" s="29"/>
      <c r="G190" s="29"/>
      <c r="H190" s="121" t="str">
        <f t="shared" si="4"/>
        <v/>
      </c>
      <c r="I190" s="121" t="str">
        <f t="shared" si="4"/>
        <v/>
      </c>
      <c r="J190" s="29"/>
      <c r="K190" s="29"/>
      <c r="L190" s="29"/>
      <c r="M190" s="122" t="str">
        <f>IF($P190="","",IFERROR(_xlfn.XLOOKUP($P190,団体コード!$F$2:$F$1789,団体コード!$A$2:$A$1789),_xlfn.XLOOKUP($P190,'R6.1.1政令指定都市'!$F$2:$F$192,'R6.1.1政令指定都市'!$A$2:$A$192)))</f>
        <v/>
      </c>
      <c r="N190" s="123" t="str">
        <f>IF($P190="","",IFERROR(_xlfn.XLOOKUP($P190,市町村一覧!$H$2:$H$773,市町村一覧!$G$2:$G$773),"特定市町村以外"))</f>
        <v/>
      </c>
      <c r="O190" s="94" t="s">
        <v>1</v>
      </c>
      <c r="P190" s="124" t="str">
        <f t="shared" si="5"/>
        <v/>
      </c>
      <c r="U190" s="114" t="s">
        <v>40</v>
      </c>
      <c r="V190" s="114" t="s">
        <v>398</v>
      </c>
    </row>
    <row r="191" spans="3:22" x14ac:dyDescent="0.25">
      <c r="C191" s="108">
        <v>185</v>
      </c>
      <c r="D191" s="30"/>
      <c r="E191" s="29"/>
      <c r="F191" s="29"/>
      <c r="G191" s="29"/>
      <c r="H191" s="121" t="str">
        <f t="shared" si="4"/>
        <v/>
      </c>
      <c r="I191" s="121" t="str">
        <f t="shared" si="4"/>
        <v/>
      </c>
      <c r="J191" s="29"/>
      <c r="K191" s="29"/>
      <c r="L191" s="29"/>
      <c r="M191" s="122" t="str">
        <f>IF($P191="","",IFERROR(_xlfn.XLOOKUP($P191,団体コード!$F$2:$F$1789,団体コード!$A$2:$A$1789),_xlfn.XLOOKUP($P191,'R6.1.1政令指定都市'!$F$2:$F$192,'R6.1.1政令指定都市'!$A$2:$A$192)))</f>
        <v/>
      </c>
      <c r="N191" s="123" t="str">
        <f>IF($P191="","",IFERROR(_xlfn.XLOOKUP($P191,市町村一覧!$H$2:$H$773,市町村一覧!$G$2:$G$773),"特定市町村以外"))</f>
        <v/>
      </c>
      <c r="O191" s="94" t="s">
        <v>1</v>
      </c>
      <c r="P191" s="124" t="str">
        <f t="shared" si="5"/>
        <v/>
      </c>
      <c r="U191" s="114" t="s">
        <v>40</v>
      </c>
      <c r="V191" s="114" t="s">
        <v>399</v>
      </c>
    </row>
    <row r="192" spans="3:22" x14ac:dyDescent="0.25">
      <c r="C192" s="108">
        <v>186</v>
      </c>
      <c r="D192" s="30"/>
      <c r="E192" s="29"/>
      <c r="F192" s="29"/>
      <c r="G192" s="29"/>
      <c r="H192" s="121" t="str">
        <f t="shared" si="4"/>
        <v/>
      </c>
      <c r="I192" s="121" t="str">
        <f t="shared" si="4"/>
        <v/>
      </c>
      <c r="J192" s="29"/>
      <c r="K192" s="29"/>
      <c r="L192" s="29"/>
      <c r="M192" s="122" t="str">
        <f>IF($P192="","",IFERROR(_xlfn.XLOOKUP($P192,団体コード!$F$2:$F$1789,団体コード!$A$2:$A$1789),_xlfn.XLOOKUP($P192,'R6.1.1政令指定都市'!$F$2:$F$192,'R6.1.1政令指定都市'!$A$2:$A$192)))</f>
        <v/>
      </c>
      <c r="N192" s="123" t="str">
        <f>IF($P192="","",IFERROR(_xlfn.XLOOKUP($P192,市町村一覧!$H$2:$H$773,市町村一覧!$G$2:$G$773),"特定市町村以外"))</f>
        <v/>
      </c>
      <c r="O192" s="94" t="s">
        <v>1</v>
      </c>
      <c r="P192" s="124" t="str">
        <f t="shared" si="5"/>
        <v/>
      </c>
      <c r="U192" s="114" t="s">
        <v>40</v>
      </c>
      <c r="V192" s="114" t="s">
        <v>400</v>
      </c>
    </row>
    <row r="193" spans="3:22" x14ac:dyDescent="0.25">
      <c r="C193" s="108">
        <v>187</v>
      </c>
      <c r="D193" s="30"/>
      <c r="E193" s="29"/>
      <c r="F193" s="29"/>
      <c r="G193" s="29"/>
      <c r="H193" s="121" t="str">
        <f t="shared" si="4"/>
        <v/>
      </c>
      <c r="I193" s="121" t="str">
        <f t="shared" si="4"/>
        <v/>
      </c>
      <c r="J193" s="29"/>
      <c r="K193" s="29"/>
      <c r="L193" s="29"/>
      <c r="M193" s="122" t="str">
        <f>IF($P193="","",IFERROR(_xlfn.XLOOKUP($P193,団体コード!$F$2:$F$1789,団体コード!$A$2:$A$1789),_xlfn.XLOOKUP($P193,'R6.1.1政令指定都市'!$F$2:$F$192,'R6.1.1政令指定都市'!$A$2:$A$192)))</f>
        <v/>
      </c>
      <c r="N193" s="123" t="str">
        <f>IF($P193="","",IFERROR(_xlfn.XLOOKUP($P193,市町村一覧!$H$2:$H$773,市町村一覧!$G$2:$G$773),"特定市町村以外"))</f>
        <v/>
      </c>
      <c r="O193" s="94" t="s">
        <v>1</v>
      </c>
      <c r="P193" s="124" t="str">
        <f t="shared" si="5"/>
        <v/>
      </c>
      <c r="U193" s="114" t="s">
        <v>41</v>
      </c>
      <c r="V193" s="114" t="s">
        <v>401</v>
      </c>
    </row>
    <row r="194" spans="3:22" x14ac:dyDescent="0.25">
      <c r="C194" s="108">
        <v>188</v>
      </c>
      <c r="D194" s="30"/>
      <c r="E194" s="29"/>
      <c r="F194" s="29"/>
      <c r="G194" s="29"/>
      <c r="H194" s="121" t="str">
        <f t="shared" si="4"/>
        <v/>
      </c>
      <c r="I194" s="121" t="str">
        <f t="shared" si="4"/>
        <v/>
      </c>
      <c r="J194" s="29"/>
      <c r="K194" s="29"/>
      <c r="L194" s="29"/>
      <c r="M194" s="122" t="str">
        <f>IF($P194="","",IFERROR(_xlfn.XLOOKUP($P194,団体コード!$F$2:$F$1789,団体コード!$A$2:$A$1789),_xlfn.XLOOKUP($P194,'R6.1.1政令指定都市'!$F$2:$F$192,'R6.1.1政令指定都市'!$A$2:$A$192)))</f>
        <v/>
      </c>
      <c r="N194" s="123" t="str">
        <f>IF($P194="","",IFERROR(_xlfn.XLOOKUP($P194,市町村一覧!$H$2:$H$773,市町村一覧!$G$2:$G$773),"特定市町村以外"))</f>
        <v/>
      </c>
      <c r="O194" s="94" t="s">
        <v>1</v>
      </c>
      <c r="P194" s="124" t="str">
        <f t="shared" si="5"/>
        <v/>
      </c>
      <c r="U194" s="114" t="s">
        <v>41</v>
      </c>
      <c r="V194" s="114" t="s">
        <v>402</v>
      </c>
    </row>
    <row r="195" spans="3:22" x14ac:dyDescent="0.25">
      <c r="C195" s="108">
        <v>189</v>
      </c>
      <c r="D195" s="30"/>
      <c r="E195" s="29"/>
      <c r="F195" s="29"/>
      <c r="G195" s="29"/>
      <c r="H195" s="121" t="str">
        <f t="shared" si="4"/>
        <v/>
      </c>
      <c r="I195" s="121" t="str">
        <f t="shared" si="4"/>
        <v/>
      </c>
      <c r="J195" s="29"/>
      <c r="K195" s="29"/>
      <c r="L195" s="29"/>
      <c r="M195" s="122" t="str">
        <f>IF($P195="","",IFERROR(_xlfn.XLOOKUP($P195,団体コード!$F$2:$F$1789,団体コード!$A$2:$A$1789),_xlfn.XLOOKUP($P195,'R6.1.1政令指定都市'!$F$2:$F$192,'R6.1.1政令指定都市'!$A$2:$A$192)))</f>
        <v/>
      </c>
      <c r="N195" s="123" t="str">
        <f>IF($P195="","",IFERROR(_xlfn.XLOOKUP($P195,市町村一覧!$H$2:$H$773,市町村一覧!$G$2:$G$773),"特定市町村以外"))</f>
        <v/>
      </c>
      <c r="O195" s="94" t="s">
        <v>1</v>
      </c>
      <c r="P195" s="124" t="str">
        <f t="shared" si="5"/>
        <v/>
      </c>
      <c r="U195" s="114" t="s">
        <v>41</v>
      </c>
      <c r="V195" s="114" t="s">
        <v>403</v>
      </c>
    </row>
    <row r="196" spans="3:22" x14ac:dyDescent="0.25">
      <c r="C196" s="108">
        <v>190</v>
      </c>
      <c r="D196" s="30"/>
      <c r="E196" s="29"/>
      <c r="F196" s="29"/>
      <c r="G196" s="29"/>
      <c r="H196" s="121" t="str">
        <f t="shared" si="4"/>
        <v/>
      </c>
      <c r="I196" s="121" t="str">
        <f t="shared" si="4"/>
        <v/>
      </c>
      <c r="J196" s="29"/>
      <c r="K196" s="29"/>
      <c r="L196" s="29"/>
      <c r="M196" s="122" t="str">
        <f>IF($P196="","",IFERROR(_xlfn.XLOOKUP($P196,団体コード!$F$2:$F$1789,団体コード!$A$2:$A$1789),_xlfn.XLOOKUP($P196,'R6.1.1政令指定都市'!$F$2:$F$192,'R6.1.1政令指定都市'!$A$2:$A$192)))</f>
        <v/>
      </c>
      <c r="N196" s="123" t="str">
        <f>IF($P196="","",IFERROR(_xlfn.XLOOKUP($P196,市町村一覧!$H$2:$H$773,市町村一覧!$G$2:$G$773),"特定市町村以外"))</f>
        <v/>
      </c>
      <c r="O196" s="94" t="s">
        <v>1</v>
      </c>
      <c r="P196" s="124" t="str">
        <f t="shared" si="5"/>
        <v/>
      </c>
      <c r="U196" s="114" t="s">
        <v>41</v>
      </c>
      <c r="V196" s="114" t="s">
        <v>404</v>
      </c>
    </row>
    <row r="197" spans="3:22" x14ac:dyDescent="0.25">
      <c r="C197" s="108">
        <v>191</v>
      </c>
      <c r="D197" s="30"/>
      <c r="E197" s="29"/>
      <c r="F197" s="29"/>
      <c r="G197" s="29"/>
      <c r="H197" s="121" t="str">
        <f t="shared" si="4"/>
        <v/>
      </c>
      <c r="I197" s="121" t="str">
        <f t="shared" si="4"/>
        <v/>
      </c>
      <c r="J197" s="29"/>
      <c r="K197" s="29"/>
      <c r="L197" s="29"/>
      <c r="M197" s="122" t="str">
        <f>IF($P197="","",IFERROR(_xlfn.XLOOKUP($P197,団体コード!$F$2:$F$1789,団体コード!$A$2:$A$1789),_xlfn.XLOOKUP($P197,'R6.1.1政令指定都市'!$F$2:$F$192,'R6.1.1政令指定都市'!$A$2:$A$192)))</f>
        <v/>
      </c>
      <c r="N197" s="123" t="str">
        <f>IF($P197="","",IFERROR(_xlfn.XLOOKUP($P197,市町村一覧!$H$2:$H$773,市町村一覧!$G$2:$G$773),"特定市町村以外"))</f>
        <v/>
      </c>
      <c r="O197" s="94" t="s">
        <v>1</v>
      </c>
      <c r="P197" s="124" t="str">
        <f t="shared" si="5"/>
        <v/>
      </c>
      <c r="U197" s="114" t="s">
        <v>41</v>
      </c>
      <c r="V197" s="114" t="s">
        <v>405</v>
      </c>
    </row>
    <row r="198" spans="3:22" x14ac:dyDescent="0.25">
      <c r="C198" s="108">
        <v>192</v>
      </c>
      <c r="D198" s="30"/>
      <c r="E198" s="29"/>
      <c r="F198" s="29"/>
      <c r="G198" s="29"/>
      <c r="H198" s="121" t="str">
        <f t="shared" si="4"/>
        <v/>
      </c>
      <c r="I198" s="121" t="str">
        <f t="shared" si="4"/>
        <v/>
      </c>
      <c r="J198" s="29"/>
      <c r="K198" s="29"/>
      <c r="L198" s="29"/>
      <c r="M198" s="122" t="str">
        <f>IF($P198="","",IFERROR(_xlfn.XLOOKUP($P198,団体コード!$F$2:$F$1789,団体コード!$A$2:$A$1789),_xlfn.XLOOKUP($P198,'R6.1.1政令指定都市'!$F$2:$F$192,'R6.1.1政令指定都市'!$A$2:$A$192)))</f>
        <v/>
      </c>
      <c r="N198" s="123" t="str">
        <f>IF($P198="","",IFERROR(_xlfn.XLOOKUP($P198,市町村一覧!$H$2:$H$773,市町村一覧!$G$2:$G$773),"特定市町村以外"))</f>
        <v/>
      </c>
      <c r="O198" s="94" t="s">
        <v>1</v>
      </c>
      <c r="P198" s="124" t="str">
        <f t="shared" si="5"/>
        <v/>
      </c>
      <c r="U198" s="114" t="s">
        <v>41</v>
      </c>
      <c r="V198" s="114" t="s">
        <v>406</v>
      </c>
    </row>
    <row r="199" spans="3:22" x14ac:dyDescent="0.25">
      <c r="C199" s="108">
        <v>193</v>
      </c>
      <c r="D199" s="30"/>
      <c r="E199" s="29"/>
      <c r="F199" s="29"/>
      <c r="G199" s="29"/>
      <c r="H199" s="121" t="str">
        <f t="shared" si="4"/>
        <v/>
      </c>
      <c r="I199" s="121" t="str">
        <f t="shared" si="4"/>
        <v/>
      </c>
      <c r="J199" s="29"/>
      <c r="K199" s="29"/>
      <c r="L199" s="29"/>
      <c r="M199" s="122" t="str">
        <f>IF($P199="","",IFERROR(_xlfn.XLOOKUP($P199,団体コード!$F$2:$F$1789,団体コード!$A$2:$A$1789),_xlfn.XLOOKUP($P199,'R6.1.1政令指定都市'!$F$2:$F$192,'R6.1.1政令指定都市'!$A$2:$A$192)))</f>
        <v/>
      </c>
      <c r="N199" s="123" t="str">
        <f>IF($P199="","",IFERROR(_xlfn.XLOOKUP($P199,市町村一覧!$H$2:$H$773,市町村一覧!$G$2:$G$773),"特定市町村以外"))</f>
        <v/>
      </c>
      <c r="O199" s="94" t="s">
        <v>1</v>
      </c>
      <c r="P199" s="124" t="str">
        <f t="shared" si="5"/>
        <v/>
      </c>
      <c r="U199" s="114" t="s">
        <v>41</v>
      </c>
      <c r="V199" s="114" t="s">
        <v>407</v>
      </c>
    </row>
    <row r="200" spans="3:22" x14ac:dyDescent="0.25">
      <c r="C200" s="108">
        <v>194</v>
      </c>
      <c r="D200" s="30"/>
      <c r="E200" s="29"/>
      <c r="F200" s="29"/>
      <c r="G200" s="29"/>
      <c r="H200" s="121" t="str">
        <f t="shared" ref="H200:I263" si="6">IF(D200&lt;&gt;"",D200,"")</f>
        <v/>
      </c>
      <c r="I200" s="121" t="str">
        <f t="shared" si="6"/>
        <v/>
      </c>
      <c r="J200" s="29"/>
      <c r="K200" s="29"/>
      <c r="L200" s="29"/>
      <c r="M200" s="122" t="str">
        <f>IF($P200="","",IFERROR(_xlfn.XLOOKUP($P200,団体コード!$F$2:$F$1789,団体コード!$A$2:$A$1789),_xlfn.XLOOKUP($P200,'R6.1.1政令指定都市'!$F$2:$F$192,'R6.1.1政令指定都市'!$A$2:$A$192)))</f>
        <v/>
      </c>
      <c r="N200" s="123" t="str">
        <f>IF($P200="","",IFERROR(_xlfn.XLOOKUP($P200,市町村一覧!$H$2:$H$773,市町村一覧!$G$2:$G$773),"特定市町村以外"))</f>
        <v/>
      </c>
      <c r="O200" s="94" t="s">
        <v>1</v>
      </c>
      <c r="P200" s="124" t="str">
        <f t="shared" ref="P200:P263" si="7">E200&amp;F200</f>
        <v/>
      </c>
      <c r="U200" s="114" t="s">
        <v>41</v>
      </c>
      <c r="V200" s="114" t="s">
        <v>408</v>
      </c>
    </row>
    <row r="201" spans="3:22" x14ac:dyDescent="0.25">
      <c r="C201" s="108">
        <v>195</v>
      </c>
      <c r="D201" s="30"/>
      <c r="E201" s="29"/>
      <c r="F201" s="29"/>
      <c r="G201" s="29"/>
      <c r="H201" s="121" t="str">
        <f t="shared" si="6"/>
        <v/>
      </c>
      <c r="I201" s="121" t="str">
        <f t="shared" si="6"/>
        <v/>
      </c>
      <c r="J201" s="29"/>
      <c r="K201" s="29"/>
      <c r="L201" s="29"/>
      <c r="M201" s="122" t="str">
        <f>IF($P201="","",IFERROR(_xlfn.XLOOKUP($P201,団体コード!$F$2:$F$1789,団体コード!$A$2:$A$1789),_xlfn.XLOOKUP($P201,'R6.1.1政令指定都市'!$F$2:$F$192,'R6.1.1政令指定都市'!$A$2:$A$192)))</f>
        <v/>
      </c>
      <c r="N201" s="123" t="str">
        <f>IF($P201="","",IFERROR(_xlfn.XLOOKUP($P201,市町村一覧!$H$2:$H$773,市町村一覧!$G$2:$G$773),"特定市町村以外"))</f>
        <v/>
      </c>
      <c r="O201" s="94" t="s">
        <v>1</v>
      </c>
      <c r="P201" s="124" t="str">
        <f t="shared" si="7"/>
        <v/>
      </c>
      <c r="U201" s="114" t="s">
        <v>41</v>
      </c>
      <c r="V201" s="114" t="s">
        <v>409</v>
      </c>
    </row>
    <row r="202" spans="3:22" x14ac:dyDescent="0.25">
      <c r="C202" s="108">
        <v>196</v>
      </c>
      <c r="D202" s="30"/>
      <c r="E202" s="29"/>
      <c r="F202" s="29"/>
      <c r="G202" s="29"/>
      <c r="H202" s="121" t="str">
        <f t="shared" si="6"/>
        <v/>
      </c>
      <c r="I202" s="121" t="str">
        <f t="shared" si="6"/>
        <v/>
      </c>
      <c r="J202" s="29"/>
      <c r="K202" s="29"/>
      <c r="L202" s="29"/>
      <c r="M202" s="122" t="str">
        <f>IF($P202="","",IFERROR(_xlfn.XLOOKUP($P202,団体コード!$F$2:$F$1789,団体コード!$A$2:$A$1789),_xlfn.XLOOKUP($P202,'R6.1.1政令指定都市'!$F$2:$F$192,'R6.1.1政令指定都市'!$A$2:$A$192)))</f>
        <v/>
      </c>
      <c r="N202" s="123" t="str">
        <f>IF($P202="","",IFERROR(_xlfn.XLOOKUP($P202,市町村一覧!$H$2:$H$773,市町村一覧!$G$2:$G$773),"特定市町村以外"))</f>
        <v/>
      </c>
      <c r="O202" s="94" t="s">
        <v>1</v>
      </c>
      <c r="P202" s="124" t="str">
        <f t="shared" si="7"/>
        <v/>
      </c>
      <c r="U202" s="114" t="s">
        <v>41</v>
      </c>
      <c r="V202" s="114" t="s">
        <v>410</v>
      </c>
    </row>
    <row r="203" spans="3:22" x14ac:dyDescent="0.25">
      <c r="C203" s="108">
        <v>197</v>
      </c>
      <c r="D203" s="30"/>
      <c r="E203" s="29"/>
      <c r="F203" s="29"/>
      <c r="G203" s="29"/>
      <c r="H203" s="121" t="str">
        <f t="shared" si="6"/>
        <v/>
      </c>
      <c r="I203" s="121" t="str">
        <f t="shared" si="6"/>
        <v/>
      </c>
      <c r="J203" s="29"/>
      <c r="K203" s="29"/>
      <c r="L203" s="29"/>
      <c r="M203" s="122" t="str">
        <f>IF($P203="","",IFERROR(_xlfn.XLOOKUP($P203,団体コード!$F$2:$F$1789,団体コード!$A$2:$A$1789),_xlfn.XLOOKUP($P203,'R6.1.1政令指定都市'!$F$2:$F$192,'R6.1.1政令指定都市'!$A$2:$A$192)))</f>
        <v/>
      </c>
      <c r="N203" s="123" t="str">
        <f>IF($P203="","",IFERROR(_xlfn.XLOOKUP($P203,市町村一覧!$H$2:$H$773,市町村一覧!$G$2:$G$773),"特定市町村以外"))</f>
        <v/>
      </c>
      <c r="O203" s="94" t="s">
        <v>1</v>
      </c>
      <c r="P203" s="124" t="str">
        <f t="shared" si="7"/>
        <v/>
      </c>
      <c r="U203" s="114" t="s">
        <v>41</v>
      </c>
      <c r="V203" s="114" t="s">
        <v>411</v>
      </c>
    </row>
    <row r="204" spans="3:22" x14ac:dyDescent="0.25">
      <c r="C204" s="108">
        <v>198</v>
      </c>
      <c r="D204" s="30"/>
      <c r="E204" s="29"/>
      <c r="F204" s="29"/>
      <c r="G204" s="29"/>
      <c r="H204" s="121" t="str">
        <f t="shared" si="6"/>
        <v/>
      </c>
      <c r="I204" s="121" t="str">
        <f t="shared" si="6"/>
        <v/>
      </c>
      <c r="J204" s="29"/>
      <c r="K204" s="29"/>
      <c r="L204" s="29"/>
      <c r="M204" s="122" t="str">
        <f>IF($P204="","",IFERROR(_xlfn.XLOOKUP($P204,団体コード!$F$2:$F$1789,団体コード!$A$2:$A$1789),_xlfn.XLOOKUP($P204,'R6.1.1政令指定都市'!$F$2:$F$192,'R6.1.1政令指定都市'!$A$2:$A$192)))</f>
        <v/>
      </c>
      <c r="N204" s="123" t="str">
        <f>IF($P204="","",IFERROR(_xlfn.XLOOKUP($P204,市町村一覧!$H$2:$H$773,市町村一覧!$G$2:$G$773),"特定市町村以外"))</f>
        <v/>
      </c>
      <c r="O204" s="94" t="s">
        <v>1</v>
      </c>
      <c r="P204" s="124" t="str">
        <f t="shared" si="7"/>
        <v/>
      </c>
      <c r="U204" s="114" t="s">
        <v>41</v>
      </c>
      <c r="V204" s="114" t="s">
        <v>412</v>
      </c>
    </row>
    <row r="205" spans="3:22" x14ac:dyDescent="0.25">
      <c r="C205" s="108">
        <v>199</v>
      </c>
      <c r="D205" s="30"/>
      <c r="E205" s="29"/>
      <c r="F205" s="29"/>
      <c r="G205" s="29"/>
      <c r="H205" s="121" t="str">
        <f t="shared" si="6"/>
        <v/>
      </c>
      <c r="I205" s="121" t="str">
        <f t="shared" si="6"/>
        <v/>
      </c>
      <c r="J205" s="29"/>
      <c r="K205" s="29"/>
      <c r="L205" s="29"/>
      <c r="M205" s="122" t="str">
        <f>IF($P205="","",IFERROR(_xlfn.XLOOKUP($P205,団体コード!$F$2:$F$1789,団体コード!$A$2:$A$1789),_xlfn.XLOOKUP($P205,'R6.1.1政令指定都市'!$F$2:$F$192,'R6.1.1政令指定都市'!$A$2:$A$192)))</f>
        <v/>
      </c>
      <c r="N205" s="123" t="str">
        <f>IF($P205="","",IFERROR(_xlfn.XLOOKUP($P205,市町村一覧!$H$2:$H$773,市町村一覧!$G$2:$G$773),"特定市町村以外"))</f>
        <v/>
      </c>
      <c r="O205" s="94" t="s">
        <v>1</v>
      </c>
      <c r="P205" s="124" t="str">
        <f t="shared" si="7"/>
        <v/>
      </c>
      <c r="U205" s="114" t="s">
        <v>41</v>
      </c>
      <c r="V205" s="114" t="s">
        <v>413</v>
      </c>
    </row>
    <row r="206" spans="3:22" x14ac:dyDescent="0.25">
      <c r="C206" s="108">
        <v>200</v>
      </c>
      <c r="D206" s="30"/>
      <c r="E206" s="29"/>
      <c r="F206" s="29"/>
      <c r="G206" s="29"/>
      <c r="H206" s="121" t="str">
        <f t="shared" si="6"/>
        <v/>
      </c>
      <c r="I206" s="121" t="str">
        <f t="shared" si="6"/>
        <v/>
      </c>
      <c r="J206" s="29"/>
      <c r="K206" s="29"/>
      <c r="L206" s="29"/>
      <c r="M206" s="122" t="str">
        <f>IF($P206="","",IFERROR(_xlfn.XLOOKUP($P206,団体コード!$F$2:$F$1789,団体コード!$A$2:$A$1789),_xlfn.XLOOKUP($P206,'R6.1.1政令指定都市'!$F$2:$F$192,'R6.1.1政令指定都市'!$A$2:$A$192)))</f>
        <v/>
      </c>
      <c r="N206" s="123" t="str">
        <f>IF($P206="","",IFERROR(_xlfn.XLOOKUP($P206,市町村一覧!$H$2:$H$773,市町村一覧!$G$2:$G$773),"特定市町村以外"))</f>
        <v/>
      </c>
      <c r="O206" s="94" t="s">
        <v>1</v>
      </c>
      <c r="P206" s="124" t="str">
        <f t="shared" si="7"/>
        <v/>
      </c>
      <c r="U206" s="114" t="s">
        <v>41</v>
      </c>
      <c r="V206" s="114" t="s">
        <v>414</v>
      </c>
    </row>
    <row r="207" spans="3:22" x14ac:dyDescent="0.25">
      <c r="C207" s="108">
        <v>201</v>
      </c>
      <c r="D207" s="30"/>
      <c r="E207" s="29"/>
      <c r="F207" s="29"/>
      <c r="G207" s="29"/>
      <c r="H207" s="121" t="str">
        <f t="shared" si="6"/>
        <v/>
      </c>
      <c r="I207" s="121" t="str">
        <f t="shared" si="6"/>
        <v/>
      </c>
      <c r="J207" s="29"/>
      <c r="K207" s="29"/>
      <c r="L207" s="29"/>
      <c r="M207" s="122" t="str">
        <f>IF($P207="","",IFERROR(_xlfn.XLOOKUP($P207,団体コード!$F$2:$F$1789,団体コード!$A$2:$A$1789),_xlfn.XLOOKUP($P207,'R6.1.1政令指定都市'!$F$2:$F$192,'R6.1.1政令指定都市'!$A$2:$A$192)))</f>
        <v/>
      </c>
      <c r="N207" s="123" t="str">
        <f>IF($P207="","",IFERROR(_xlfn.XLOOKUP($P207,市町村一覧!$H$2:$H$773,市町村一覧!$G$2:$G$773),"特定市町村以外"))</f>
        <v/>
      </c>
      <c r="O207" s="94" t="s">
        <v>1</v>
      </c>
      <c r="P207" s="124" t="str">
        <f t="shared" si="7"/>
        <v/>
      </c>
      <c r="U207" s="114" t="s">
        <v>41</v>
      </c>
      <c r="V207" s="114" t="s">
        <v>415</v>
      </c>
    </row>
    <row r="208" spans="3:22" x14ac:dyDescent="0.25">
      <c r="C208" s="108">
        <v>202</v>
      </c>
      <c r="D208" s="30"/>
      <c r="E208" s="29"/>
      <c r="F208" s="29"/>
      <c r="G208" s="29"/>
      <c r="H208" s="121" t="str">
        <f t="shared" si="6"/>
        <v/>
      </c>
      <c r="I208" s="121" t="str">
        <f t="shared" si="6"/>
        <v/>
      </c>
      <c r="J208" s="29"/>
      <c r="K208" s="29"/>
      <c r="L208" s="29"/>
      <c r="M208" s="122" t="str">
        <f>IF($P208="","",IFERROR(_xlfn.XLOOKUP($P208,団体コード!$F$2:$F$1789,団体コード!$A$2:$A$1789),_xlfn.XLOOKUP($P208,'R6.1.1政令指定都市'!$F$2:$F$192,'R6.1.1政令指定都市'!$A$2:$A$192)))</f>
        <v/>
      </c>
      <c r="N208" s="123" t="str">
        <f>IF($P208="","",IFERROR(_xlfn.XLOOKUP($P208,市町村一覧!$H$2:$H$773,市町村一覧!$G$2:$G$773),"特定市町村以外"))</f>
        <v/>
      </c>
      <c r="O208" s="94" t="s">
        <v>1</v>
      </c>
      <c r="P208" s="124" t="str">
        <f t="shared" si="7"/>
        <v/>
      </c>
      <c r="U208" s="114" t="s">
        <v>41</v>
      </c>
      <c r="V208" s="114" t="s">
        <v>416</v>
      </c>
    </row>
    <row r="209" spans="3:22" x14ac:dyDescent="0.25">
      <c r="C209" s="108">
        <v>203</v>
      </c>
      <c r="D209" s="30"/>
      <c r="E209" s="29"/>
      <c r="F209" s="29"/>
      <c r="G209" s="29"/>
      <c r="H209" s="121" t="str">
        <f t="shared" si="6"/>
        <v/>
      </c>
      <c r="I209" s="121" t="str">
        <f t="shared" si="6"/>
        <v/>
      </c>
      <c r="J209" s="29"/>
      <c r="K209" s="29"/>
      <c r="L209" s="29"/>
      <c r="M209" s="122" t="str">
        <f>IF($P209="","",IFERROR(_xlfn.XLOOKUP($P209,団体コード!$F$2:$F$1789,団体コード!$A$2:$A$1789),_xlfn.XLOOKUP($P209,'R6.1.1政令指定都市'!$F$2:$F$192,'R6.1.1政令指定都市'!$A$2:$A$192)))</f>
        <v/>
      </c>
      <c r="N209" s="123" t="str">
        <f>IF($P209="","",IFERROR(_xlfn.XLOOKUP($P209,市町村一覧!$H$2:$H$773,市町村一覧!$G$2:$G$773),"特定市町村以外"))</f>
        <v/>
      </c>
      <c r="O209" s="94" t="s">
        <v>1</v>
      </c>
      <c r="P209" s="124" t="str">
        <f t="shared" si="7"/>
        <v/>
      </c>
      <c r="U209" s="114" t="s">
        <v>41</v>
      </c>
      <c r="V209" s="114" t="s">
        <v>417</v>
      </c>
    </row>
    <row r="210" spans="3:22" x14ac:dyDescent="0.25">
      <c r="C210" s="108">
        <v>204</v>
      </c>
      <c r="D210" s="30"/>
      <c r="E210" s="29"/>
      <c r="F210" s="29"/>
      <c r="G210" s="29"/>
      <c r="H210" s="121" t="str">
        <f t="shared" si="6"/>
        <v/>
      </c>
      <c r="I210" s="121" t="str">
        <f t="shared" si="6"/>
        <v/>
      </c>
      <c r="J210" s="29"/>
      <c r="K210" s="29"/>
      <c r="L210" s="29"/>
      <c r="M210" s="122" t="str">
        <f>IF($P210="","",IFERROR(_xlfn.XLOOKUP($P210,団体コード!$F$2:$F$1789,団体コード!$A$2:$A$1789),_xlfn.XLOOKUP($P210,'R6.1.1政令指定都市'!$F$2:$F$192,'R6.1.1政令指定都市'!$A$2:$A$192)))</f>
        <v/>
      </c>
      <c r="N210" s="123" t="str">
        <f>IF($P210="","",IFERROR(_xlfn.XLOOKUP($P210,市町村一覧!$H$2:$H$773,市町村一覧!$G$2:$G$773),"特定市町村以外"))</f>
        <v/>
      </c>
      <c r="O210" s="94" t="s">
        <v>1</v>
      </c>
      <c r="P210" s="124" t="str">
        <f t="shared" si="7"/>
        <v/>
      </c>
      <c r="U210" s="114" t="s">
        <v>41</v>
      </c>
      <c r="V210" s="114" t="s">
        <v>418</v>
      </c>
    </row>
    <row r="211" spans="3:22" x14ac:dyDescent="0.25">
      <c r="C211" s="108">
        <v>205</v>
      </c>
      <c r="D211" s="30"/>
      <c r="E211" s="29"/>
      <c r="F211" s="29"/>
      <c r="G211" s="29"/>
      <c r="H211" s="121" t="str">
        <f t="shared" si="6"/>
        <v/>
      </c>
      <c r="I211" s="121" t="str">
        <f t="shared" si="6"/>
        <v/>
      </c>
      <c r="J211" s="29"/>
      <c r="K211" s="29"/>
      <c r="L211" s="29"/>
      <c r="M211" s="122" t="str">
        <f>IF($P211="","",IFERROR(_xlfn.XLOOKUP($P211,団体コード!$F$2:$F$1789,団体コード!$A$2:$A$1789),_xlfn.XLOOKUP($P211,'R6.1.1政令指定都市'!$F$2:$F$192,'R6.1.1政令指定都市'!$A$2:$A$192)))</f>
        <v/>
      </c>
      <c r="N211" s="123" t="str">
        <f>IF($P211="","",IFERROR(_xlfn.XLOOKUP($P211,市町村一覧!$H$2:$H$773,市町村一覧!$G$2:$G$773),"特定市町村以外"))</f>
        <v/>
      </c>
      <c r="O211" s="94" t="s">
        <v>1</v>
      </c>
      <c r="P211" s="124" t="str">
        <f t="shared" si="7"/>
        <v/>
      </c>
      <c r="U211" s="114" t="s">
        <v>41</v>
      </c>
      <c r="V211" s="114" t="s">
        <v>419</v>
      </c>
    </row>
    <row r="212" spans="3:22" x14ac:dyDescent="0.25">
      <c r="C212" s="108">
        <v>206</v>
      </c>
      <c r="D212" s="30"/>
      <c r="E212" s="29"/>
      <c r="F212" s="29"/>
      <c r="G212" s="29"/>
      <c r="H212" s="121" t="str">
        <f t="shared" si="6"/>
        <v/>
      </c>
      <c r="I212" s="121" t="str">
        <f t="shared" si="6"/>
        <v/>
      </c>
      <c r="J212" s="29"/>
      <c r="K212" s="29"/>
      <c r="L212" s="29"/>
      <c r="M212" s="122" t="str">
        <f>IF($P212="","",IFERROR(_xlfn.XLOOKUP($P212,団体コード!$F$2:$F$1789,団体コード!$A$2:$A$1789),_xlfn.XLOOKUP($P212,'R6.1.1政令指定都市'!$F$2:$F$192,'R6.1.1政令指定都市'!$A$2:$A$192)))</f>
        <v/>
      </c>
      <c r="N212" s="123" t="str">
        <f>IF($P212="","",IFERROR(_xlfn.XLOOKUP($P212,市町村一覧!$H$2:$H$773,市町村一覧!$G$2:$G$773),"特定市町村以外"))</f>
        <v/>
      </c>
      <c r="O212" s="94" t="s">
        <v>1</v>
      </c>
      <c r="P212" s="124" t="str">
        <f t="shared" si="7"/>
        <v/>
      </c>
      <c r="U212" s="114" t="s">
        <v>41</v>
      </c>
      <c r="V212" s="114" t="s">
        <v>420</v>
      </c>
    </row>
    <row r="213" spans="3:22" x14ac:dyDescent="0.25">
      <c r="C213" s="108">
        <v>207</v>
      </c>
      <c r="D213" s="30"/>
      <c r="E213" s="29"/>
      <c r="F213" s="29"/>
      <c r="G213" s="29"/>
      <c r="H213" s="121" t="str">
        <f t="shared" si="6"/>
        <v/>
      </c>
      <c r="I213" s="121" t="str">
        <f t="shared" si="6"/>
        <v/>
      </c>
      <c r="J213" s="29"/>
      <c r="K213" s="29"/>
      <c r="L213" s="29"/>
      <c r="M213" s="122" t="str">
        <f>IF($P213="","",IFERROR(_xlfn.XLOOKUP($P213,団体コード!$F$2:$F$1789,団体コード!$A$2:$A$1789),_xlfn.XLOOKUP($P213,'R6.1.1政令指定都市'!$F$2:$F$192,'R6.1.1政令指定都市'!$A$2:$A$192)))</f>
        <v/>
      </c>
      <c r="N213" s="123" t="str">
        <f>IF($P213="","",IFERROR(_xlfn.XLOOKUP($P213,市町村一覧!$H$2:$H$773,市町村一覧!$G$2:$G$773),"特定市町村以外"))</f>
        <v/>
      </c>
      <c r="O213" s="94" t="s">
        <v>1</v>
      </c>
      <c r="P213" s="124" t="str">
        <f t="shared" si="7"/>
        <v/>
      </c>
      <c r="U213" s="114" t="s">
        <v>41</v>
      </c>
      <c r="V213" s="114" t="s">
        <v>421</v>
      </c>
    </row>
    <row r="214" spans="3:22" x14ac:dyDescent="0.25">
      <c r="C214" s="108">
        <v>208</v>
      </c>
      <c r="D214" s="30"/>
      <c r="E214" s="29"/>
      <c r="F214" s="29"/>
      <c r="G214" s="29"/>
      <c r="H214" s="121" t="str">
        <f t="shared" si="6"/>
        <v/>
      </c>
      <c r="I214" s="121" t="str">
        <f t="shared" si="6"/>
        <v/>
      </c>
      <c r="J214" s="29"/>
      <c r="K214" s="29"/>
      <c r="L214" s="29"/>
      <c r="M214" s="122" t="str">
        <f>IF($P214="","",IFERROR(_xlfn.XLOOKUP($P214,団体コード!$F$2:$F$1789,団体コード!$A$2:$A$1789),_xlfn.XLOOKUP($P214,'R6.1.1政令指定都市'!$F$2:$F$192,'R6.1.1政令指定都市'!$A$2:$A$192)))</f>
        <v/>
      </c>
      <c r="N214" s="123" t="str">
        <f>IF($P214="","",IFERROR(_xlfn.XLOOKUP($P214,市町村一覧!$H$2:$H$773,市町村一覧!$G$2:$G$773),"特定市町村以外"))</f>
        <v/>
      </c>
      <c r="O214" s="94" t="s">
        <v>1</v>
      </c>
      <c r="P214" s="124" t="str">
        <f t="shared" si="7"/>
        <v/>
      </c>
      <c r="U214" s="114" t="s">
        <v>41</v>
      </c>
      <c r="V214" s="114" t="s">
        <v>422</v>
      </c>
    </row>
    <row r="215" spans="3:22" x14ac:dyDescent="0.25">
      <c r="C215" s="108">
        <v>209</v>
      </c>
      <c r="D215" s="30"/>
      <c r="E215" s="29"/>
      <c r="F215" s="29"/>
      <c r="G215" s="29"/>
      <c r="H215" s="121" t="str">
        <f t="shared" si="6"/>
        <v/>
      </c>
      <c r="I215" s="121" t="str">
        <f t="shared" si="6"/>
        <v/>
      </c>
      <c r="J215" s="29"/>
      <c r="K215" s="29"/>
      <c r="L215" s="29"/>
      <c r="M215" s="122" t="str">
        <f>IF($P215="","",IFERROR(_xlfn.XLOOKUP($P215,団体コード!$F$2:$F$1789,団体コード!$A$2:$A$1789),_xlfn.XLOOKUP($P215,'R6.1.1政令指定都市'!$F$2:$F$192,'R6.1.1政令指定都市'!$A$2:$A$192)))</f>
        <v/>
      </c>
      <c r="N215" s="123" t="str">
        <f>IF($P215="","",IFERROR(_xlfn.XLOOKUP($P215,市町村一覧!$H$2:$H$773,市町村一覧!$G$2:$G$773),"特定市町村以外"))</f>
        <v/>
      </c>
      <c r="O215" s="94" t="s">
        <v>1</v>
      </c>
      <c r="P215" s="124" t="str">
        <f t="shared" si="7"/>
        <v/>
      </c>
      <c r="U215" s="114" t="s">
        <v>41</v>
      </c>
      <c r="V215" s="114" t="s">
        <v>423</v>
      </c>
    </row>
    <row r="216" spans="3:22" x14ac:dyDescent="0.25">
      <c r="C216" s="108">
        <v>210</v>
      </c>
      <c r="D216" s="30"/>
      <c r="E216" s="29"/>
      <c r="F216" s="29"/>
      <c r="G216" s="29"/>
      <c r="H216" s="121" t="str">
        <f t="shared" si="6"/>
        <v/>
      </c>
      <c r="I216" s="121" t="str">
        <f t="shared" si="6"/>
        <v/>
      </c>
      <c r="J216" s="29"/>
      <c r="K216" s="29"/>
      <c r="L216" s="29"/>
      <c r="M216" s="122" t="str">
        <f>IF($P216="","",IFERROR(_xlfn.XLOOKUP($P216,団体コード!$F$2:$F$1789,団体コード!$A$2:$A$1789),_xlfn.XLOOKUP($P216,'R6.1.1政令指定都市'!$F$2:$F$192,'R6.1.1政令指定都市'!$A$2:$A$192)))</f>
        <v/>
      </c>
      <c r="N216" s="123" t="str">
        <f>IF($P216="","",IFERROR(_xlfn.XLOOKUP($P216,市町村一覧!$H$2:$H$773,市町村一覧!$G$2:$G$773),"特定市町村以外"))</f>
        <v/>
      </c>
      <c r="O216" s="94" t="s">
        <v>1</v>
      </c>
      <c r="P216" s="124" t="str">
        <f t="shared" si="7"/>
        <v/>
      </c>
      <c r="U216" s="114" t="s">
        <v>41</v>
      </c>
      <c r="V216" s="114" t="s">
        <v>424</v>
      </c>
    </row>
    <row r="217" spans="3:22" x14ac:dyDescent="0.25">
      <c r="C217" s="108">
        <v>211</v>
      </c>
      <c r="D217" s="30"/>
      <c r="E217" s="29"/>
      <c r="F217" s="29"/>
      <c r="G217" s="29"/>
      <c r="H217" s="121" t="str">
        <f t="shared" si="6"/>
        <v/>
      </c>
      <c r="I217" s="121" t="str">
        <f t="shared" si="6"/>
        <v/>
      </c>
      <c r="J217" s="29"/>
      <c r="K217" s="29"/>
      <c r="L217" s="29"/>
      <c r="M217" s="122" t="str">
        <f>IF($P217="","",IFERROR(_xlfn.XLOOKUP($P217,団体コード!$F$2:$F$1789,団体コード!$A$2:$A$1789),_xlfn.XLOOKUP($P217,'R6.1.1政令指定都市'!$F$2:$F$192,'R6.1.1政令指定都市'!$A$2:$A$192)))</f>
        <v/>
      </c>
      <c r="N217" s="123" t="str">
        <f>IF($P217="","",IFERROR(_xlfn.XLOOKUP($P217,市町村一覧!$H$2:$H$773,市町村一覧!$G$2:$G$773),"特定市町村以外"))</f>
        <v/>
      </c>
      <c r="O217" s="94" t="s">
        <v>1</v>
      </c>
      <c r="P217" s="124" t="str">
        <f t="shared" si="7"/>
        <v/>
      </c>
      <c r="U217" s="114" t="s">
        <v>41</v>
      </c>
      <c r="V217" s="114" t="s">
        <v>425</v>
      </c>
    </row>
    <row r="218" spans="3:22" x14ac:dyDescent="0.25">
      <c r="C218" s="108">
        <v>212</v>
      </c>
      <c r="D218" s="30"/>
      <c r="E218" s="29"/>
      <c r="F218" s="29"/>
      <c r="G218" s="29"/>
      <c r="H218" s="121" t="str">
        <f t="shared" si="6"/>
        <v/>
      </c>
      <c r="I218" s="121" t="str">
        <f t="shared" si="6"/>
        <v/>
      </c>
      <c r="J218" s="29"/>
      <c r="K218" s="29"/>
      <c r="L218" s="29"/>
      <c r="M218" s="122" t="str">
        <f>IF($P218="","",IFERROR(_xlfn.XLOOKUP($P218,団体コード!$F$2:$F$1789,団体コード!$A$2:$A$1789),_xlfn.XLOOKUP($P218,'R6.1.1政令指定都市'!$F$2:$F$192,'R6.1.1政令指定都市'!$A$2:$A$192)))</f>
        <v/>
      </c>
      <c r="N218" s="123" t="str">
        <f>IF($P218="","",IFERROR(_xlfn.XLOOKUP($P218,市町村一覧!$H$2:$H$773,市町村一覧!$G$2:$G$773),"特定市町村以外"))</f>
        <v/>
      </c>
      <c r="O218" s="94" t="s">
        <v>1</v>
      </c>
      <c r="P218" s="124" t="str">
        <f t="shared" si="7"/>
        <v/>
      </c>
      <c r="U218" s="114" t="s">
        <v>41</v>
      </c>
      <c r="V218" s="114" t="s">
        <v>426</v>
      </c>
    </row>
    <row r="219" spans="3:22" x14ac:dyDescent="0.25">
      <c r="C219" s="108">
        <v>213</v>
      </c>
      <c r="D219" s="30"/>
      <c r="E219" s="29"/>
      <c r="F219" s="29"/>
      <c r="G219" s="29"/>
      <c r="H219" s="121" t="str">
        <f t="shared" si="6"/>
        <v/>
      </c>
      <c r="I219" s="121" t="str">
        <f t="shared" si="6"/>
        <v/>
      </c>
      <c r="J219" s="29"/>
      <c r="K219" s="29"/>
      <c r="L219" s="29"/>
      <c r="M219" s="122" t="str">
        <f>IF($P219="","",IFERROR(_xlfn.XLOOKUP($P219,団体コード!$F$2:$F$1789,団体コード!$A$2:$A$1789),_xlfn.XLOOKUP($P219,'R6.1.1政令指定都市'!$F$2:$F$192,'R6.1.1政令指定都市'!$A$2:$A$192)))</f>
        <v/>
      </c>
      <c r="N219" s="123" t="str">
        <f>IF($P219="","",IFERROR(_xlfn.XLOOKUP($P219,市町村一覧!$H$2:$H$773,市町村一覧!$G$2:$G$773),"特定市町村以外"))</f>
        <v/>
      </c>
      <c r="O219" s="94" t="s">
        <v>1</v>
      </c>
      <c r="P219" s="124" t="str">
        <f t="shared" si="7"/>
        <v/>
      </c>
      <c r="U219" s="114" t="s">
        <v>41</v>
      </c>
      <c r="V219" s="114" t="s">
        <v>427</v>
      </c>
    </row>
    <row r="220" spans="3:22" x14ac:dyDescent="0.25">
      <c r="C220" s="108">
        <v>214</v>
      </c>
      <c r="D220" s="30"/>
      <c r="E220" s="29"/>
      <c r="F220" s="29"/>
      <c r="G220" s="29"/>
      <c r="H220" s="121" t="str">
        <f t="shared" si="6"/>
        <v/>
      </c>
      <c r="I220" s="121" t="str">
        <f t="shared" si="6"/>
        <v/>
      </c>
      <c r="J220" s="29"/>
      <c r="K220" s="29"/>
      <c r="L220" s="29"/>
      <c r="M220" s="122" t="str">
        <f>IF($P220="","",IFERROR(_xlfn.XLOOKUP($P220,団体コード!$F$2:$F$1789,団体コード!$A$2:$A$1789),_xlfn.XLOOKUP($P220,'R6.1.1政令指定都市'!$F$2:$F$192,'R6.1.1政令指定都市'!$A$2:$A$192)))</f>
        <v/>
      </c>
      <c r="N220" s="123" t="str">
        <f>IF($P220="","",IFERROR(_xlfn.XLOOKUP($P220,市町村一覧!$H$2:$H$773,市町村一覧!$G$2:$G$773),"特定市町村以外"))</f>
        <v/>
      </c>
      <c r="O220" s="94" t="s">
        <v>1</v>
      </c>
      <c r="P220" s="124" t="str">
        <f t="shared" si="7"/>
        <v/>
      </c>
      <c r="U220" s="114" t="s">
        <v>41</v>
      </c>
      <c r="V220" s="114" t="s">
        <v>428</v>
      </c>
    </row>
    <row r="221" spans="3:22" x14ac:dyDescent="0.25">
      <c r="C221" s="108">
        <v>215</v>
      </c>
      <c r="D221" s="30"/>
      <c r="E221" s="29"/>
      <c r="F221" s="29"/>
      <c r="G221" s="29"/>
      <c r="H221" s="121" t="str">
        <f t="shared" si="6"/>
        <v/>
      </c>
      <c r="I221" s="121" t="str">
        <f t="shared" si="6"/>
        <v/>
      </c>
      <c r="J221" s="29"/>
      <c r="K221" s="29"/>
      <c r="L221" s="29"/>
      <c r="M221" s="122" t="str">
        <f>IF($P221="","",IFERROR(_xlfn.XLOOKUP($P221,団体コード!$F$2:$F$1789,団体コード!$A$2:$A$1789),_xlfn.XLOOKUP($P221,'R6.1.1政令指定都市'!$F$2:$F$192,'R6.1.1政令指定都市'!$A$2:$A$192)))</f>
        <v/>
      </c>
      <c r="N221" s="123" t="str">
        <f>IF($P221="","",IFERROR(_xlfn.XLOOKUP($P221,市町村一覧!$H$2:$H$773,市町村一覧!$G$2:$G$773),"特定市町村以外"))</f>
        <v/>
      </c>
      <c r="O221" s="94" t="s">
        <v>1</v>
      </c>
      <c r="P221" s="124" t="str">
        <f t="shared" si="7"/>
        <v/>
      </c>
      <c r="U221" s="114" t="s">
        <v>41</v>
      </c>
      <c r="V221" s="114" t="s">
        <v>429</v>
      </c>
    </row>
    <row r="222" spans="3:22" x14ac:dyDescent="0.25">
      <c r="C222" s="108">
        <v>216</v>
      </c>
      <c r="D222" s="30"/>
      <c r="E222" s="29"/>
      <c r="F222" s="29"/>
      <c r="G222" s="29"/>
      <c r="H222" s="121" t="str">
        <f t="shared" si="6"/>
        <v/>
      </c>
      <c r="I222" s="121" t="str">
        <f t="shared" si="6"/>
        <v/>
      </c>
      <c r="J222" s="29"/>
      <c r="K222" s="29"/>
      <c r="L222" s="29"/>
      <c r="M222" s="122" t="str">
        <f>IF($P222="","",IFERROR(_xlfn.XLOOKUP($P222,団体コード!$F$2:$F$1789,団体コード!$A$2:$A$1789),_xlfn.XLOOKUP($P222,'R6.1.1政令指定都市'!$F$2:$F$192,'R6.1.1政令指定都市'!$A$2:$A$192)))</f>
        <v/>
      </c>
      <c r="N222" s="123" t="str">
        <f>IF($P222="","",IFERROR(_xlfn.XLOOKUP($P222,市町村一覧!$H$2:$H$773,市町村一覧!$G$2:$G$773),"特定市町村以外"))</f>
        <v/>
      </c>
      <c r="O222" s="94" t="s">
        <v>1</v>
      </c>
      <c r="P222" s="124" t="str">
        <f t="shared" si="7"/>
        <v/>
      </c>
      <c r="U222" s="114" t="s">
        <v>41</v>
      </c>
      <c r="V222" s="114" t="s">
        <v>430</v>
      </c>
    </row>
    <row r="223" spans="3:22" x14ac:dyDescent="0.25">
      <c r="C223" s="108">
        <v>217</v>
      </c>
      <c r="D223" s="30"/>
      <c r="E223" s="29"/>
      <c r="F223" s="29"/>
      <c r="G223" s="29"/>
      <c r="H223" s="121" t="str">
        <f t="shared" si="6"/>
        <v/>
      </c>
      <c r="I223" s="121" t="str">
        <f t="shared" si="6"/>
        <v/>
      </c>
      <c r="J223" s="29"/>
      <c r="K223" s="29"/>
      <c r="L223" s="29"/>
      <c r="M223" s="122" t="str">
        <f>IF($P223="","",IFERROR(_xlfn.XLOOKUP($P223,団体コード!$F$2:$F$1789,団体コード!$A$2:$A$1789),_xlfn.XLOOKUP($P223,'R6.1.1政令指定都市'!$F$2:$F$192,'R6.1.1政令指定都市'!$A$2:$A$192)))</f>
        <v/>
      </c>
      <c r="N223" s="123" t="str">
        <f>IF($P223="","",IFERROR(_xlfn.XLOOKUP($P223,市町村一覧!$H$2:$H$773,市町村一覧!$G$2:$G$773),"特定市町村以外"))</f>
        <v/>
      </c>
      <c r="O223" s="94" t="s">
        <v>1</v>
      </c>
      <c r="P223" s="124" t="str">
        <f t="shared" si="7"/>
        <v/>
      </c>
      <c r="U223" s="114" t="s">
        <v>41</v>
      </c>
      <c r="V223" s="114" t="s">
        <v>431</v>
      </c>
    </row>
    <row r="224" spans="3:22" x14ac:dyDescent="0.25">
      <c r="C224" s="108">
        <v>218</v>
      </c>
      <c r="D224" s="30"/>
      <c r="E224" s="29"/>
      <c r="F224" s="29"/>
      <c r="G224" s="29"/>
      <c r="H224" s="121" t="str">
        <f t="shared" si="6"/>
        <v/>
      </c>
      <c r="I224" s="121" t="str">
        <f t="shared" si="6"/>
        <v/>
      </c>
      <c r="J224" s="29"/>
      <c r="K224" s="29"/>
      <c r="L224" s="29"/>
      <c r="M224" s="122" t="str">
        <f>IF($P224="","",IFERROR(_xlfn.XLOOKUP($P224,団体コード!$F$2:$F$1789,団体コード!$A$2:$A$1789),_xlfn.XLOOKUP($P224,'R6.1.1政令指定都市'!$F$2:$F$192,'R6.1.1政令指定都市'!$A$2:$A$192)))</f>
        <v/>
      </c>
      <c r="N224" s="123" t="str">
        <f>IF($P224="","",IFERROR(_xlfn.XLOOKUP($P224,市町村一覧!$H$2:$H$773,市町村一覧!$G$2:$G$773),"特定市町村以外"))</f>
        <v/>
      </c>
      <c r="O224" s="94" t="s">
        <v>1</v>
      </c>
      <c r="P224" s="124" t="str">
        <f t="shared" si="7"/>
        <v/>
      </c>
      <c r="U224" s="114" t="s">
        <v>41</v>
      </c>
      <c r="V224" s="114" t="s">
        <v>432</v>
      </c>
    </row>
    <row r="225" spans="3:22" x14ac:dyDescent="0.25">
      <c r="C225" s="108">
        <v>219</v>
      </c>
      <c r="D225" s="30"/>
      <c r="E225" s="29"/>
      <c r="F225" s="29"/>
      <c r="G225" s="29"/>
      <c r="H225" s="121" t="str">
        <f t="shared" si="6"/>
        <v/>
      </c>
      <c r="I225" s="121" t="str">
        <f t="shared" si="6"/>
        <v/>
      </c>
      <c r="J225" s="29"/>
      <c r="K225" s="29"/>
      <c r="L225" s="29"/>
      <c r="M225" s="122" t="str">
        <f>IF($P225="","",IFERROR(_xlfn.XLOOKUP($P225,団体コード!$F$2:$F$1789,団体コード!$A$2:$A$1789),_xlfn.XLOOKUP($P225,'R6.1.1政令指定都市'!$F$2:$F$192,'R6.1.1政令指定都市'!$A$2:$A$192)))</f>
        <v/>
      </c>
      <c r="N225" s="123" t="str">
        <f>IF($P225="","",IFERROR(_xlfn.XLOOKUP($P225,市町村一覧!$H$2:$H$773,市町村一覧!$G$2:$G$773),"特定市町村以外"))</f>
        <v/>
      </c>
      <c r="O225" s="94" t="s">
        <v>1</v>
      </c>
      <c r="P225" s="124" t="str">
        <f t="shared" si="7"/>
        <v/>
      </c>
      <c r="U225" s="114" t="s">
        <v>41</v>
      </c>
      <c r="V225" s="114" t="s">
        <v>433</v>
      </c>
    </row>
    <row r="226" spans="3:22" x14ac:dyDescent="0.25">
      <c r="C226" s="108">
        <v>220</v>
      </c>
      <c r="D226" s="30"/>
      <c r="E226" s="29"/>
      <c r="F226" s="29"/>
      <c r="G226" s="29"/>
      <c r="H226" s="121" t="str">
        <f t="shared" si="6"/>
        <v/>
      </c>
      <c r="I226" s="121" t="str">
        <f t="shared" si="6"/>
        <v/>
      </c>
      <c r="J226" s="29"/>
      <c r="K226" s="29"/>
      <c r="L226" s="29"/>
      <c r="M226" s="122" t="str">
        <f>IF($P226="","",IFERROR(_xlfn.XLOOKUP($P226,団体コード!$F$2:$F$1789,団体コード!$A$2:$A$1789),_xlfn.XLOOKUP($P226,'R6.1.1政令指定都市'!$F$2:$F$192,'R6.1.1政令指定都市'!$A$2:$A$192)))</f>
        <v/>
      </c>
      <c r="N226" s="123" t="str">
        <f>IF($P226="","",IFERROR(_xlfn.XLOOKUP($P226,市町村一覧!$H$2:$H$773,市町村一覧!$G$2:$G$773),"特定市町村以外"))</f>
        <v/>
      </c>
      <c r="O226" s="94" t="s">
        <v>1</v>
      </c>
      <c r="P226" s="124" t="str">
        <f t="shared" si="7"/>
        <v/>
      </c>
      <c r="U226" s="114" t="s">
        <v>41</v>
      </c>
      <c r="V226" s="114" t="s">
        <v>434</v>
      </c>
    </row>
    <row r="227" spans="3:22" x14ac:dyDescent="0.25">
      <c r="C227" s="108">
        <v>221</v>
      </c>
      <c r="D227" s="30"/>
      <c r="E227" s="29"/>
      <c r="F227" s="29"/>
      <c r="G227" s="29"/>
      <c r="H227" s="121" t="str">
        <f t="shared" si="6"/>
        <v/>
      </c>
      <c r="I227" s="121" t="str">
        <f t="shared" si="6"/>
        <v/>
      </c>
      <c r="J227" s="29"/>
      <c r="K227" s="29"/>
      <c r="L227" s="29"/>
      <c r="M227" s="122" t="str">
        <f>IF($P227="","",IFERROR(_xlfn.XLOOKUP($P227,団体コード!$F$2:$F$1789,団体コード!$A$2:$A$1789),_xlfn.XLOOKUP($P227,'R6.1.1政令指定都市'!$F$2:$F$192,'R6.1.1政令指定都市'!$A$2:$A$192)))</f>
        <v/>
      </c>
      <c r="N227" s="123" t="str">
        <f>IF($P227="","",IFERROR(_xlfn.XLOOKUP($P227,市町村一覧!$H$2:$H$773,市町村一覧!$G$2:$G$773),"特定市町村以外"))</f>
        <v/>
      </c>
      <c r="O227" s="94" t="s">
        <v>1</v>
      </c>
      <c r="P227" s="124" t="str">
        <f t="shared" si="7"/>
        <v/>
      </c>
      <c r="U227" s="114" t="s">
        <v>41</v>
      </c>
      <c r="V227" s="114" t="s">
        <v>435</v>
      </c>
    </row>
    <row r="228" spans="3:22" x14ac:dyDescent="0.25">
      <c r="C228" s="108">
        <v>222</v>
      </c>
      <c r="D228" s="30"/>
      <c r="E228" s="29"/>
      <c r="F228" s="29"/>
      <c r="G228" s="29"/>
      <c r="H228" s="121" t="str">
        <f t="shared" si="6"/>
        <v/>
      </c>
      <c r="I228" s="121" t="str">
        <f t="shared" si="6"/>
        <v/>
      </c>
      <c r="J228" s="29"/>
      <c r="K228" s="29"/>
      <c r="L228" s="29"/>
      <c r="M228" s="122" t="str">
        <f>IF($P228="","",IFERROR(_xlfn.XLOOKUP($P228,団体コード!$F$2:$F$1789,団体コード!$A$2:$A$1789),_xlfn.XLOOKUP($P228,'R6.1.1政令指定都市'!$F$2:$F$192,'R6.1.1政令指定都市'!$A$2:$A$192)))</f>
        <v/>
      </c>
      <c r="N228" s="123" t="str">
        <f>IF($P228="","",IFERROR(_xlfn.XLOOKUP($P228,市町村一覧!$H$2:$H$773,市町村一覧!$G$2:$G$773),"特定市町村以外"))</f>
        <v/>
      </c>
      <c r="O228" s="94" t="s">
        <v>1</v>
      </c>
      <c r="P228" s="124" t="str">
        <f t="shared" si="7"/>
        <v/>
      </c>
      <c r="U228" s="114" t="s">
        <v>41</v>
      </c>
      <c r="V228" s="114" t="s">
        <v>436</v>
      </c>
    </row>
    <row r="229" spans="3:22" x14ac:dyDescent="0.25">
      <c r="C229" s="108">
        <v>223</v>
      </c>
      <c r="D229" s="30"/>
      <c r="E229" s="29"/>
      <c r="F229" s="29"/>
      <c r="G229" s="29"/>
      <c r="H229" s="121" t="str">
        <f t="shared" si="6"/>
        <v/>
      </c>
      <c r="I229" s="121" t="str">
        <f t="shared" si="6"/>
        <v/>
      </c>
      <c r="J229" s="29"/>
      <c r="K229" s="29"/>
      <c r="L229" s="29"/>
      <c r="M229" s="122" t="str">
        <f>IF($P229="","",IFERROR(_xlfn.XLOOKUP($P229,団体コード!$F$2:$F$1789,団体コード!$A$2:$A$1789),_xlfn.XLOOKUP($P229,'R6.1.1政令指定都市'!$F$2:$F$192,'R6.1.1政令指定都市'!$A$2:$A$192)))</f>
        <v/>
      </c>
      <c r="N229" s="123" t="str">
        <f>IF($P229="","",IFERROR(_xlfn.XLOOKUP($P229,市町村一覧!$H$2:$H$773,市町村一覧!$G$2:$G$773),"特定市町村以外"))</f>
        <v/>
      </c>
      <c r="O229" s="94" t="s">
        <v>1</v>
      </c>
      <c r="P229" s="124" t="str">
        <f t="shared" si="7"/>
        <v/>
      </c>
      <c r="U229" s="114" t="s">
        <v>41</v>
      </c>
      <c r="V229" s="114" t="s">
        <v>437</v>
      </c>
    </row>
    <row r="230" spans="3:22" x14ac:dyDescent="0.25">
      <c r="C230" s="108">
        <v>224</v>
      </c>
      <c r="D230" s="30"/>
      <c r="E230" s="29"/>
      <c r="F230" s="29"/>
      <c r="G230" s="29"/>
      <c r="H230" s="121" t="str">
        <f t="shared" si="6"/>
        <v/>
      </c>
      <c r="I230" s="121" t="str">
        <f t="shared" si="6"/>
        <v/>
      </c>
      <c r="J230" s="29"/>
      <c r="K230" s="29"/>
      <c r="L230" s="29"/>
      <c r="M230" s="122" t="str">
        <f>IF($P230="","",IFERROR(_xlfn.XLOOKUP($P230,団体コード!$F$2:$F$1789,団体コード!$A$2:$A$1789),_xlfn.XLOOKUP($P230,'R6.1.1政令指定都市'!$F$2:$F$192,'R6.1.1政令指定都市'!$A$2:$A$192)))</f>
        <v/>
      </c>
      <c r="N230" s="123" t="str">
        <f>IF($P230="","",IFERROR(_xlfn.XLOOKUP($P230,市町村一覧!$H$2:$H$773,市町村一覧!$G$2:$G$773),"特定市町村以外"))</f>
        <v/>
      </c>
      <c r="O230" s="94" t="s">
        <v>1</v>
      </c>
      <c r="P230" s="124" t="str">
        <f t="shared" si="7"/>
        <v/>
      </c>
      <c r="U230" s="114" t="s">
        <v>41</v>
      </c>
      <c r="V230" s="114" t="s">
        <v>438</v>
      </c>
    </row>
    <row r="231" spans="3:22" x14ac:dyDescent="0.25">
      <c r="C231" s="108">
        <v>225</v>
      </c>
      <c r="D231" s="30"/>
      <c r="E231" s="29"/>
      <c r="F231" s="29"/>
      <c r="G231" s="29"/>
      <c r="H231" s="121" t="str">
        <f t="shared" si="6"/>
        <v/>
      </c>
      <c r="I231" s="121" t="str">
        <f t="shared" si="6"/>
        <v/>
      </c>
      <c r="J231" s="29"/>
      <c r="K231" s="29"/>
      <c r="L231" s="29"/>
      <c r="M231" s="122" t="str">
        <f>IF($P231="","",IFERROR(_xlfn.XLOOKUP($P231,団体コード!$F$2:$F$1789,団体コード!$A$2:$A$1789),_xlfn.XLOOKUP($P231,'R6.1.1政令指定都市'!$F$2:$F$192,'R6.1.1政令指定都市'!$A$2:$A$192)))</f>
        <v/>
      </c>
      <c r="N231" s="123" t="str">
        <f>IF($P231="","",IFERROR(_xlfn.XLOOKUP($P231,市町村一覧!$H$2:$H$773,市町村一覧!$G$2:$G$773),"特定市町村以外"))</f>
        <v/>
      </c>
      <c r="O231" s="94" t="s">
        <v>1</v>
      </c>
      <c r="P231" s="124" t="str">
        <f t="shared" si="7"/>
        <v/>
      </c>
      <c r="U231" s="114" t="s">
        <v>41</v>
      </c>
      <c r="V231" s="114" t="s">
        <v>439</v>
      </c>
    </row>
    <row r="232" spans="3:22" x14ac:dyDescent="0.25">
      <c r="C232" s="108">
        <v>226</v>
      </c>
      <c r="D232" s="30"/>
      <c r="E232" s="29"/>
      <c r="F232" s="29"/>
      <c r="G232" s="29"/>
      <c r="H232" s="121" t="str">
        <f t="shared" si="6"/>
        <v/>
      </c>
      <c r="I232" s="121" t="str">
        <f t="shared" si="6"/>
        <v/>
      </c>
      <c r="J232" s="29"/>
      <c r="K232" s="29"/>
      <c r="L232" s="29"/>
      <c r="M232" s="122" t="str">
        <f>IF($P232="","",IFERROR(_xlfn.XLOOKUP($P232,団体コード!$F$2:$F$1789,団体コード!$A$2:$A$1789),_xlfn.XLOOKUP($P232,'R6.1.1政令指定都市'!$F$2:$F$192,'R6.1.1政令指定都市'!$A$2:$A$192)))</f>
        <v/>
      </c>
      <c r="N232" s="123" t="str">
        <f>IF($P232="","",IFERROR(_xlfn.XLOOKUP($P232,市町村一覧!$H$2:$H$773,市町村一覧!$G$2:$G$773),"特定市町村以外"))</f>
        <v/>
      </c>
      <c r="O232" s="94" t="s">
        <v>1</v>
      </c>
      <c r="P232" s="124" t="str">
        <f t="shared" si="7"/>
        <v/>
      </c>
      <c r="U232" s="114" t="s">
        <v>41</v>
      </c>
      <c r="V232" s="114" t="s">
        <v>440</v>
      </c>
    </row>
    <row r="233" spans="3:22" x14ac:dyDescent="0.25">
      <c r="C233" s="108">
        <v>227</v>
      </c>
      <c r="D233" s="30"/>
      <c r="E233" s="29"/>
      <c r="F233" s="29"/>
      <c r="G233" s="29"/>
      <c r="H233" s="121" t="str">
        <f t="shared" si="6"/>
        <v/>
      </c>
      <c r="I233" s="121" t="str">
        <f t="shared" si="6"/>
        <v/>
      </c>
      <c r="J233" s="29"/>
      <c r="K233" s="29"/>
      <c r="L233" s="29"/>
      <c r="M233" s="122" t="str">
        <f>IF($P233="","",IFERROR(_xlfn.XLOOKUP($P233,団体コード!$F$2:$F$1789,団体コード!$A$2:$A$1789),_xlfn.XLOOKUP($P233,'R6.1.1政令指定都市'!$F$2:$F$192,'R6.1.1政令指定都市'!$A$2:$A$192)))</f>
        <v/>
      </c>
      <c r="N233" s="123" t="str">
        <f>IF($P233="","",IFERROR(_xlfn.XLOOKUP($P233,市町村一覧!$H$2:$H$773,市町村一覧!$G$2:$G$773),"特定市町村以外"))</f>
        <v/>
      </c>
      <c r="O233" s="94" t="s">
        <v>1</v>
      </c>
      <c r="P233" s="124" t="str">
        <f t="shared" si="7"/>
        <v/>
      </c>
      <c r="U233" s="114" t="s">
        <v>42</v>
      </c>
      <c r="V233" s="114" t="s">
        <v>441</v>
      </c>
    </row>
    <row r="234" spans="3:22" x14ac:dyDescent="0.25">
      <c r="C234" s="108">
        <v>228</v>
      </c>
      <c r="D234" s="30"/>
      <c r="E234" s="29"/>
      <c r="F234" s="29"/>
      <c r="G234" s="29"/>
      <c r="H234" s="121" t="str">
        <f t="shared" si="6"/>
        <v/>
      </c>
      <c r="I234" s="121" t="str">
        <f t="shared" si="6"/>
        <v/>
      </c>
      <c r="J234" s="29"/>
      <c r="K234" s="29"/>
      <c r="L234" s="29"/>
      <c r="M234" s="122" t="str">
        <f>IF($P234="","",IFERROR(_xlfn.XLOOKUP($P234,団体コード!$F$2:$F$1789,団体コード!$A$2:$A$1789),_xlfn.XLOOKUP($P234,'R6.1.1政令指定都市'!$F$2:$F$192,'R6.1.1政令指定都市'!$A$2:$A$192)))</f>
        <v/>
      </c>
      <c r="N234" s="123" t="str">
        <f>IF($P234="","",IFERROR(_xlfn.XLOOKUP($P234,市町村一覧!$H$2:$H$773,市町村一覧!$G$2:$G$773),"特定市町村以外"))</f>
        <v/>
      </c>
      <c r="O234" s="94" t="s">
        <v>1</v>
      </c>
      <c r="P234" s="124" t="str">
        <f t="shared" si="7"/>
        <v/>
      </c>
      <c r="U234" s="114" t="s">
        <v>42</v>
      </c>
      <c r="V234" s="114" t="s">
        <v>442</v>
      </c>
    </row>
    <row r="235" spans="3:22" x14ac:dyDescent="0.25">
      <c r="C235" s="108">
        <v>229</v>
      </c>
      <c r="D235" s="30"/>
      <c r="E235" s="29"/>
      <c r="F235" s="29"/>
      <c r="G235" s="29"/>
      <c r="H235" s="121" t="str">
        <f t="shared" si="6"/>
        <v/>
      </c>
      <c r="I235" s="121" t="str">
        <f t="shared" si="6"/>
        <v/>
      </c>
      <c r="J235" s="29"/>
      <c r="K235" s="29"/>
      <c r="L235" s="29"/>
      <c r="M235" s="122" t="str">
        <f>IF($P235="","",IFERROR(_xlfn.XLOOKUP($P235,団体コード!$F$2:$F$1789,団体コード!$A$2:$A$1789),_xlfn.XLOOKUP($P235,'R6.1.1政令指定都市'!$F$2:$F$192,'R6.1.1政令指定都市'!$A$2:$A$192)))</f>
        <v/>
      </c>
      <c r="N235" s="123" t="str">
        <f>IF($P235="","",IFERROR(_xlfn.XLOOKUP($P235,市町村一覧!$H$2:$H$773,市町村一覧!$G$2:$G$773),"特定市町村以外"))</f>
        <v/>
      </c>
      <c r="O235" s="94" t="s">
        <v>1</v>
      </c>
      <c r="P235" s="124" t="str">
        <f t="shared" si="7"/>
        <v/>
      </c>
      <c r="U235" s="114" t="s">
        <v>42</v>
      </c>
      <c r="V235" s="114" t="s">
        <v>443</v>
      </c>
    </row>
    <row r="236" spans="3:22" x14ac:dyDescent="0.25">
      <c r="C236" s="108">
        <v>230</v>
      </c>
      <c r="D236" s="30"/>
      <c r="E236" s="29"/>
      <c r="F236" s="29"/>
      <c r="G236" s="29"/>
      <c r="H236" s="121" t="str">
        <f t="shared" si="6"/>
        <v/>
      </c>
      <c r="I236" s="121" t="str">
        <f t="shared" si="6"/>
        <v/>
      </c>
      <c r="J236" s="29"/>
      <c r="K236" s="29"/>
      <c r="L236" s="29"/>
      <c r="M236" s="122" t="str">
        <f>IF($P236="","",IFERROR(_xlfn.XLOOKUP($P236,団体コード!$F$2:$F$1789,団体コード!$A$2:$A$1789),_xlfn.XLOOKUP($P236,'R6.1.1政令指定都市'!$F$2:$F$192,'R6.1.1政令指定都市'!$A$2:$A$192)))</f>
        <v/>
      </c>
      <c r="N236" s="123" t="str">
        <f>IF($P236="","",IFERROR(_xlfn.XLOOKUP($P236,市町村一覧!$H$2:$H$773,市町村一覧!$G$2:$G$773),"特定市町村以外"))</f>
        <v/>
      </c>
      <c r="O236" s="94" t="s">
        <v>1</v>
      </c>
      <c r="P236" s="124" t="str">
        <f t="shared" si="7"/>
        <v/>
      </c>
      <c r="U236" s="114" t="s">
        <v>42</v>
      </c>
      <c r="V236" s="114" t="s">
        <v>444</v>
      </c>
    </row>
    <row r="237" spans="3:22" x14ac:dyDescent="0.25">
      <c r="C237" s="108">
        <v>231</v>
      </c>
      <c r="D237" s="30"/>
      <c r="E237" s="29"/>
      <c r="F237" s="29"/>
      <c r="G237" s="29"/>
      <c r="H237" s="121" t="str">
        <f t="shared" si="6"/>
        <v/>
      </c>
      <c r="I237" s="121" t="str">
        <f t="shared" si="6"/>
        <v/>
      </c>
      <c r="J237" s="29"/>
      <c r="K237" s="29"/>
      <c r="L237" s="29"/>
      <c r="M237" s="122" t="str">
        <f>IF($P237="","",IFERROR(_xlfn.XLOOKUP($P237,団体コード!$F$2:$F$1789,団体コード!$A$2:$A$1789),_xlfn.XLOOKUP($P237,'R6.1.1政令指定都市'!$F$2:$F$192,'R6.1.1政令指定都市'!$A$2:$A$192)))</f>
        <v/>
      </c>
      <c r="N237" s="123" t="str">
        <f>IF($P237="","",IFERROR(_xlfn.XLOOKUP($P237,市町村一覧!$H$2:$H$773,市町村一覧!$G$2:$G$773),"特定市町村以外"))</f>
        <v/>
      </c>
      <c r="O237" s="94" t="s">
        <v>1</v>
      </c>
      <c r="P237" s="124" t="str">
        <f t="shared" si="7"/>
        <v/>
      </c>
      <c r="U237" s="114" t="s">
        <v>42</v>
      </c>
      <c r="V237" s="114" t="s">
        <v>445</v>
      </c>
    </row>
    <row r="238" spans="3:22" x14ac:dyDescent="0.25">
      <c r="C238" s="108">
        <v>232</v>
      </c>
      <c r="D238" s="30"/>
      <c r="E238" s="29"/>
      <c r="F238" s="29"/>
      <c r="G238" s="29"/>
      <c r="H238" s="121" t="str">
        <f t="shared" si="6"/>
        <v/>
      </c>
      <c r="I238" s="121" t="str">
        <f t="shared" si="6"/>
        <v/>
      </c>
      <c r="J238" s="29"/>
      <c r="K238" s="29"/>
      <c r="L238" s="29"/>
      <c r="M238" s="122" t="str">
        <f>IF($P238="","",IFERROR(_xlfn.XLOOKUP($P238,団体コード!$F$2:$F$1789,団体コード!$A$2:$A$1789),_xlfn.XLOOKUP($P238,'R6.1.1政令指定都市'!$F$2:$F$192,'R6.1.1政令指定都市'!$A$2:$A$192)))</f>
        <v/>
      </c>
      <c r="N238" s="123" t="str">
        <f>IF($P238="","",IFERROR(_xlfn.XLOOKUP($P238,市町村一覧!$H$2:$H$773,市町村一覧!$G$2:$G$773),"特定市町村以外"))</f>
        <v/>
      </c>
      <c r="O238" s="94" t="s">
        <v>1</v>
      </c>
      <c r="P238" s="124" t="str">
        <f t="shared" si="7"/>
        <v/>
      </c>
      <c r="U238" s="114" t="s">
        <v>42</v>
      </c>
      <c r="V238" s="114" t="s">
        <v>446</v>
      </c>
    </row>
    <row r="239" spans="3:22" x14ac:dyDescent="0.25">
      <c r="C239" s="108">
        <v>233</v>
      </c>
      <c r="D239" s="30"/>
      <c r="E239" s="29"/>
      <c r="F239" s="29"/>
      <c r="G239" s="29"/>
      <c r="H239" s="121" t="str">
        <f t="shared" si="6"/>
        <v/>
      </c>
      <c r="I239" s="121" t="str">
        <f t="shared" si="6"/>
        <v/>
      </c>
      <c r="J239" s="29"/>
      <c r="K239" s="29"/>
      <c r="L239" s="29"/>
      <c r="M239" s="122" t="str">
        <f>IF($P239="","",IFERROR(_xlfn.XLOOKUP($P239,団体コード!$F$2:$F$1789,団体コード!$A$2:$A$1789),_xlfn.XLOOKUP($P239,'R6.1.1政令指定都市'!$F$2:$F$192,'R6.1.1政令指定都市'!$A$2:$A$192)))</f>
        <v/>
      </c>
      <c r="N239" s="123" t="str">
        <f>IF($P239="","",IFERROR(_xlfn.XLOOKUP($P239,市町村一覧!$H$2:$H$773,市町村一覧!$G$2:$G$773),"特定市町村以外"))</f>
        <v/>
      </c>
      <c r="O239" s="94" t="s">
        <v>1</v>
      </c>
      <c r="P239" s="124" t="str">
        <f t="shared" si="7"/>
        <v/>
      </c>
      <c r="U239" s="114" t="s">
        <v>42</v>
      </c>
      <c r="V239" s="114" t="s">
        <v>447</v>
      </c>
    </row>
    <row r="240" spans="3:22" x14ac:dyDescent="0.25">
      <c r="C240" s="108">
        <v>234</v>
      </c>
      <c r="D240" s="30"/>
      <c r="E240" s="29"/>
      <c r="F240" s="29"/>
      <c r="G240" s="29"/>
      <c r="H240" s="121" t="str">
        <f t="shared" si="6"/>
        <v/>
      </c>
      <c r="I240" s="121" t="str">
        <f t="shared" si="6"/>
        <v/>
      </c>
      <c r="J240" s="29"/>
      <c r="K240" s="29"/>
      <c r="L240" s="29"/>
      <c r="M240" s="122" t="str">
        <f>IF($P240="","",IFERROR(_xlfn.XLOOKUP($P240,団体コード!$F$2:$F$1789,団体コード!$A$2:$A$1789),_xlfn.XLOOKUP($P240,'R6.1.1政令指定都市'!$F$2:$F$192,'R6.1.1政令指定都市'!$A$2:$A$192)))</f>
        <v/>
      </c>
      <c r="N240" s="123" t="str">
        <f>IF($P240="","",IFERROR(_xlfn.XLOOKUP($P240,市町村一覧!$H$2:$H$773,市町村一覧!$G$2:$G$773),"特定市町村以外"))</f>
        <v/>
      </c>
      <c r="O240" s="94" t="s">
        <v>1</v>
      </c>
      <c r="P240" s="124" t="str">
        <f t="shared" si="7"/>
        <v/>
      </c>
      <c r="U240" s="114" t="s">
        <v>42</v>
      </c>
      <c r="V240" s="114" t="s">
        <v>448</v>
      </c>
    </row>
    <row r="241" spans="3:22" x14ac:dyDescent="0.25">
      <c r="C241" s="108">
        <v>235</v>
      </c>
      <c r="D241" s="30"/>
      <c r="E241" s="29"/>
      <c r="F241" s="29"/>
      <c r="G241" s="29"/>
      <c r="H241" s="121" t="str">
        <f t="shared" si="6"/>
        <v/>
      </c>
      <c r="I241" s="121" t="str">
        <f t="shared" si="6"/>
        <v/>
      </c>
      <c r="J241" s="29"/>
      <c r="K241" s="29"/>
      <c r="L241" s="29"/>
      <c r="M241" s="122" t="str">
        <f>IF($P241="","",IFERROR(_xlfn.XLOOKUP($P241,団体コード!$F$2:$F$1789,団体コード!$A$2:$A$1789),_xlfn.XLOOKUP($P241,'R6.1.1政令指定都市'!$F$2:$F$192,'R6.1.1政令指定都市'!$A$2:$A$192)))</f>
        <v/>
      </c>
      <c r="N241" s="123" t="str">
        <f>IF($P241="","",IFERROR(_xlfn.XLOOKUP($P241,市町村一覧!$H$2:$H$773,市町村一覧!$G$2:$G$773),"特定市町村以外"))</f>
        <v/>
      </c>
      <c r="O241" s="94" t="s">
        <v>1</v>
      </c>
      <c r="P241" s="124" t="str">
        <f t="shared" si="7"/>
        <v/>
      </c>
      <c r="U241" s="114" t="s">
        <v>42</v>
      </c>
      <c r="V241" s="114" t="s">
        <v>449</v>
      </c>
    </row>
    <row r="242" spans="3:22" x14ac:dyDescent="0.25">
      <c r="C242" s="108">
        <v>236</v>
      </c>
      <c r="D242" s="30"/>
      <c r="E242" s="29"/>
      <c r="F242" s="29"/>
      <c r="G242" s="29"/>
      <c r="H242" s="121" t="str">
        <f t="shared" si="6"/>
        <v/>
      </c>
      <c r="I242" s="121" t="str">
        <f t="shared" si="6"/>
        <v/>
      </c>
      <c r="J242" s="29"/>
      <c r="K242" s="29"/>
      <c r="L242" s="29"/>
      <c r="M242" s="122" t="str">
        <f>IF($P242="","",IFERROR(_xlfn.XLOOKUP($P242,団体コード!$F$2:$F$1789,団体コード!$A$2:$A$1789),_xlfn.XLOOKUP($P242,'R6.1.1政令指定都市'!$F$2:$F$192,'R6.1.1政令指定都市'!$A$2:$A$192)))</f>
        <v/>
      </c>
      <c r="N242" s="123" t="str">
        <f>IF($P242="","",IFERROR(_xlfn.XLOOKUP($P242,市町村一覧!$H$2:$H$773,市町村一覧!$G$2:$G$773),"特定市町村以外"))</f>
        <v/>
      </c>
      <c r="O242" s="94" t="s">
        <v>1</v>
      </c>
      <c r="P242" s="124" t="str">
        <f t="shared" si="7"/>
        <v/>
      </c>
      <c r="U242" s="114" t="s">
        <v>42</v>
      </c>
      <c r="V242" s="114" t="s">
        <v>450</v>
      </c>
    </row>
    <row r="243" spans="3:22" x14ac:dyDescent="0.25">
      <c r="C243" s="108">
        <v>237</v>
      </c>
      <c r="D243" s="30"/>
      <c r="E243" s="29"/>
      <c r="F243" s="29"/>
      <c r="G243" s="29"/>
      <c r="H243" s="121" t="str">
        <f t="shared" si="6"/>
        <v/>
      </c>
      <c r="I243" s="121" t="str">
        <f t="shared" si="6"/>
        <v/>
      </c>
      <c r="J243" s="29"/>
      <c r="K243" s="29"/>
      <c r="L243" s="29"/>
      <c r="M243" s="122" t="str">
        <f>IF($P243="","",IFERROR(_xlfn.XLOOKUP($P243,団体コード!$F$2:$F$1789,団体コード!$A$2:$A$1789),_xlfn.XLOOKUP($P243,'R6.1.1政令指定都市'!$F$2:$F$192,'R6.1.1政令指定都市'!$A$2:$A$192)))</f>
        <v/>
      </c>
      <c r="N243" s="123" t="str">
        <f>IF($P243="","",IFERROR(_xlfn.XLOOKUP($P243,市町村一覧!$H$2:$H$773,市町村一覧!$G$2:$G$773),"特定市町村以外"))</f>
        <v/>
      </c>
      <c r="O243" s="94" t="s">
        <v>1</v>
      </c>
      <c r="P243" s="124" t="str">
        <f t="shared" si="7"/>
        <v/>
      </c>
      <c r="U243" s="114" t="s">
        <v>42</v>
      </c>
      <c r="V243" s="114" t="s">
        <v>451</v>
      </c>
    </row>
    <row r="244" spans="3:22" x14ac:dyDescent="0.25">
      <c r="C244" s="108">
        <v>238</v>
      </c>
      <c r="D244" s="30"/>
      <c r="E244" s="29"/>
      <c r="F244" s="29"/>
      <c r="G244" s="29"/>
      <c r="H244" s="121" t="str">
        <f t="shared" si="6"/>
        <v/>
      </c>
      <c r="I244" s="121" t="str">
        <f t="shared" si="6"/>
        <v/>
      </c>
      <c r="J244" s="29"/>
      <c r="K244" s="29"/>
      <c r="L244" s="29"/>
      <c r="M244" s="122" t="str">
        <f>IF($P244="","",IFERROR(_xlfn.XLOOKUP($P244,団体コード!$F$2:$F$1789,団体コード!$A$2:$A$1789),_xlfn.XLOOKUP($P244,'R6.1.1政令指定都市'!$F$2:$F$192,'R6.1.1政令指定都市'!$A$2:$A$192)))</f>
        <v/>
      </c>
      <c r="N244" s="123" t="str">
        <f>IF($P244="","",IFERROR(_xlfn.XLOOKUP($P244,市町村一覧!$H$2:$H$773,市町村一覧!$G$2:$G$773),"特定市町村以外"))</f>
        <v/>
      </c>
      <c r="O244" s="94" t="s">
        <v>1</v>
      </c>
      <c r="P244" s="124" t="str">
        <f t="shared" si="7"/>
        <v/>
      </c>
      <c r="U244" s="114" t="s">
        <v>42</v>
      </c>
      <c r="V244" s="114" t="s">
        <v>452</v>
      </c>
    </row>
    <row r="245" spans="3:22" x14ac:dyDescent="0.25">
      <c r="C245" s="108">
        <v>239</v>
      </c>
      <c r="D245" s="30"/>
      <c r="E245" s="29"/>
      <c r="F245" s="29"/>
      <c r="G245" s="29"/>
      <c r="H245" s="121" t="str">
        <f t="shared" si="6"/>
        <v/>
      </c>
      <c r="I245" s="121" t="str">
        <f t="shared" si="6"/>
        <v/>
      </c>
      <c r="J245" s="29"/>
      <c r="K245" s="29"/>
      <c r="L245" s="29"/>
      <c r="M245" s="122" t="str">
        <f>IF($P245="","",IFERROR(_xlfn.XLOOKUP($P245,団体コード!$F$2:$F$1789,団体コード!$A$2:$A$1789),_xlfn.XLOOKUP($P245,'R6.1.1政令指定都市'!$F$2:$F$192,'R6.1.1政令指定都市'!$A$2:$A$192)))</f>
        <v/>
      </c>
      <c r="N245" s="123" t="str">
        <f>IF($P245="","",IFERROR(_xlfn.XLOOKUP($P245,市町村一覧!$H$2:$H$773,市町村一覧!$G$2:$G$773),"特定市町村以外"))</f>
        <v/>
      </c>
      <c r="O245" s="94" t="s">
        <v>1</v>
      </c>
      <c r="P245" s="124" t="str">
        <f t="shared" si="7"/>
        <v/>
      </c>
      <c r="U245" s="114" t="s">
        <v>42</v>
      </c>
      <c r="V245" s="114" t="s">
        <v>453</v>
      </c>
    </row>
    <row r="246" spans="3:22" x14ac:dyDescent="0.25">
      <c r="C246" s="108">
        <v>240</v>
      </c>
      <c r="D246" s="30"/>
      <c r="E246" s="29"/>
      <c r="F246" s="29"/>
      <c r="G246" s="29"/>
      <c r="H246" s="121" t="str">
        <f t="shared" si="6"/>
        <v/>
      </c>
      <c r="I246" s="121" t="str">
        <f t="shared" si="6"/>
        <v/>
      </c>
      <c r="J246" s="29"/>
      <c r="K246" s="29"/>
      <c r="L246" s="29"/>
      <c r="M246" s="122" t="str">
        <f>IF($P246="","",IFERROR(_xlfn.XLOOKUP($P246,団体コード!$F$2:$F$1789,団体コード!$A$2:$A$1789),_xlfn.XLOOKUP($P246,'R6.1.1政令指定都市'!$F$2:$F$192,'R6.1.1政令指定都市'!$A$2:$A$192)))</f>
        <v/>
      </c>
      <c r="N246" s="123" t="str">
        <f>IF($P246="","",IFERROR(_xlfn.XLOOKUP($P246,市町村一覧!$H$2:$H$773,市町村一覧!$G$2:$G$773),"特定市町村以外"))</f>
        <v/>
      </c>
      <c r="O246" s="94" t="s">
        <v>1</v>
      </c>
      <c r="P246" s="124" t="str">
        <f t="shared" si="7"/>
        <v/>
      </c>
      <c r="U246" s="114" t="s">
        <v>42</v>
      </c>
      <c r="V246" s="114" t="s">
        <v>454</v>
      </c>
    </row>
    <row r="247" spans="3:22" x14ac:dyDescent="0.25">
      <c r="C247" s="108">
        <v>241</v>
      </c>
      <c r="D247" s="30"/>
      <c r="E247" s="29"/>
      <c r="F247" s="29"/>
      <c r="G247" s="29"/>
      <c r="H247" s="121" t="str">
        <f t="shared" si="6"/>
        <v/>
      </c>
      <c r="I247" s="121" t="str">
        <f t="shared" si="6"/>
        <v/>
      </c>
      <c r="J247" s="29"/>
      <c r="K247" s="29"/>
      <c r="L247" s="29"/>
      <c r="M247" s="122" t="str">
        <f>IF($P247="","",IFERROR(_xlfn.XLOOKUP($P247,団体コード!$F$2:$F$1789,団体コード!$A$2:$A$1789),_xlfn.XLOOKUP($P247,'R6.1.1政令指定都市'!$F$2:$F$192,'R6.1.1政令指定都市'!$A$2:$A$192)))</f>
        <v/>
      </c>
      <c r="N247" s="123" t="str">
        <f>IF($P247="","",IFERROR(_xlfn.XLOOKUP($P247,市町村一覧!$H$2:$H$773,市町村一覧!$G$2:$G$773),"特定市町村以外"))</f>
        <v/>
      </c>
      <c r="O247" s="94" t="s">
        <v>1</v>
      </c>
      <c r="P247" s="124" t="str">
        <f t="shared" si="7"/>
        <v/>
      </c>
      <c r="U247" s="114" t="s">
        <v>42</v>
      </c>
      <c r="V247" s="114" t="s">
        <v>455</v>
      </c>
    </row>
    <row r="248" spans="3:22" x14ac:dyDescent="0.25">
      <c r="C248" s="108">
        <v>242</v>
      </c>
      <c r="D248" s="30"/>
      <c r="E248" s="29"/>
      <c r="F248" s="29"/>
      <c r="G248" s="29"/>
      <c r="H248" s="121" t="str">
        <f t="shared" si="6"/>
        <v/>
      </c>
      <c r="I248" s="121" t="str">
        <f t="shared" si="6"/>
        <v/>
      </c>
      <c r="J248" s="29"/>
      <c r="K248" s="29"/>
      <c r="L248" s="29"/>
      <c r="M248" s="122" t="str">
        <f>IF($P248="","",IFERROR(_xlfn.XLOOKUP($P248,団体コード!$F$2:$F$1789,団体コード!$A$2:$A$1789),_xlfn.XLOOKUP($P248,'R6.1.1政令指定都市'!$F$2:$F$192,'R6.1.1政令指定都市'!$A$2:$A$192)))</f>
        <v/>
      </c>
      <c r="N248" s="123" t="str">
        <f>IF($P248="","",IFERROR(_xlfn.XLOOKUP($P248,市町村一覧!$H$2:$H$773,市町村一覧!$G$2:$G$773),"特定市町村以外"))</f>
        <v/>
      </c>
      <c r="O248" s="94" t="s">
        <v>1</v>
      </c>
      <c r="P248" s="124" t="str">
        <f t="shared" si="7"/>
        <v/>
      </c>
      <c r="U248" s="114" t="s">
        <v>42</v>
      </c>
      <c r="V248" s="114" t="s">
        <v>456</v>
      </c>
    </row>
    <row r="249" spans="3:22" x14ac:dyDescent="0.25">
      <c r="C249" s="108">
        <v>243</v>
      </c>
      <c r="D249" s="30"/>
      <c r="E249" s="29"/>
      <c r="F249" s="29"/>
      <c r="G249" s="29"/>
      <c r="H249" s="121" t="str">
        <f t="shared" si="6"/>
        <v/>
      </c>
      <c r="I249" s="121" t="str">
        <f t="shared" si="6"/>
        <v/>
      </c>
      <c r="J249" s="29"/>
      <c r="K249" s="29"/>
      <c r="L249" s="29"/>
      <c r="M249" s="122" t="str">
        <f>IF($P249="","",IFERROR(_xlfn.XLOOKUP($P249,団体コード!$F$2:$F$1789,団体コード!$A$2:$A$1789),_xlfn.XLOOKUP($P249,'R6.1.1政令指定都市'!$F$2:$F$192,'R6.1.1政令指定都市'!$A$2:$A$192)))</f>
        <v/>
      </c>
      <c r="N249" s="123" t="str">
        <f>IF($P249="","",IFERROR(_xlfn.XLOOKUP($P249,市町村一覧!$H$2:$H$773,市町村一覧!$G$2:$G$773),"特定市町村以外"))</f>
        <v/>
      </c>
      <c r="O249" s="94" t="s">
        <v>1</v>
      </c>
      <c r="P249" s="124" t="str">
        <f t="shared" si="7"/>
        <v/>
      </c>
      <c r="U249" s="114" t="s">
        <v>42</v>
      </c>
      <c r="V249" s="114" t="s">
        <v>457</v>
      </c>
    </row>
    <row r="250" spans="3:22" x14ac:dyDescent="0.25">
      <c r="C250" s="108">
        <v>244</v>
      </c>
      <c r="D250" s="30"/>
      <c r="E250" s="29"/>
      <c r="F250" s="29"/>
      <c r="G250" s="29"/>
      <c r="H250" s="121" t="str">
        <f t="shared" si="6"/>
        <v/>
      </c>
      <c r="I250" s="121" t="str">
        <f t="shared" si="6"/>
        <v/>
      </c>
      <c r="J250" s="29"/>
      <c r="K250" s="29"/>
      <c r="L250" s="29"/>
      <c r="M250" s="122" t="str">
        <f>IF($P250="","",IFERROR(_xlfn.XLOOKUP($P250,団体コード!$F$2:$F$1789,団体コード!$A$2:$A$1789),_xlfn.XLOOKUP($P250,'R6.1.1政令指定都市'!$F$2:$F$192,'R6.1.1政令指定都市'!$A$2:$A$192)))</f>
        <v/>
      </c>
      <c r="N250" s="123" t="str">
        <f>IF($P250="","",IFERROR(_xlfn.XLOOKUP($P250,市町村一覧!$H$2:$H$773,市町村一覧!$G$2:$G$773),"特定市町村以外"))</f>
        <v/>
      </c>
      <c r="O250" s="94" t="s">
        <v>1</v>
      </c>
      <c r="P250" s="124" t="str">
        <f t="shared" si="7"/>
        <v/>
      </c>
      <c r="U250" s="114" t="s">
        <v>42</v>
      </c>
      <c r="V250" s="114" t="s">
        <v>458</v>
      </c>
    </row>
    <row r="251" spans="3:22" x14ac:dyDescent="0.25">
      <c r="C251" s="108">
        <v>245</v>
      </c>
      <c r="D251" s="30"/>
      <c r="E251" s="29"/>
      <c r="F251" s="29"/>
      <c r="G251" s="29"/>
      <c r="H251" s="121" t="str">
        <f t="shared" si="6"/>
        <v/>
      </c>
      <c r="I251" s="121" t="str">
        <f t="shared" si="6"/>
        <v/>
      </c>
      <c r="J251" s="29"/>
      <c r="K251" s="29"/>
      <c r="L251" s="29"/>
      <c r="M251" s="122" t="str">
        <f>IF($P251="","",IFERROR(_xlfn.XLOOKUP($P251,団体コード!$F$2:$F$1789,団体コード!$A$2:$A$1789),_xlfn.XLOOKUP($P251,'R6.1.1政令指定都市'!$F$2:$F$192,'R6.1.1政令指定都市'!$A$2:$A$192)))</f>
        <v/>
      </c>
      <c r="N251" s="123" t="str">
        <f>IF($P251="","",IFERROR(_xlfn.XLOOKUP($P251,市町村一覧!$H$2:$H$773,市町村一覧!$G$2:$G$773),"特定市町村以外"))</f>
        <v/>
      </c>
      <c r="O251" s="94" t="s">
        <v>1</v>
      </c>
      <c r="P251" s="124" t="str">
        <f t="shared" si="7"/>
        <v/>
      </c>
      <c r="U251" s="114" t="s">
        <v>42</v>
      </c>
      <c r="V251" s="114" t="s">
        <v>459</v>
      </c>
    </row>
    <row r="252" spans="3:22" x14ac:dyDescent="0.25">
      <c r="C252" s="108">
        <v>246</v>
      </c>
      <c r="D252" s="30"/>
      <c r="E252" s="29"/>
      <c r="F252" s="29"/>
      <c r="G252" s="29"/>
      <c r="H252" s="121" t="str">
        <f t="shared" si="6"/>
        <v/>
      </c>
      <c r="I252" s="121" t="str">
        <f t="shared" si="6"/>
        <v/>
      </c>
      <c r="J252" s="29"/>
      <c r="K252" s="29"/>
      <c r="L252" s="29"/>
      <c r="M252" s="122" t="str">
        <f>IF($P252="","",IFERROR(_xlfn.XLOOKUP($P252,団体コード!$F$2:$F$1789,団体コード!$A$2:$A$1789),_xlfn.XLOOKUP($P252,'R6.1.1政令指定都市'!$F$2:$F$192,'R6.1.1政令指定都市'!$A$2:$A$192)))</f>
        <v/>
      </c>
      <c r="N252" s="123" t="str">
        <f>IF($P252="","",IFERROR(_xlfn.XLOOKUP($P252,市町村一覧!$H$2:$H$773,市町村一覧!$G$2:$G$773),"特定市町村以外"))</f>
        <v/>
      </c>
      <c r="O252" s="94" t="s">
        <v>1</v>
      </c>
      <c r="P252" s="124" t="str">
        <f t="shared" si="7"/>
        <v/>
      </c>
      <c r="U252" s="114" t="s">
        <v>42</v>
      </c>
      <c r="V252" s="114" t="s">
        <v>460</v>
      </c>
    </row>
    <row r="253" spans="3:22" x14ac:dyDescent="0.25">
      <c r="C253" s="108">
        <v>247</v>
      </c>
      <c r="D253" s="30"/>
      <c r="E253" s="29"/>
      <c r="F253" s="29"/>
      <c r="G253" s="29"/>
      <c r="H253" s="121" t="str">
        <f t="shared" si="6"/>
        <v/>
      </c>
      <c r="I253" s="121" t="str">
        <f t="shared" si="6"/>
        <v/>
      </c>
      <c r="J253" s="29"/>
      <c r="K253" s="29"/>
      <c r="L253" s="29"/>
      <c r="M253" s="122" t="str">
        <f>IF($P253="","",IFERROR(_xlfn.XLOOKUP($P253,団体コード!$F$2:$F$1789,団体コード!$A$2:$A$1789),_xlfn.XLOOKUP($P253,'R6.1.1政令指定都市'!$F$2:$F$192,'R6.1.1政令指定都市'!$A$2:$A$192)))</f>
        <v/>
      </c>
      <c r="N253" s="123" t="str">
        <f>IF($P253="","",IFERROR(_xlfn.XLOOKUP($P253,市町村一覧!$H$2:$H$773,市町村一覧!$G$2:$G$773),"特定市町村以外"))</f>
        <v/>
      </c>
      <c r="O253" s="94" t="s">
        <v>1</v>
      </c>
      <c r="P253" s="124" t="str">
        <f t="shared" si="7"/>
        <v/>
      </c>
      <c r="U253" s="114" t="s">
        <v>42</v>
      </c>
      <c r="V253" s="114" t="s">
        <v>461</v>
      </c>
    </row>
    <row r="254" spans="3:22" x14ac:dyDescent="0.25">
      <c r="C254" s="108">
        <v>248</v>
      </c>
      <c r="D254" s="30"/>
      <c r="E254" s="29"/>
      <c r="F254" s="29"/>
      <c r="G254" s="29"/>
      <c r="H254" s="121" t="str">
        <f t="shared" si="6"/>
        <v/>
      </c>
      <c r="I254" s="121" t="str">
        <f t="shared" si="6"/>
        <v/>
      </c>
      <c r="J254" s="29"/>
      <c r="K254" s="29"/>
      <c r="L254" s="29"/>
      <c r="M254" s="122" t="str">
        <f>IF($P254="","",IFERROR(_xlfn.XLOOKUP($P254,団体コード!$F$2:$F$1789,団体コード!$A$2:$A$1789),_xlfn.XLOOKUP($P254,'R6.1.1政令指定都市'!$F$2:$F$192,'R6.1.1政令指定都市'!$A$2:$A$192)))</f>
        <v/>
      </c>
      <c r="N254" s="123" t="str">
        <f>IF($P254="","",IFERROR(_xlfn.XLOOKUP($P254,市町村一覧!$H$2:$H$773,市町村一覧!$G$2:$G$773),"特定市町村以外"))</f>
        <v/>
      </c>
      <c r="O254" s="94" t="s">
        <v>1</v>
      </c>
      <c r="P254" s="124" t="str">
        <f t="shared" si="7"/>
        <v/>
      </c>
      <c r="U254" s="114" t="s">
        <v>42</v>
      </c>
      <c r="V254" s="114" t="s">
        <v>462</v>
      </c>
    </row>
    <row r="255" spans="3:22" x14ac:dyDescent="0.25">
      <c r="C255" s="108">
        <v>249</v>
      </c>
      <c r="D255" s="30"/>
      <c r="E255" s="29"/>
      <c r="F255" s="29"/>
      <c r="G255" s="29"/>
      <c r="H255" s="121" t="str">
        <f t="shared" si="6"/>
        <v/>
      </c>
      <c r="I255" s="121" t="str">
        <f t="shared" si="6"/>
        <v/>
      </c>
      <c r="J255" s="29"/>
      <c r="K255" s="29"/>
      <c r="L255" s="29"/>
      <c r="M255" s="122" t="str">
        <f>IF($P255="","",IFERROR(_xlfn.XLOOKUP($P255,団体コード!$F$2:$F$1789,団体コード!$A$2:$A$1789),_xlfn.XLOOKUP($P255,'R6.1.1政令指定都市'!$F$2:$F$192,'R6.1.1政令指定都市'!$A$2:$A$192)))</f>
        <v/>
      </c>
      <c r="N255" s="123" t="str">
        <f>IF($P255="","",IFERROR(_xlfn.XLOOKUP($P255,市町村一覧!$H$2:$H$773,市町村一覧!$G$2:$G$773),"特定市町村以外"))</f>
        <v/>
      </c>
      <c r="O255" s="94" t="s">
        <v>1</v>
      </c>
      <c r="P255" s="124" t="str">
        <f t="shared" si="7"/>
        <v/>
      </c>
      <c r="U255" s="114" t="s">
        <v>42</v>
      </c>
      <c r="V255" s="114" t="s">
        <v>463</v>
      </c>
    </row>
    <row r="256" spans="3:22" x14ac:dyDescent="0.25">
      <c r="C256" s="108">
        <v>250</v>
      </c>
      <c r="D256" s="30"/>
      <c r="E256" s="29"/>
      <c r="F256" s="29"/>
      <c r="G256" s="29"/>
      <c r="H256" s="121" t="str">
        <f t="shared" si="6"/>
        <v/>
      </c>
      <c r="I256" s="121" t="str">
        <f t="shared" si="6"/>
        <v/>
      </c>
      <c r="J256" s="29"/>
      <c r="K256" s="29"/>
      <c r="L256" s="29"/>
      <c r="M256" s="122" t="str">
        <f>IF($P256="","",IFERROR(_xlfn.XLOOKUP($P256,団体コード!$F$2:$F$1789,団体コード!$A$2:$A$1789),_xlfn.XLOOKUP($P256,'R6.1.1政令指定都市'!$F$2:$F$192,'R6.1.1政令指定都市'!$A$2:$A$192)))</f>
        <v/>
      </c>
      <c r="N256" s="123" t="str">
        <f>IF($P256="","",IFERROR(_xlfn.XLOOKUP($P256,市町村一覧!$H$2:$H$773,市町村一覧!$G$2:$G$773),"特定市町村以外"))</f>
        <v/>
      </c>
      <c r="O256" s="94" t="s">
        <v>1</v>
      </c>
      <c r="P256" s="124" t="str">
        <f t="shared" si="7"/>
        <v/>
      </c>
      <c r="U256" s="114" t="s">
        <v>42</v>
      </c>
      <c r="V256" s="114" t="s">
        <v>464</v>
      </c>
    </row>
    <row r="257" spans="3:22" x14ac:dyDescent="0.25">
      <c r="C257" s="108">
        <v>251</v>
      </c>
      <c r="D257" s="30"/>
      <c r="E257" s="29"/>
      <c r="F257" s="29"/>
      <c r="G257" s="29"/>
      <c r="H257" s="121" t="str">
        <f t="shared" si="6"/>
        <v/>
      </c>
      <c r="I257" s="121" t="str">
        <f t="shared" si="6"/>
        <v/>
      </c>
      <c r="J257" s="29"/>
      <c r="K257" s="29"/>
      <c r="L257" s="29"/>
      <c r="M257" s="122" t="str">
        <f>IF($P257="","",IFERROR(_xlfn.XLOOKUP($P257,団体コード!$F$2:$F$1789,団体コード!$A$2:$A$1789),_xlfn.XLOOKUP($P257,'R6.1.1政令指定都市'!$F$2:$F$192,'R6.1.1政令指定都市'!$A$2:$A$192)))</f>
        <v/>
      </c>
      <c r="N257" s="123" t="str">
        <f>IF($P257="","",IFERROR(_xlfn.XLOOKUP($P257,市町村一覧!$H$2:$H$773,市町村一覧!$G$2:$G$773),"特定市町村以外"))</f>
        <v/>
      </c>
      <c r="O257" s="94" t="s">
        <v>1</v>
      </c>
      <c r="P257" s="124" t="str">
        <f t="shared" si="7"/>
        <v/>
      </c>
      <c r="U257" s="114" t="s">
        <v>42</v>
      </c>
      <c r="V257" s="114" t="s">
        <v>465</v>
      </c>
    </row>
    <row r="258" spans="3:22" x14ac:dyDescent="0.25">
      <c r="C258" s="108">
        <v>252</v>
      </c>
      <c r="D258" s="30"/>
      <c r="E258" s="29"/>
      <c r="F258" s="29"/>
      <c r="G258" s="29"/>
      <c r="H258" s="121" t="str">
        <f t="shared" si="6"/>
        <v/>
      </c>
      <c r="I258" s="121" t="str">
        <f t="shared" si="6"/>
        <v/>
      </c>
      <c r="J258" s="29"/>
      <c r="K258" s="29"/>
      <c r="L258" s="29"/>
      <c r="M258" s="122" t="str">
        <f>IF($P258="","",IFERROR(_xlfn.XLOOKUP($P258,団体コード!$F$2:$F$1789,団体コード!$A$2:$A$1789),_xlfn.XLOOKUP($P258,'R6.1.1政令指定都市'!$F$2:$F$192,'R6.1.1政令指定都市'!$A$2:$A$192)))</f>
        <v/>
      </c>
      <c r="N258" s="123" t="str">
        <f>IF($P258="","",IFERROR(_xlfn.XLOOKUP($P258,市町村一覧!$H$2:$H$773,市町村一覧!$G$2:$G$773),"特定市町村以外"))</f>
        <v/>
      </c>
      <c r="O258" s="94" t="s">
        <v>1</v>
      </c>
      <c r="P258" s="124" t="str">
        <f t="shared" si="7"/>
        <v/>
      </c>
      <c r="U258" s="114" t="s">
        <v>42</v>
      </c>
      <c r="V258" s="114" t="s">
        <v>466</v>
      </c>
    </row>
    <row r="259" spans="3:22" x14ac:dyDescent="0.25">
      <c r="C259" s="108">
        <v>253</v>
      </c>
      <c r="D259" s="30"/>
      <c r="E259" s="29"/>
      <c r="F259" s="29"/>
      <c r="G259" s="29"/>
      <c r="H259" s="121" t="str">
        <f t="shared" si="6"/>
        <v/>
      </c>
      <c r="I259" s="121" t="str">
        <f t="shared" si="6"/>
        <v/>
      </c>
      <c r="J259" s="29"/>
      <c r="K259" s="29"/>
      <c r="L259" s="29"/>
      <c r="M259" s="122" t="str">
        <f>IF($P259="","",IFERROR(_xlfn.XLOOKUP($P259,団体コード!$F$2:$F$1789,団体コード!$A$2:$A$1789),_xlfn.XLOOKUP($P259,'R6.1.1政令指定都市'!$F$2:$F$192,'R6.1.1政令指定都市'!$A$2:$A$192)))</f>
        <v/>
      </c>
      <c r="N259" s="123" t="str">
        <f>IF($P259="","",IFERROR(_xlfn.XLOOKUP($P259,市町村一覧!$H$2:$H$773,市町村一覧!$G$2:$G$773),"特定市町村以外"))</f>
        <v/>
      </c>
      <c r="O259" s="94" t="s">
        <v>1</v>
      </c>
      <c r="P259" s="124" t="str">
        <f t="shared" si="7"/>
        <v/>
      </c>
      <c r="U259" s="114" t="s">
        <v>42</v>
      </c>
      <c r="V259" s="114" t="s">
        <v>467</v>
      </c>
    </row>
    <row r="260" spans="3:22" x14ac:dyDescent="0.25">
      <c r="C260" s="108">
        <v>254</v>
      </c>
      <c r="D260" s="30"/>
      <c r="E260" s="29"/>
      <c r="F260" s="29"/>
      <c r="G260" s="29"/>
      <c r="H260" s="121" t="str">
        <f t="shared" si="6"/>
        <v/>
      </c>
      <c r="I260" s="121" t="str">
        <f t="shared" si="6"/>
        <v/>
      </c>
      <c r="J260" s="29"/>
      <c r="K260" s="29"/>
      <c r="L260" s="29"/>
      <c r="M260" s="122" t="str">
        <f>IF($P260="","",IFERROR(_xlfn.XLOOKUP($P260,団体コード!$F$2:$F$1789,団体コード!$A$2:$A$1789),_xlfn.XLOOKUP($P260,'R6.1.1政令指定都市'!$F$2:$F$192,'R6.1.1政令指定都市'!$A$2:$A$192)))</f>
        <v/>
      </c>
      <c r="N260" s="123" t="str">
        <f>IF($P260="","",IFERROR(_xlfn.XLOOKUP($P260,市町村一覧!$H$2:$H$773,市町村一覧!$G$2:$G$773),"特定市町村以外"))</f>
        <v/>
      </c>
      <c r="O260" s="94" t="s">
        <v>1</v>
      </c>
      <c r="P260" s="124" t="str">
        <f t="shared" si="7"/>
        <v/>
      </c>
      <c r="U260" s="114" t="s">
        <v>42</v>
      </c>
      <c r="V260" s="114" t="s">
        <v>468</v>
      </c>
    </row>
    <row r="261" spans="3:22" x14ac:dyDescent="0.25">
      <c r="C261" s="108">
        <v>255</v>
      </c>
      <c r="D261" s="30"/>
      <c r="E261" s="29"/>
      <c r="F261" s="29"/>
      <c r="G261" s="29"/>
      <c r="H261" s="121" t="str">
        <f t="shared" si="6"/>
        <v/>
      </c>
      <c r="I261" s="121" t="str">
        <f t="shared" si="6"/>
        <v/>
      </c>
      <c r="J261" s="29"/>
      <c r="K261" s="29"/>
      <c r="L261" s="29"/>
      <c r="M261" s="122" t="str">
        <f>IF($P261="","",IFERROR(_xlfn.XLOOKUP($P261,団体コード!$F$2:$F$1789,団体コード!$A$2:$A$1789),_xlfn.XLOOKUP($P261,'R6.1.1政令指定都市'!$F$2:$F$192,'R6.1.1政令指定都市'!$A$2:$A$192)))</f>
        <v/>
      </c>
      <c r="N261" s="123" t="str">
        <f>IF($P261="","",IFERROR(_xlfn.XLOOKUP($P261,市町村一覧!$H$2:$H$773,市町村一覧!$G$2:$G$773),"特定市町村以外"))</f>
        <v/>
      </c>
      <c r="O261" s="94" t="s">
        <v>1</v>
      </c>
      <c r="P261" s="124" t="str">
        <f t="shared" si="7"/>
        <v/>
      </c>
      <c r="U261" s="114" t="s">
        <v>42</v>
      </c>
      <c r="V261" s="114" t="s">
        <v>469</v>
      </c>
    </row>
    <row r="262" spans="3:22" x14ac:dyDescent="0.25">
      <c r="C262" s="108">
        <v>256</v>
      </c>
      <c r="D262" s="30"/>
      <c r="E262" s="29"/>
      <c r="F262" s="29"/>
      <c r="G262" s="29"/>
      <c r="H262" s="121" t="str">
        <f t="shared" si="6"/>
        <v/>
      </c>
      <c r="I262" s="121" t="str">
        <f t="shared" si="6"/>
        <v/>
      </c>
      <c r="J262" s="29"/>
      <c r="K262" s="29"/>
      <c r="L262" s="29"/>
      <c r="M262" s="122" t="str">
        <f>IF($P262="","",IFERROR(_xlfn.XLOOKUP($P262,団体コード!$F$2:$F$1789,団体コード!$A$2:$A$1789),_xlfn.XLOOKUP($P262,'R6.1.1政令指定都市'!$F$2:$F$192,'R6.1.1政令指定都市'!$A$2:$A$192)))</f>
        <v/>
      </c>
      <c r="N262" s="123" t="str">
        <f>IF($P262="","",IFERROR(_xlfn.XLOOKUP($P262,市町村一覧!$H$2:$H$773,市町村一覧!$G$2:$G$773),"特定市町村以外"))</f>
        <v/>
      </c>
      <c r="O262" s="94" t="s">
        <v>1</v>
      </c>
      <c r="P262" s="124" t="str">
        <f t="shared" si="7"/>
        <v/>
      </c>
      <c r="U262" s="114" t="s">
        <v>42</v>
      </c>
      <c r="V262" s="114" t="s">
        <v>470</v>
      </c>
    </row>
    <row r="263" spans="3:22" x14ac:dyDescent="0.25">
      <c r="C263" s="108">
        <v>257</v>
      </c>
      <c r="D263" s="30"/>
      <c r="E263" s="29"/>
      <c r="F263" s="29"/>
      <c r="G263" s="29"/>
      <c r="H263" s="121" t="str">
        <f t="shared" si="6"/>
        <v/>
      </c>
      <c r="I263" s="121" t="str">
        <f t="shared" si="6"/>
        <v/>
      </c>
      <c r="J263" s="29"/>
      <c r="K263" s="29"/>
      <c r="L263" s="29"/>
      <c r="M263" s="122" t="str">
        <f>IF($P263="","",IFERROR(_xlfn.XLOOKUP($P263,団体コード!$F$2:$F$1789,団体コード!$A$2:$A$1789),_xlfn.XLOOKUP($P263,'R6.1.1政令指定都市'!$F$2:$F$192,'R6.1.1政令指定都市'!$A$2:$A$192)))</f>
        <v/>
      </c>
      <c r="N263" s="123" t="str">
        <f>IF($P263="","",IFERROR(_xlfn.XLOOKUP($P263,市町村一覧!$H$2:$H$773,市町村一覧!$G$2:$G$773),"特定市町村以外"))</f>
        <v/>
      </c>
      <c r="O263" s="94" t="s">
        <v>1</v>
      </c>
      <c r="P263" s="124" t="str">
        <f t="shared" si="7"/>
        <v/>
      </c>
      <c r="U263" s="114" t="s">
        <v>42</v>
      </c>
      <c r="V263" s="114" t="s">
        <v>471</v>
      </c>
    </row>
    <row r="264" spans="3:22" x14ac:dyDescent="0.25">
      <c r="C264" s="108">
        <v>258</v>
      </c>
      <c r="D264" s="30"/>
      <c r="E264" s="29"/>
      <c r="F264" s="29"/>
      <c r="G264" s="29"/>
      <c r="H264" s="121" t="str">
        <f t="shared" ref="H264:I327" si="8">IF(D264&lt;&gt;"",D264,"")</f>
        <v/>
      </c>
      <c r="I264" s="121" t="str">
        <f t="shared" si="8"/>
        <v/>
      </c>
      <c r="J264" s="29"/>
      <c r="K264" s="29"/>
      <c r="L264" s="29"/>
      <c r="M264" s="122" t="str">
        <f>IF($P264="","",IFERROR(_xlfn.XLOOKUP($P264,団体コード!$F$2:$F$1789,団体コード!$A$2:$A$1789),_xlfn.XLOOKUP($P264,'R6.1.1政令指定都市'!$F$2:$F$192,'R6.1.1政令指定都市'!$A$2:$A$192)))</f>
        <v/>
      </c>
      <c r="N264" s="123" t="str">
        <f>IF($P264="","",IFERROR(_xlfn.XLOOKUP($P264,市町村一覧!$H$2:$H$773,市町村一覧!$G$2:$G$773),"特定市町村以外"))</f>
        <v/>
      </c>
      <c r="O264" s="94" t="s">
        <v>1</v>
      </c>
      <c r="P264" s="124" t="str">
        <f t="shared" ref="P264:P327" si="9">E264&amp;F264</f>
        <v/>
      </c>
      <c r="U264" s="114" t="s">
        <v>42</v>
      </c>
      <c r="V264" s="114" t="s">
        <v>472</v>
      </c>
    </row>
    <row r="265" spans="3:22" x14ac:dyDescent="0.25">
      <c r="C265" s="108">
        <v>259</v>
      </c>
      <c r="D265" s="30"/>
      <c r="E265" s="29"/>
      <c r="F265" s="29"/>
      <c r="G265" s="29"/>
      <c r="H265" s="121" t="str">
        <f t="shared" si="8"/>
        <v/>
      </c>
      <c r="I265" s="121" t="str">
        <f t="shared" si="8"/>
        <v/>
      </c>
      <c r="J265" s="29"/>
      <c r="K265" s="29"/>
      <c r="L265" s="29"/>
      <c r="M265" s="122" t="str">
        <f>IF($P265="","",IFERROR(_xlfn.XLOOKUP($P265,団体コード!$F$2:$F$1789,団体コード!$A$2:$A$1789),_xlfn.XLOOKUP($P265,'R6.1.1政令指定都市'!$F$2:$F$192,'R6.1.1政令指定都市'!$A$2:$A$192)))</f>
        <v/>
      </c>
      <c r="N265" s="123" t="str">
        <f>IF($P265="","",IFERROR(_xlfn.XLOOKUP($P265,市町村一覧!$H$2:$H$773,市町村一覧!$G$2:$G$773),"特定市町村以外"))</f>
        <v/>
      </c>
      <c r="O265" s="94" t="s">
        <v>1</v>
      </c>
      <c r="P265" s="124" t="str">
        <f t="shared" si="9"/>
        <v/>
      </c>
      <c r="U265" s="114" t="s">
        <v>42</v>
      </c>
      <c r="V265" s="114" t="s">
        <v>473</v>
      </c>
    </row>
    <row r="266" spans="3:22" x14ac:dyDescent="0.25">
      <c r="C266" s="108">
        <v>260</v>
      </c>
      <c r="D266" s="30"/>
      <c r="E266" s="29"/>
      <c r="F266" s="29"/>
      <c r="G266" s="29"/>
      <c r="H266" s="121" t="str">
        <f t="shared" si="8"/>
        <v/>
      </c>
      <c r="I266" s="121" t="str">
        <f t="shared" si="8"/>
        <v/>
      </c>
      <c r="J266" s="29"/>
      <c r="K266" s="29"/>
      <c r="L266" s="29"/>
      <c r="M266" s="122" t="str">
        <f>IF($P266="","",IFERROR(_xlfn.XLOOKUP($P266,団体コード!$F$2:$F$1789,団体コード!$A$2:$A$1789),_xlfn.XLOOKUP($P266,'R6.1.1政令指定都市'!$F$2:$F$192,'R6.1.1政令指定都市'!$A$2:$A$192)))</f>
        <v/>
      </c>
      <c r="N266" s="123" t="str">
        <f>IF($P266="","",IFERROR(_xlfn.XLOOKUP($P266,市町村一覧!$H$2:$H$773,市町村一覧!$G$2:$G$773),"特定市町村以外"))</f>
        <v/>
      </c>
      <c r="O266" s="94" t="s">
        <v>1</v>
      </c>
      <c r="P266" s="124" t="str">
        <f t="shared" si="9"/>
        <v/>
      </c>
      <c r="U266" s="114" t="s">
        <v>43</v>
      </c>
      <c r="V266" s="118" t="s">
        <v>474</v>
      </c>
    </row>
    <row r="267" spans="3:22" x14ac:dyDescent="0.25">
      <c r="C267" s="108">
        <v>261</v>
      </c>
      <c r="D267" s="30"/>
      <c r="E267" s="29"/>
      <c r="F267" s="29"/>
      <c r="G267" s="29"/>
      <c r="H267" s="121" t="str">
        <f t="shared" si="8"/>
        <v/>
      </c>
      <c r="I267" s="121" t="str">
        <f t="shared" si="8"/>
        <v/>
      </c>
      <c r="J267" s="29"/>
      <c r="K267" s="29"/>
      <c r="L267" s="29"/>
      <c r="M267" s="122" t="str">
        <f>IF($P267="","",IFERROR(_xlfn.XLOOKUP($P267,団体コード!$F$2:$F$1789,団体コード!$A$2:$A$1789),_xlfn.XLOOKUP($P267,'R6.1.1政令指定都市'!$F$2:$F$192,'R6.1.1政令指定都市'!$A$2:$A$192)))</f>
        <v/>
      </c>
      <c r="N267" s="123" t="str">
        <f>IF($P267="","",IFERROR(_xlfn.XLOOKUP($P267,市町村一覧!$H$2:$H$773,市町村一覧!$G$2:$G$773),"特定市町村以外"))</f>
        <v/>
      </c>
      <c r="O267" s="94" t="s">
        <v>1</v>
      </c>
      <c r="P267" s="124" t="str">
        <f t="shared" si="9"/>
        <v/>
      </c>
      <c r="U267" s="114" t="s">
        <v>43</v>
      </c>
      <c r="V267" s="118" t="s">
        <v>476</v>
      </c>
    </row>
    <row r="268" spans="3:22" x14ac:dyDescent="0.25">
      <c r="C268" s="108">
        <v>262</v>
      </c>
      <c r="D268" s="30"/>
      <c r="E268" s="29"/>
      <c r="F268" s="29"/>
      <c r="G268" s="29"/>
      <c r="H268" s="121" t="str">
        <f t="shared" si="8"/>
        <v/>
      </c>
      <c r="I268" s="121" t="str">
        <f t="shared" si="8"/>
        <v/>
      </c>
      <c r="J268" s="29"/>
      <c r="K268" s="29"/>
      <c r="L268" s="29"/>
      <c r="M268" s="122" t="str">
        <f>IF($P268="","",IFERROR(_xlfn.XLOOKUP($P268,団体コード!$F$2:$F$1789,団体コード!$A$2:$A$1789),_xlfn.XLOOKUP($P268,'R6.1.1政令指定都市'!$F$2:$F$192,'R6.1.1政令指定都市'!$A$2:$A$192)))</f>
        <v/>
      </c>
      <c r="N268" s="123" t="str">
        <f>IF($P268="","",IFERROR(_xlfn.XLOOKUP($P268,市町村一覧!$H$2:$H$773,市町村一覧!$G$2:$G$773),"特定市町村以外"))</f>
        <v/>
      </c>
      <c r="O268" s="94" t="s">
        <v>1</v>
      </c>
      <c r="P268" s="124" t="str">
        <f t="shared" si="9"/>
        <v/>
      </c>
      <c r="U268" s="114" t="s">
        <v>43</v>
      </c>
      <c r="V268" s="118" t="s">
        <v>478</v>
      </c>
    </row>
    <row r="269" spans="3:22" x14ac:dyDescent="0.25">
      <c r="C269" s="108">
        <v>263</v>
      </c>
      <c r="D269" s="30"/>
      <c r="E269" s="29"/>
      <c r="F269" s="29"/>
      <c r="G269" s="29"/>
      <c r="H269" s="121" t="str">
        <f t="shared" si="8"/>
        <v/>
      </c>
      <c r="I269" s="121" t="str">
        <f t="shared" si="8"/>
        <v/>
      </c>
      <c r="J269" s="29"/>
      <c r="K269" s="29"/>
      <c r="L269" s="29"/>
      <c r="M269" s="122" t="str">
        <f>IF($P269="","",IFERROR(_xlfn.XLOOKUP($P269,団体コード!$F$2:$F$1789,団体コード!$A$2:$A$1789),_xlfn.XLOOKUP($P269,'R6.1.1政令指定都市'!$F$2:$F$192,'R6.1.1政令指定都市'!$A$2:$A$192)))</f>
        <v/>
      </c>
      <c r="N269" s="123" t="str">
        <f>IF($P269="","",IFERROR(_xlfn.XLOOKUP($P269,市町村一覧!$H$2:$H$773,市町村一覧!$G$2:$G$773),"特定市町村以外"))</f>
        <v/>
      </c>
      <c r="O269" s="94" t="s">
        <v>1</v>
      </c>
      <c r="P269" s="124" t="str">
        <f t="shared" si="9"/>
        <v/>
      </c>
      <c r="U269" s="114" t="s">
        <v>43</v>
      </c>
      <c r="V269" s="118" t="s">
        <v>480</v>
      </c>
    </row>
    <row r="270" spans="3:22" x14ac:dyDescent="0.25">
      <c r="C270" s="108">
        <v>264</v>
      </c>
      <c r="D270" s="30"/>
      <c r="E270" s="29"/>
      <c r="F270" s="29"/>
      <c r="G270" s="29"/>
      <c r="H270" s="121" t="str">
        <f t="shared" si="8"/>
        <v/>
      </c>
      <c r="I270" s="121" t="str">
        <f t="shared" si="8"/>
        <v/>
      </c>
      <c r="J270" s="29"/>
      <c r="K270" s="29"/>
      <c r="L270" s="29"/>
      <c r="M270" s="122" t="str">
        <f>IF($P270="","",IFERROR(_xlfn.XLOOKUP($P270,団体コード!$F$2:$F$1789,団体コード!$A$2:$A$1789),_xlfn.XLOOKUP($P270,'R6.1.1政令指定都市'!$F$2:$F$192,'R6.1.1政令指定都市'!$A$2:$A$192)))</f>
        <v/>
      </c>
      <c r="N270" s="123" t="str">
        <f>IF($P270="","",IFERROR(_xlfn.XLOOKUP($P270,市町村一覧!$H$2:$H$773,市町村一覧!$G$2:$G$773),"特定市町村以外"))</f>
        <v/>
      </c>
      <c r="O270" s="94" t="s">
        <v>1</v>
      </c>
      <c r="P270" s="124" t="str">
        <f t="shared" si="9"/>
        <v/>
      </c>
      <c r="U270" s="114" t="s">
        <v>43</v>
      </c>
      <c r="V270" s="118" t="s">
        <v>482</v>
      </c>
    </row>
    <row r="271" spans="3:22" x14ac:dyDescent="0.25">
      <c r="C271" s="108">
        <v>265</v>
      </c>
      <c r="D271" s="30"/>
      <c r="E271" s="29"/>
      <c r="F271" s="29"/>
      <c r="G271" s="29"/>
      <c r="H271" s="121" t="str">
        <f t="shared" si="8"/>
        <v/>
      </c>
      <c r="I271" s="121" t="str">
        <f t="shared" si="8"/>
        <v/>
      </c>
      <c r="J271" s="29"/>
      <c r="K271" s="29"/>
      <c r="L271" s="29"/>
      <c r="M271" s="122" t="str">
        <f>IF($P271="","",IFERROR(_xlfn.XLOOKUP($P271,団体コード!$F$2:$F$1789,団体コード!$A$2:$A$1789),_xlfn.XLOOKUP($P271,'R6.1.1政令指定都市'!$F$2:$F$192,'R6.1.1政令指定都市'!$A$2:$A$192)))</f>
        <v/>
      </c>
      <c r="N271" s="123" t="str">
        <f>IF($P271="","",IFERROR(_xlfn.XLOOKUP($P271,市町村一覧!$H$2:$H$773,市町村一覧!$G$2:$G$773),"特定市町村以外"))</f>
        <v/>
      </c>
      <c r="O271" s="94" t="s">
        <v>1</v>
      </c>
      <c r="P271" s="124" t="str">
        <f t="shared" si="9"/>
        <v/>
      </c>
      <c r="U271" s="114" t="s">
        <v>43</v>
      </c>
      <c r="V271" s="114" t="s">
        <v>484</v>
      </c>
    </row>
    <row r="272" spans="3:22" x14ac:dyDescent="0.25">
      <c r="C272" s="108">
        <v>266</v>
      </c>
      <c r="D272" s="30"/>
      <c r="E272" s="29"/>
      <c r="F272" s="29"/>
      <c r="G272" s="29"/>
      <c r="H272" s="121" t="str">
        <f t="shared" si="8"/>
        <v/>
      </c>
      <c r="I272" s="121" t="str">
        <f t="shared" si="8"/>
        <v/>
      </c>
      <c r="J272" s="29"/>
      <c r="K272" s="29"/>
      <c r="L272" s="29"/>
      <c r="M272" s="122" t="str">
        <f>IF($P272="","",IFERROR(_xlfn.XLOOKUP($P272,団体コード!$F$2:$F$1789,団体コード!$A$2:$A$1789),_xlfn.XLOOKUP($P272,'R6.1.1政令指定都市'!$F$2:$F$192,'R6.1.1政令指定都市'!$A$2:$A$192)))</f>
        <v/>
      </c>
      <c r="N272" s="123" t="str">
        <f>IF($P272="","",IFERROR(_xlfn.XLOOKUP($P272,市町村一覧!$H$2:$H$773,市町村一覧!$G$2:$G$773),"特定市町村以外"))</f>
        <v/>
      </c>
      <c r="O272" s="94" t="s">
        <v>1</v>
      </c>
      <c r="P272" s="124" t="str">
        <f t="shared" si="9"/>
        <v/>
      </c>
      <c r="U272" s="114" t="s">
        <v>43</v>
      </c>
      <c r="V272" s="114" t="s">
        <v>485</v>
      </c>
    </row>
    <row r="273" spans="3:22" x14ac:dyDescent="0.25">
      <c r="C273" s="108">
        <v>267</v>
      </c>
      <c r="D273" s="30"/>
      <c r="E273" s="29"/>
      <c r="F273" s="29"/>
      <c r="G273" s="29"/>
      <c r="H273" s="121" t="str">
        <f t="shared" si="8"/>
        <v/>
      </c>
      <c r="I273" s="121" t="str">
        <f t="shared" si="8"/>
        <v/>
      </c>
      <c r="J273" s="29"/>
      <c r="K273" s="29"/>
      <c r="L273" s="29"/>
      <c r="M273" s="122" t="str">
        <f>IF($P273="","",IFERROR(_xlfn.XLOOKUP($P273,団体コード!$F$2:$F$1789,団体コード!$A$2:$A$1789),_xlfn.XLOOKUP($P273,'R6.1.1政令指定都市'!$F$2:$F$192,'R6.1.1政令指定都市'!$A$2:$A$192)))</f>
        <v/>
      </c>
      <c r="N273" s="123" t="str">
        <f>IF($P273="","",IFERROR(_xlfn.XLOOKUP($P273,市町村一覧!$H$2:$H$773,市町村一覧!$G$2:$G$773),"特定市町村以外"))</f>
        <v/>
      </c>
      <c r="O273" s="94" t="s">
        <v>1</v>
      </c>
      <c r="P273" s="124" t="str">
        <f t="shared" si="9"/>
        <v/>
      </c>
      <c r="U273" s="114" t="s">
        <v>43</v>
      </c>
      <c r="V273" s="114" t="s">
        <v>486</v>
      </c>
    </row>
    <row r="274" spans="3:22" x14ac:dyDescent="0.25">
      <c r="C274" s="108">
        <v>268</v>
      </c>
      <c r="D274" s="30"/>
      <c r="E274" s="29"/>
      <c r="F274" s="29"/>
      <c r="G274" s="29"/>
      <c r="H274" s="121" t="str">
        <f t="shared" si="8"/>
        <v/>
      </c>
      <c r="I274" s="121" t="str">
        <f t="shared" si="8"/>
        <v/>
      </c>
      <c r="J274" s="29"/>
      <c r="K274" s="29"/>
      <c r="L274" s="29"/>
      <c r="M274" s="122" t="str">
        <f>IF($P274="","",IFERROR(_xlfn.XLOOKUP($P274,団体コード!$F$2:$F$1789,団体コード!$A$2:$A$1789),_xlfn.XLOOKUP($P274,'R6.1.1政令指定都市'!$F$2:$F$192,'R6.1.1政令指定都市'!$A$2:$A$192)))</f>
        <v/>
      </c>
      <c r="N274" s="123" t="str">
        <f>IF($P274="","",IFERROR(_xlfn.XLOOKUP($P274,市町村一覧!$H$2:$H$773,市町村一覧!$G$2:$G$773),"特定市町村以外"))</f>
        <v/>
      </c>
      <c r="O274" s="94" t="s">
        <v>1</v>
      </c>
      <c r="P274" s="124" t="str">
        <f t="shared" si="9"/>
        <v/>
      </c>
      <c r="U274" s="114" t="s">
        <v>43</v>
      </c>
      <c r="V274" s="114" t="s">
        <v>487</v>
      </c>
    </row>
    <row r="275" spans="3:22" x14ac:dyDescent="0.25">
      <c r="C275" s="108">
        <v>269</v>
      </c>
      <c r="D275" s="30"/>
      <c r="E275" s="29"/>
      <c r="F275" s="29"/>
      <c r="G275" s="29"/>
      <c r="H275" s="121" t="str">
        <f t="shared" si="8"/>
        <v/>
      </c>
      <c r="I275" s="121" t="str">
        <f t="shared" si="8"/>
        <v/>
      </c>
      <c r="J275" s="29"/>
      <c r="K275" s="29"/>
      <c r="L275" s="29"/>
      <c r="M275" s="122" t="str">
        <f>IF($P275="","",IFERROR(_xlfn.XLOOKUP($P275,団体コード!$F$2:$F$1789,団体コード!$A$2:$A$1789),_xlfn.XLOOKUP($P275,'R6.1.1政令指定都市'!$F$2:$F$192,'R6.1.1政令指定都市'!$A$2:$A$192)))</f>
        <v/>
      </c>
      <c r="N275" s="123" t="str">
        <f>IF($P275="","",IFERROR(_xlfn.XLOOKUP($P275,市町村一覧!$H$2:$H$773,市町村一覧!$G$2:$G$773),"特定市町村以外"))</f>
        <v/>
      </c>
      <c r="O275" s="94" t="s">
        <v>1</v>
      </c>
      <c r="P275" s="124" t="str">
        <f t="shared" si="9"/>
        <v/>
      </c>
      <c r="U275" s="114" t="s">
        <v>43</v>
      </c>
      <c r="V275" s="114" t="s">
        <v>488</v>
      </c>
    </row>
    <row r="276" spans="3:22" x14ac:dyDescent="0.25">
      <c r="C276" s="108">
        <v>270</v>
      </c>
      <c r="D276" s="30"/>
      <c r="E276" s="29"/>
      <c r="F276" s="29"/>
      <c r="G276" s="29"/>
      <c r="H276" s="121" t="str">
        <f t="shared" si="8"/>
        <v/>
      </c>
      <c r="I276" s="121" t="str">
        <f t="shared" si="8"/>
        <v/>
      </c>
      <c r="J276" s="29"/>
      <c r="K276" s="29"/>
      <c r="L276" s="29"/>
      <c r="M276" s="122" t="str">
        <f>IF($P276="","",IFERROR(_xlfn.XLOOKUP($P276,団体コード!$F$2:$F$1789,団体コード!$A$2:$A$1789),_xlfn.XLOOKUP($P276,'R6.1.1政令指定都市'!$F$2:$F$192,'R6.1.1政令指定都市'!$A$2:$A$192)))</f>
        <v/>
      </c>
      <c r="N276" s="123" t="str">
        <f>IF($P276="","",IFERROR(_xlfn.XLOOKUP($P276,市町村一覧!$H$2:$H$773,市町村一覧!$G$2:$G$773),"特定市町村以外"))</f>
        <v/>
      </c>
      <c r="O276" s="94" t="s">
        <v>1</v>
      </c>
      <c r="P276" s="124" t="str">
        <f t="shared" si="9"/>
        <v/>
      </c>
      <c r="U276" s="114" t="s">
        <v>43</v>
      </c>
      <c r="V276" s="114" t="s">
        <v>489</v>
      </c>
    </row>
    <row r="277" spans="3:22" x14ac:dyDescent="0.25">
      <c r="C277" s="108">
        <v>271</v>
      </c>
      <c r="D277" s="30"/>
      <c r="E277" s="29"/>
      <c r="F277" s="29"/>
      <c r="G277" s="29"/>
      <c r="H277" s="121" t="str">
        <f t="shared" si="8"/>
        <v/>
      </c>
      <c r="I277" s="121" t="str">
        <f t="shared" si="8"/>
        <v/>
      </c>
      <c r="J277" s="29"/>
      <c r="K277" s="29"/>
      <c r="L277" s="29"/>
      <c r="M277" s="122" t="str">
        <f>IF($P277="","",IFERROR(_xlfn.XLOOKUP($P277,団体コード!$F$2:$F$1789,団体コード!$A$2:$A$1789),_xlfn.XLOOKUP($P277,'R6.1.1政令指定都市'!$F$2:$F$192,'R6.1.1政令指定都市'!$A$2:$A$192)))</f>
        <v/>
      </c>
      <c r="N277" s="123" t="str">
        <f>IF($P277="","",IFERROR(_xlfn.XLOOKUP($P277,市町村一覧!$H$2:$H$773,市町村一覧!$G$2:$G$773),"特定市町村以外"))</f>
        <v/>
      </c>
      <c r="O277" s="94" t="s">
        <v>1</v>
      </c>
      <c r="P277" s="124" t="str">
        <f t="shared" si="9"/>
        <v/>
      </c>
      <c r="U277" s="114" t="s">
        <v>43</v>
      </c>
      <c r="V277" s="114" t="s">
        <v>490</v>
      </c>
    </row>
    <row r="278" spans="3:22" x14ac:dyDescent="0.25">
      <c r="C278" s="108">
        <v>272</v>
      </c>
      <c r="D278" s="30"/>
      <c r="E278" s="29"/>
      <c r="F278" s="29"/>
      <c r="G278" s="29"/>
      <c r="H278" s="121" t="str">
        <f t="shared" si="8"/>
        <v/>
      </c>
      <c r="I278" s="121" t="str">
        <f t="shared" si="8"/>
        <v/>
      </c>
      <c r="J278" s="29"/>
      <c r="K278" s="29"/>
      <c r="L278" s="29"/>
      <c r="M278" s="122" t="str">
        <f>IF($P278="","",IFERROR(_xlfn.XLOOKUP($P278,団体コード!$F$2:$F$1789,団体コード!$A$2:$A$1789),_xlfn.XLOOKUP($P278,'R6.1.1政令指定都市'!$F$2:$F$192,'R6.1.1政令指定都市'!$A$2:$A$192)))</f>
        <v/>
      </c>
      <c r="N278" s="123" t="str">
        <f>IF($P278="","",IFERROR(_xlfn.XLOOKUP($P278,市町村一覧!$H$2:$H$773,市町村一覧!$G$2:$G$773),"特定市町村以外"))</f>
        <v/>
      </c>
      <c r="O278" s="94" t="s">
        <v>1</v>
      </c>
      <c r="P278" s="124" t="str">
        <f t="shared" si="9"/>
        <v/>
      </c>
      <c r="U278" s="114" t="s">
        <v>43</v>
      </c>
      <c r="V278" s="114" t="s">
        <v>491</v>
      </c>
    </row>
    <row r="279" spans="3:22" x14ac:dyDescent="0.25">
      <c r="C279" s="108">
        <v>273</v>
      </c>
      <c r="D279" s="30"/>
      <c r="E279" s="29"/>
      <c r="F279" s="29"/>
      <c r="G279" s="29"/>
      <c r="H279" s="121" t="str">
        <f t="shared" si="8"/>
        <v/>
      </c>
      <c r="I279" s="121" t="str">
        <f t="shared" si="8"/>
        <v/>
      </c>
      <c r="J279" s="29"/>
      <c r="K279" s="29"/>
      <c r="L279" s="29"/>
      <c r="M279" s="122" t="str">
        <f>IF($P279="","",IFERROR(_xlfn.XLOOKUP($P279,団体コード!$F$2:$F$1789,団体コード!$A$2:$A$1789),_xlfn.XLOOKUP($P279,'R6.1.1政令指定都市'!$F$2:$F$192,'R6.1.1政令指定都市'!$A$2:$A$192)))</f>
        <v/>
      </c>
      <c r="N279" s="123" t="str">
        <f>IF($P279="","",IFERROR(_xlfn.XLOOKUP($P279,市町村一覧!$H$2:$H$773,市町村一覧!$G$2:$G$773),"特定市町村以外"))</f>
        <v/>
      </c>
      <c r="O279" s="94" t="s">
        <v>1</v>
      </c>
      <c r="P279" s="124" t="str">
        <f t="shared" si="9"/>
        <v/>
      </c>
      <c r="U279" s="114" t="s">
        <v>43</v>
      </c>
      <c r="V279" s="114" t="s">
        <v>492</v>
      </c>
    </row>
    <row r="280" spans="3:22" x14ac:dyDescent="0.25">
      <c r="C280" s="108">
        <v>274</v>
      </c>
      <c r="D280" s="30"/>
      <c r="E280" s="29"/>
      <c r="F280" s="29"/>
      <c r="G280" s="29"/>
      <c r="H280" s="121" t="str">
        <f t="shared" si="8"/>
        <v/>
      </c>
      <c r="I280" s="121" t="str">
        <f t="shared" si="8"/>
        <v/>
      </c>
      <c r="J280" s="29"/>
      <c r="K280" s="29"/>
      <c r="L280" s="29"/>
      <c r="M280" s="122" t="str">
        <f>IF($P280="","",IFERROR(_xlfn.XLOOKUP($P280,団体コード!$F$2:$F$1789,団体コード!$A$2:$A$1789),_xlfn.XLOOKUP($P280,'R6.1.1政令指定都市'!$F$2:$F$192,'R6.1.1政令指定都市'!$A$2:$A$192)))</f>
        <v/>
      </c>
      <c r="N280" s="123" t="str">
        <f>IF($P280="","",IFERROR(_xlfn.XLOOKUP($P280,市町村一覧!$H$2:$H$773,市町村一覧!$G$2:$G$773),"特定市町村以外"))</f>
        <v/>
      </c>
      <c r="O280" s="94" t="s">
        <v>1</v>
      </c>
      <c r="P280" s="124" t="str">
        <f t="shared" si="9"/>
        <v/>
      </c>
      <c r="U280" s="114" t="s">
        <v>43</v>
      </c>
      <c r="V280" s="114" t="s">
        <v>493</v>
      </c>
    </row>
    <row r="281" spans="3:22" x14ac:dyDescent="0.25">
      <c r="C281" s="108">
        <v>275</v>
      </c>
      <c r="D281" s="30"/>
      <c r="E281" s="29"/>
      <c r="F281" s="29"/>
      <c r="G281" s="29"/>
      <c r="H281" s="121" t="str">
        <f t="shared" si="8"/>
        <v/>
      </c>
      <c r="I281" s="121" t="str">
        <f t="shared" si="8"/>
        <v/>
      </c>
      <c r="J281" s="29"/>
      <c r="K281" s="29"/>
      <c r="L281" s="29"/>
      <c r="M281" s="122" t="str">
        <f>IF($P281="","",IFERROR(_xlfn.XLOOKUP($P281,団体コード!$F$2:$F$1789,団体コード!$A$2:$A$1789),_xlfn.XLOOKUP($P281,'R6.1.1政令指定都市'!$F$2:$F$192,'R6.1.1政令指定都市'!$A$2:$A$192)))</f>
        <v/>
      </c>
      <c r="N281" s="123" t="str">
        <f>IF($P281="","",IFERROR(_xlfn.XLOOKUP($P281,市町村一覧!$H$2:$H$773,市町村一覧!$G$2:$G$773),"特定市町村以外"))</f>
        <v/>
      </c>
      <c r="O281" s="94" t="s">
        <v>1</v>
      </c>
      <c r="P281" s="124" t="str">
        <f t="shared" si="9"/>
        <v/>
      </c>
      <c r="U281" s="114" t="s">
        <v>43</v>
      </c>
      <c r="V281" s="114" t="s">
        <v>494</v>
      </c>
    </row>
    <row r="282" spans="3:22" x14ac:dyDescent="0.25">
      <c r="C282" s="108">
        <v>276</v>
      </c>
      <c r="D282" s="30"/>
      <c r="E282" s="29"/>
      <c r="F282" s="29"/>
      <c r="G282" s="29"/>
      <c r="H282" s="121" t="str">
        <f t="shared" si="8"/>
        <v/>
      </c>
      <c r="I282" s="121" t="str">
        <f t="shared" si="8"/>
        <v/>
      </c>
      <c r="J282" s="29"/>
      <c r="K282" s="29"/>
      <c r="L282" s="29"/>
      <c r="M282" s="122" t="str">
        <f>IF($P282="","",IFERROR(_xlfn.XLOOKUP($P282,団体コード!$F$2:$F$1789,団体コード!$A$2:$A$1789),_xlfn.XLOOKUP($P282,'R6.1.1政令指定都市'!$F$2:$F$192,'R6.1.1政令指定都市'!$A$2:$A$192)))</f>
        <v/>
      </c>
      <c r="N282" s="123" t="str">
        <f>IF($P282="","",IFERROR(_xlfn.XLOOKUP($P282,市町村一覧!$H$2:$H$773,市町村一覧!$G$2:$G$773),"特定市町村以外"))</f>
        <v/>
      </c>
      <c r="O282" s="94" t="s">
        <v>1</v>
      </c>
      <c r="P282" s="124" t="str">
        <f t="shared" si="9"/>
        <v/>
      </c>
      <c r="U282" s="114" t="s">
        <v>43</v>
      </c>
      <c r="V282" s="114" t="s">
        <v>495</v>
      </c>
    </row>
    <row r="283" spans="3:22" x14ac:dyDescent="0.25">
      <c r="C283" s="108">
        <v>277</v>
      </c>
      <c r="D283" s="30"/>
      <c r="E283" s="29"/>
      <c r="F283" s="29"/>
      <c r="G283" s="29"/>
      <c r="H283" s="121" t="str">
        <f t="shared" si="8"/>
        <v/>
      </c>
      <c r="I283" s="121" t="str">
        <f t="shared" si="8"/>
        <v/>
      </c>
      <c r="J283" s="29"/>
      <c r="K283" s="29"/>
      <c r="L283" s="29"/>
      <c r="M283" s="122" t="str">
        <f>IF($P283="","",IFERROR(_xlfn.XLOOKUP($P283,団体コード!$F$2:$F$1789,団体コード!$A$2:$A$1789),_xlfn.XLOOKUP($P283,'R6.1.1政令指定都市'!$F$2:$F$192,'R6.1.1政令指定都市'!$A$2:$A$192)))</f>
        <v/>
      </c>
      <c r="N283" s="123" t="str">
        <f>IF($P283="","",IFERROR(_xlfn.XLOOKUP($P283,市町村一覧!$H$2:$H$773,市町村一覧!$G$2:$G$773),"特定市町村以外"))</f>
        <v/>
      </c>
      <c r="O283" s="94" t="s">
        <v>1</v>
      </c>
      <c r="P283" s="124" t="str">
        <f t="shared" si="9"/>
        <v/>
      </c>
      <c r="U283" s="114" t="s">
        <v>43</v>
      </c>
      <c r="V283" s="114" t="s">
        <v>496</v>
      </c>
    </row>
    <row r="284" spans="3:22" x14ac:dyDescent="0.25">
      <c r="C284" s="108">
        <v>278</v>
      </c>
      <c r="D284" s="30"/>
      <c r="E284" s="29"/>
      <c r="F284" s="29"/>
      <c r="G284" s="29"/>
      <c r="H284" s="121" t="str">
        <f t="shared" si="8"/>
        <v/>
      </c>
      <c r="I284" s="121" t="str">
        <f t="shared" si="8"/>
        <v/>
      </c>
      <c r="J284" s="29"/>
      <c r="K284" s="29"/>
      <c r="L284" s="29"/>
      <c r="M284" s="122" t="str">
        <f>IF($P284="","",IFERROR(_xlfn.XLOOKUP($P284,団体コード!$F$2:$F$1789,団体コード!$A$2:$A$1789),_xlfn.XLOOKUP($P284,'R6.1.1政令指定都市'!$F$2:$F$192,'R6.1.1政令指定都市'!$A$2:$A$192)))</f>
        <v/>
      </c>
      <c r="N284" s="123" t="str">
        <f>IF($P284="","",IFERROR(_xlfn.XLOOKUP($P284,市町村一覧!$H$2:$H$773,市町村一覧!$G$2:$G$773),"特定市町村以外"))</f>
        <v/>
      </c>
      <c r="O284" s="94" t="s">
        <v>1</v>
      </c>
      <c r="P284" s="124" t="str">
        <f t="shared" si="9"/>
        <v/>
      </c>
      <c r="U284" s="114" t="s">
        <v>43</v>
      </c>
      <c r="V284" s="114" t="s">
        <v>497</v>
      </c>
    </row>
    <row r="285" spans="3:22" x14ac:dyDescent="0.25">
      <c r="C285" s="108">
        <v>279</v>
      </c>
      <c r="D285" s="30"/>
      <c r="E285" s="29"/>
      <c r="F285" s="29"/>
      <c r="G285" s="29"/>
      <c r="H285" s="121" t="str">
        <f t="shared" si="8"/>
        <v/>
      </c>
      <c r="I285" s="121" t="str">
        <f t="shared" si="8"/>
        <v/>
      </c>
      <c r="J285" s="29"/>
      <c r="K285" s="29"/>
      <c r="L285" s="29"/>
      <c r="M285" s="122" t="str">
        <f>IF($P285="","",IFERROR(_xlfn.XLOOKUP($P285,団体コード!$F$2:$F$1789,団体コード!$A$2:$A$1789),_xlfn.XLOOKUP($P285,'R6.1.1政令指定都市'!$F$2:$F$192,'R6.1.1政令指定都市'!$A$2:$A$192)))</f>
        <v/>
      </c>
      <c r="N285" s="123" t="str">
        <f>IF($P285="","",IFERROR(_xlfn.XLOOKUP($P285,市町村一覧!$H$2:$H$773,市町村一覧!$G$2:$G$773),"特定市町村以外"))</f>
        <v/>
      </c>
      <c r="O285" s="94" t="s">
        <v>1</v>
      </c>
      <c r="P285" s="124" t="str">
        <f t="shared" si="9"/>
        <v/>
      </c>
      <c r="U285" s="114" t="s">
        <v>43</v>
      </c>
      <c r="V285" s="114" t="s">
        <v>498</v>
      </c>
    </row>
    <row r="286" spans="3:22" x14ac:dyDescent="0.25">
      <c r="C286" s="108">
        <v>280</v>
      </c>
      <c r="D286" s="30"/>
      <c r="E286" s="29"/>
      <c r="F286" s="29"/>
      <c r="G286" s="29"/>
      <c r="H286" s="121" t="str">
        <f t="shared" si="8"/>
        <v/>
      </c>
      <c r="I286" s="121" t="str">
        <f t="shared" si="8"/>
        <v/>
      </c>
      <c r="J286" s="29"/>
      <c r="K286" s="29"/>
      <c r="L286" s="29"/>
      <c r="M286" s="122" t="str">
        <f>IF($P286="","",IFERROR(_xlfn.XLOOKUP($P286,団体コード!$F$2:$F$1789,団体コード!$A$2:$A$1789),_xlfn.XLOOKUP($P286,'R6.1.1政令指定都市'!$F$2:$F$192,'R6.1.1政令指定都市'!$A$2:$A$192)))</f>
        <v/>
      </c>
      <c r="N286" s="123" t="str">
        <f>IF($P286="","",IFERROR(_xlfn.XLOOKUP($P286,市町村一覧!$H$2:$H$773,市町村一覧!$G$2:$G$773),"特定市町村以外"))</f>
        <v/>
      </c>
      <c r="O286" s="94" t="s">
        <v>1</v>
      </c>
      <c r="P286" s="124" t="str">
        <f t="shared" si="9"/>
        <v/>
      </c>
      <c r="U286" s="114" t="s">
        <v>43</v>
      </c>
      <c r="V286" s="114" t="s">
        <v>499</v>
      </c>
    </row>
    <row r="287" spans="3:22" x14ac:dyDescent="0.25">
      <c r="C287" s="108">
        <v>281</v>
      </c>
      <c r="D287" s="30"/>
      <c r="E287" s="29"/>
      <c r="F287" s="29"/>
      <c r="G287" s="29"/>
      <c r="H287" s="121" t="str">
        <f t="shared" si="8"/>
        <v/>
      </c>
      <c r="I287" s="121" t="str">
        <f t="shared" si="8"/>
        <v/>
      </c>
      <c r="J287" s="29"/>
      <c r="K287" s="29"/>
      <c r="L287" s="29"/>
      <c r="M287" s="122" t="str">
        <f>IF($P287="","",IFERROR(_xlfn.XLOOKUP($P287,団体コード!$F$2:$F$1789,団体コード!$A$2:$A$1789),_xlfn.XLOOKUP($P287,'R6.1.1政令指定都市'!$F$2:$F$192,'R6.1.1政令指定都市'!$A$2:$A$192)))</f>
        <v/>
      </c>
      <c r="N287" s="123" t="str">
        <f>IF($P287="","",IFERROR(_xlfn.XLOOKUP($P287,市町村一覧!$H$2:$H$773,市町村一覧!$G$2:$G$773),"特定市町村以外"))</f>
        <v/>
      </c>
      <c r="O287" s="94" t="s">
        <v>1</v>
      </c>
      <c r="P287" s="124" t="str">
        <f t="shared" si="9"/>
        <v/>
      </c>
      <c r="U287" s="114" t="s">
        <v>43</v>
      </c>
      <c r="V287" s="114" t="s">
        <v>500</v>
      </c>
    </row>
    <row r="288" spans="3:22" x14ac:dyDescent="0.25">
      <c r="C288" s="108">
        <v>282</v>
      </c>
      <c r="D288" s="30"/>
      <c r="E288" s="29"/>
      <c r="F288" s="29"/>
      <c r="G288" s="29"/>
      <c r="H288" s="121" t="str">
        <f t="shared" si="8"/>
        <v/>
      </c>
      <c r="I288" s="121" t="str">
        <f t="shared" si="8"/>
        <v/>
      </c>
      <c r="J288" s="29"/>
      <c r="K288" s="29"/>
      <c r="L288" s="29"/>
      <c r="M288" s="122" t="str">
        <f>IF($P288="","",IFERROR(_xlfn.XLOOKUP($P288,団体コード!$F$2:$F$1789,団体コード!$A$2:$A$1789),_xlfn.XLOOKUP($P288,'R6.1.1政令指定都市'!$F$2:$F$192,'R6.1.1政令指定都市'!$A$2:$A$192)))</f>
        <v/>
      </c>
      <c r="N288" s="123" t="str">
        <f>IF($P288="","",IFERROR(_xlfn.XLOOKUP($P288,市町村一覧!$H$2:$H$773,市町村一覧!$G$2:$G$773),"特定市町村以外"))</f>
        <v/>
      </c>
      <c r="O288" s="94" t="s">
        <v>1</v>
      </c>
      <c r="P288" s="124" t="str">
        <f t="shared" si="9"/>
        <v/>
      </c>
      <c r="U288" s="114" t="s">
        <v>43</v>
      </c>
      <c r="V288" s="114" t="s">
        <v>501</v>
      </c>
    </row>
    <row r="289" spans="3:22" x14ac:dyDescent="0.25">
      <c r="C289" s="108">
        <v>283</v>
      </c>
      <c r="D289" s="30"/>
      <c r="E289" s="29"/>
      <c r="F289" s="29"/>
      <c r="G289" s="29"/>
      <c r="H289" s="121" t="str">
        <f t="shared" si="8"/>
        <v/>
      </c>
      <c r="I289" s="121" t="str">
        <f t="shared" si="8"/>
        <v/>
      </c>
      <c r="J289" s="29"/>
      <c r="K289" s="29"/>
      <c r="L289" s="29"/>
      <c r="M289" s="122" t="str">
        <f>IF($P289="","",IFERROR(_xlfn.XLOOKUP($P289,団体コード!$F$2:$F$1789,団体コード!$A$2:$A$1789),_xlfn.XLOOKUP($P289,'R6.1.1政令指定都市'!$F$2:$F$192,'R6.1.1政令指定都市'!$A$2:$A$192)))</f>
        <v/>
      </c>
      <c r="N289" s="123" t="str">
        <f>IF($P289="","",IFERROR(_xlfn.XLOOKUP($P289,市町村一覧!$H$2:$H$773,市町村一覧!$G$2:$G$773),"特定市町村以外"))</f>
        <v/>
      </c>
      <c r="O289" s="94" t="s">
        <v>1</v>
      </c>
      <c r="P289" s="124" t="str">
        <f t="shared" si="9"/>
        <v/>
      </c>
      <c r="U289" s="114" t="s">
        <v>43</v>
      </c>
      <c r="V289" s="114" t="s">
        <v>502</v>
      </c>
    </row>
    <row r="290" spans="3:22" x14ac:dyDescent="0.25">
      <c r="C290" s="108">
        <v>284</v>
      </c>
      <c r="D290" s="30"/>
      <c r="E290" s="29"/>
      <c r="F290" s="29"/>
      <c r="G290" s="29"/>
      <c r="H290" s="121" t="str">
        <f t="shared" si="8"/>
        <v/>
      </c>
      <c r="I290" s="121" t="str">
        <f t="shared" si="8"/>
        <v/>
      </c>
      <c r="J290" s="29"/>
      <c r="K290" s="29"/>
      <c r="L290" s="29"/>
      <c r="M290" s="122" t="str">
        <f>IF($P290="","",IFERROR(_xlfn.XLOOKUP($P290,団体コード!$F$2:$F$1789,団体コード!$A$2:$A$1789),_xlfn.XLOOKUP($P290,'R6.1.1政令指定都市'!$F$2:$F$192,'R6.1.1政令指定都市'!$A$2:$A$192)))</f>
        <v/>
      </c>
      <c r="N290" s="123" t="str">
        <f>IF($P290="","",IFERROR(_xlfn.XLOOKUP($P290,市町村一覧!$H$2:$H$773,市町村一覧!$G$2:$G$773),"特定市町村以外"))</f>
        <v/>
      </c>
      <c r="O290" s="94" t="s">
        <v>1</v>
      </c>
      <c r="P290" s="124" t="str">
        <f t="shared" si="9"/>
        <v/>
      </c>
      <c r="U290" s="114" t="s">
        <v>43</v>
      </c>
      <c r="V290" s="114" t="s">
        <v>503</v>
      </c>
    </row>
    <row r="291" spans="3:22" x14ac:dyDescent="0.25">
      <c r="C291" s="108">
        <v>285</v>
      </c>
      <c r="D291" s="30"/>
      <c r="E291" s="29"/>
      <c r="F291" s="29"/>
      <c r="G291" s="29"/>
      <c r="H291" s="121" t="str">
        <f t="shared" si="8"/>
        <v/>
      </c>
      <c r="I291" s="121" t="str">
        <f t="shared" si="8"/>
        <v/>
      </c>
      <c r="J291" s="29"/>
      <c r="K291" s="29"/>
      <c r="L291" s="29"/>
      <c r="M291" s="122" t="str">
        <f>IF($P291="","",IFERROR(_xlfn.XLOOKUP($P291,団体コード!$F$2:$F$1789,団体コード!$A$2:$A$1789),_xlfn.XLOOKUP($P291,'R6.1.1政令指定都市'!$F$2:$F$192,'R6.1.1政令指定都市'!$A$2:$A$192)))</f>
        <v/>
      </c>
      <c r="N291" s="123" t="str">
        <f>IF($P291="","",IFERROR(_xlfn.XLOOKUP($P291,市町村一覧!$H$2:$H$773,市町村一覧!$G$2:$G$773),"特定市町村以外"))</f>
        <v/>
      </c>
      <c r="O291" s="94" t="s">
        <v>1</v>
      </c>
      <c r="P291" s="124" t="str">
        <f t="shared" si="9"/>
        <v/>
      </c>
      <c r="U291" s="114" t="s">
        <v>43</v>
      </c>
      <c r="V291" s="114" t="s">
        <v>504</v>
      </c>
    </row>
    <row r="292" spans="3:22" x14ac:dyDescent="0.25">
      <c r="C292" s="108">
        <v>286</v>
      </c>
      <c r="D292" s="30"/>
      <c r="E292" s="29"/>
      <c r="F292" s="29"/>
      <c r="G292" s="29"/>
      <c r="H292" s="121" t="str">
        <f t="shared" si="8"/>
        <v/>
      </c>
      <c r="I292" s="121" t="str">
        <f t="shared" si="8"/>
        <v/>
      </c>
      <c r="J292" s="29"/>
      <c r="K292" s="29"/>
      <c r="L292" s="29"/>
      <c r="M292" s="122" t="str">
        <f>IF($P292="","",IFERROR(_xlfn.XLOOKUP($P292,団体コード!$F$2:$F$1789,団体コード!$A$2:$A$1789),_xlfn.XLOOKUP($P292,'R6.1.1政令指定都市'!$F$2:$F$192,'R6.1.1政令指定都市'!$A$2:$A$192)))</f>
        <v/>
      </c>
      <c r="N292" s="123" t="str">
        <f>IF($P292="","",IFERROR(_xlfn.XLOOKUP($P292,市町村一覧!$H$2:$H$773,市町村一覧!$G$2:$G$773),"特定市町村以外"))</f>
        <v/>
      </c>
      <c r="O292" s="94" t="s">
        <v>1</v>
      </c>
      <c r="P292" s="124" t="str">
        <f t="shared" si="9"/>
        <v/>
      </c>
      <c r="U292" s="114" t="s">
        <v>43</v>
      </c>
      <c r="V292" s="114" t="s">
        <v>505</v>
      </c>
    </row>
    <row r="293" spans="3:22" x14ac:dyDescent="0.25">
      <c r="C293" s="108">
        <v>287</v>
      </c>
      <c r="D293" s="30"/>
      <c r="E293" s="29"/>
      <c r="F293" s="29"/>
      <c r="G293" s="29"/>
      <c r="H293" s="121" t="str">
        <f t="shared" si="8"/>
        <v/>
      </c>
      <c r="I293" s="121" t="str">
        <f t="shared" si="8"/>
        <v/>
      </c>
      <c r="J293" s="29"/>
      <c r="K293" s="29"/>
      <c r="L293" s="29"/>
      <c r="M293" s="122" t="str">
        <f>IF($P293="","",IFERROR(_xlfn.XLOOKUP($P293,団体コード!$F$2:$F$1789,団体コード!$A$2:$A$1789),_xlfn.XLOOKUP($P293,'R6.1.1政令指定都市'!$F$2:$F$192,'R6.1.1政令指定都市'!$A$2:$A$192)))</f>
        <v/>
      </c>
      <c r="N293" s="123" t="str">
        <f>IF($P293="","",IFERROR(_xlfn.XLOOKUP($P293,市町村一覧!$H$2:$H$773,市町村一覧!$G$2:$G$773),"特定市町村以外"))</f>
        <v/>
      </c>
      <c r="O293" s="94" t="s">
        <v>1</v>
      </c>
      <c r="P293" s="124" t="str">
        <f t="shared" si="9"/>
        <v/>
      </c>
      <c r="U293" s="114" t="s">
        <v>43</v>
      </c>
      <c r="V293" s="114" t="s">
        <v>506</v>
      </c>
    </row>
    <row r="294" spans="3:22" x14ac:dyDescent="0.25">
      <c r="C294" s="108">
        <v>288</v>
      </c>
      <c r="D294" s="30"/>
      <c r="E294" s="29"/>
      <c r="F294" s="29"/>
      <c r="G294" s="29"/>
      <c r="H294" s="121" t="str">
        <f t="shared" si="8"/>
        <v/>
      </c>
      <c r="I294" s="121" t="str">
        <f t="shared" si="8"/>
        <v/>
      </c>
      <c r="J294" s="29"/>
      <c r="K294" s="29"/>
      <c r="L294" s="29"/>
      <c r="M294" s="122" t="str">
        <f>IF($P294="","",IFERROR(_xlfn.XLOOKUP($P294,団体コード!$F$2:$F$1789,団体コード!$A$2:$A$1789),_xlfn.XLOOKUP($P294,'R6.1.1政令指定都市'!$F$2:$F$192,'R6.1.1政令指定都市'!$A$2:$A$192)))</f>
        <v/>
      </c>
      <c r="N294" s="123" t="str">
        <f>IF($P294="","",IFERROR(_xlfn.XLOOKUP($P294,市町村一覧!$H$2:$H$773,市町村一覧!$G$2:$G$773),"特定市町村以外"))</f>
        <v/>
      </c>
      <c r="O294" s="94" t="s">
        <v>1</v>
      </c>
      <c r="P294" s="124" t="str">
        <f t="shared" si="9"/>
        <v/>
      </c>
      <c r="U294" s="114" t="s">
        <v>43</v>
      </c>
      <c r="V294" s="114" t="s">
        <v>507</v>
      </c>
    </row>
    <row r="295" spans="3:22" x14ac:dyDescent="0.25">
      <c r="C295" s="108">
        <v>289</v>
      </c>
      <c r="D295" s="30"/>
      <c r="E295" s="29"/>
      <c r="F295" s="29"/>
      <c r="G295" s="29"/>
      <c r="H295" s="121" t="str">
        <f t="shared" si="8"/>
        <v/>
      </c>
      <c r="I295" s="121" t="str">
        <f t="shared" si="8"/>
        <v/>
      </c>
      <c r="J295" s="29"/>
      <c r="K295" s="29"/>
      <c r="L295" s="29"/>
      <c r="M295" s="122" t="str">
        <f>IF($P295="","",IFERROR(_xlfn.XLOOKUP($P295,団体コード!$F$2:$F$1789,団体コード!$A$2:$A$1789),_xlfn.XLOOKUP($P295,'R6.1.1政令指定都市'!$F$2:$F$192,'R6.1.1政令指定都市'!$A$2:$A$192)))</f>
        <v/>
      </c>
      <c r="N295" s="123" t="str">
        <f>IF($P295="","",IFERROR(_xlfn.XLOOKUP($P295,市町村一覧!$H$2:$H$773,市町村一覧!$G$2:$G$773),"特定市町村以外"))</f>
        <v/>
      </c>
      <c r="O295" s="94" t="s">
        <v>1</v>
      </c>
      <c r="P295" s="124" t="str">
        <f t="shared" si="9"/>
        <v/>
      </c>
      <c r="U295" s="114" t="s">
        <v>43</v>
      </c>
      <c r="V295" s="114" t="s">
        <v>508</v>
      </c>
    </row>
    <row r="296" spans="3:22" x14ac:dyDescent="0.25">
      <c r="C296" s="108">
        <v>290</v>
      </c>
      <c r="D296" s="30"/>
      <c r="E296" s="29"/>
      <c r="F296" s="29"/>
      <c r="G296" s="29"/>
      <c r="H296" s="121" t="str">
        <f t="shared" si="8"/>
        <v/>
      </c>
      <c r="I296" s="121" t="str">
        <f t="shared" si="8"/>
        <v/>
      </c>
      <c r="J296" s="29"/>
      <c r="K296" s="29"/>
      <c r="L296" s="29"/>
      <c r="M296" s="122" t="str">
        <f>IF($P296="","",IFERROR(_xlfn.XLOOKUP($P296,団体コード!$F$2:$F$1789,団体コード!$A$2:$A$1789),_xlfn.XLOOKUP($P296,'R6.1.1政令指定都市'!$F$2:$F$192,'R6.1.1政令指定都市'!$A$2:$A$192)))</f>
        <v/>
      </c>
      <c r="N296" s="123" t="str">
        <f>IF($P296="","",IFERROR(_xlfn.XLOOKUP($P296,市町村一覧!$H$2:$H$773,市町村一覧!$G$2:$G$773),"特定市町村以外"))</f>
        <v/>
      </c>
      <c r="O296" s="94" t="s">
        <v>1</v>
      </c>
      <c r="P296" s="124" t="str">
        <f t="shared" si="9"/>
        <v/>
      </c>
      <c r="U296" s="114" t="s">
        <v>43</v>
      </c>
      <c r="V296" s="114" t="s">
        <v>509</v>
      </c>
    </row>
    <row r="297" spans="3:22" x14ac:dyDescent="0.25">
      <c r="C297" s="108">
        <v>291</v>
      </c>
      <c r="D297" s="30"/>
      <c r="E297" s="29"/>
      <c r="F297" s="29"/>
      <c r="G297" s="29"/>
      <c r="H297" s="121" t="str">
        <f t="shared" si="8"/>
        <v/>
      </c>
      <c r="I297" s="121" t="str">
        <f t="shared" si="8"/>
        <v/>
      </c>
      <c r="J297" s="29"/>
      <c r="K297" s="29"/>
      <c r="L297" s="29"/>
      <c r="M297" s="122" t="str">
        <f>IF($P297="","",IFERROR(_xlfn.XLOOKUP($P297,団体コード!$F$2:$F$1789,団体コード!$A$2:$A$1789),_xlfn.XLOOKUP($P297,'R6.1.1政令指定都市'!$F$2:$F$192,'R6.1.1政令指定都市'!$A$2:$A$192)))</f>
        <v/>
      </c>
      <c r="N297" s="123" t="str">
        <f>IF($P297="","",IFERROR(_xlfn.XLOOKUP($P297,市町村一覧!$H$2:$H$773,市町村一覧!$G$2:$G$773),"特定市町村以外"))</f>
        <v/>
      </c>
      <c r="O297" s="94" t="s">
        <v>1</v>
      </c>
      <c r="P297" s="124" t="str">
        <f t="shared" si="9"/>
        <v/>
      </c>
      <c r="U297" s="114" t="s">
        <v>43</v>
      </c>
      <c r="V297" s="114" t="s">
        <v>510</v>
      </c>
    </row>
    <row r="298" spans="3:22" x14ac:dyDescent="0.25">
      <c r="C298" s="108">
        <v>292</v>
      </c>
      <c r="D298" s="30"/>
      <c r="E298" s="29"/>
      <c r="F298" s="29"/>
      <c r="G298" s="29"/>
      <c r="H298" s="121" t="str">
        <f t="shared" si="8"/>
        <v/>
      </c>
      <c r="I298" s="121" t="str">
        <f t="shared" si="8"/>
        <v/>
      </c>
      <c r="J298" s="29"/>
      <c r="K298" s="29"/>
      <c r="L298" s="29"/>
      <c r="M298" s="122" t="str">
        <f>IF($P298="","",IFERROR(_xlfn.XLOOKUP($P298,団体コード!$F$2:$F$1789,団体コード!$A$2:$A$1789),_xlfn.XLOOKUP($P298,'R6.1.1政令指定都市'!$F$2:$F$192,'R6.1.1政令指定都市'!$A$2:$A$192)))</f>
        <v/>
      </c>
      <c r="N298" s="123" t="str">
        <f>IF($P298="","",IFERROR(_xlfn.XLOOKUP($P298,市町村一覧!$H$2:$H$773,市町村一覧!$G$2:$G$773),"特定市町村以外"))</f>
        <v/>
      </c>
      <c r="O298" s="94" t="s">
        <v>1</v>
      </c>
      <c r="P298" s="124" t="str">
        <f t="shared" si="9"/>
        <v/>
      </c>
      <c r="U298" s="114" t="s">
        <v>43</v>
      </c>
      <c r="V298" s="114" t="s">
        <v>511</v>
      </c>
    </row>
    <row r="299" spans="3:22" x14ac:dyDescent="0.25">
      <c r="C299" s="108">
        <v>293</v>
      </c>
      <c r="D299" s="30"/>
      <c r="E299" s="29"/>
      <c r="F299" s="29"/>
      <c r="G299" s="29"/>
      <c r="H299" s="121" t="str">
        <f t="shared" si="8"/>
        <v/>
      </c>
      <c r="I299" s="121" t="str">
        <f t="shared" si="8"/>
        <v/>
      </c>
      <c r="J299" s="29"/>
      <c r="K299" s="29"/>
      <c r="L299" s="29"/>
      <c r="M299" s="122" t="str">
        <f>IF($P299="","",IFERROR(_xlfn.XLOOKUP($P299,団体コード!$F$2:$F$1789,団体コード!$A$2:$A$1789),_xlfn.XLOOKUP($P299,'R6.1.1政令指定都市'!$F$2:$F$192,'R6.1.1政令指定都市'!$A$2:$A$192)))</f>
        <v/>
      </c>
      <c r="N299" s="123" t="str">
        <f>IF($P299="","",IFERROR(_xlfn.XLOOKUP($P299,市町村一覧!$H$2:$H$773,市町村一覧!$G$2:$G$773),"特定市町村以外"))</f>
        <v/>
      </c>
      <c r="O299" s="94" t="s">
        <v>1</v>
      </c>
      <c r="P299" s="124" t="str">
        <f t="shared" si="9"/>
        <v/>
      </c>
      <c r="U299" s="114" t="s">
        <v>43</v>
      </c>
      <c r="V299" s="114" t="s">
        <v>512</v>
      </c>
    </row>
    <row r="300" spans="3:22" x14ac:dyDescent="0.25">
      <c r="C300" s="108">
        <v>294</v>
      </c>
      <c r="D300" s="30"/>
      <c r="E300" s="29"/>
      <c r="F300" s="29"/>
      <c r="G300" s="29"/>
      <c r="H300" s="121" t="str">
        <f t="shared" si="8"/>
        <v/>
      </c>
      <c r="I300" s="121" t="str">
        <f t="shared" si="8"/>
        <v/>
      </c>
      <c r="J300" s="29"/>
      <c r="K300" s="29"/>
      <c r="L300" s="29"/>
      <c r="M300" s="122" t="str">
        <f>IF($P300="","",IFERROR(_xlfn.XLOOKUP($P300,団体コード!$F$2:$F$1789,団体コード!$A$2:$A$1789),_xlfn.XLOOKUP($P300,'R6.1.1政令指定都市'!$F$2:$F$192,'R6.1.1政令指定都市'!$A$2:$A$192)))</f>
        <v/>
      </c>
      <c r="N300" s="123" t="str">
        <f>IF($P300="","",IFERROR(_xlfn.XLOOKUP($P300,市町村一覧!$H$2:$H$773,市町村一覧!$G$2:$G$773),"特定市町村以外"))</f>
        <v/>
      </c>
      <c r="O300" s="94" t="s">
        <v>1</v>
      </c>
      <c r="P300" s="124" t="str">
        <f t="shared" si="9"/>
        <v/>
      </c>
      <c r="U300" s="114" t="s">
        <v>43</v>
      </c>
      <c r="V300" s="114" t="s">
        <v>513</v>
      </c>
    </row>
    <row r="301" spans="3:22" x14ac:dyDescent="0.25">
      <c r="C301" s="108">
        <v>295</v>
      </c>
      <c r="D301" s="30"/>
      <c r="E301" s="29"/>
      <c r="F301" s="29"/>
      <c r="G301" s="29"/>
      <c r="H301" s="121" t="str">
        <f t="shared" si="8"/>
        <v/>
      </c>
      <c r="I301" s="121" t="str">
        <f t="shared" si="8"/>
        <v/>
      </c>
      <c r="J301" s="29"/>
      <c r="K301" s="29"/>
      <c r="L301" s="29"/>
      <c r="M301" s="122" t="str">
        <f>IF($P301="","",IFERROR(_xlfn.XLOOKUP($P301,団体コード!$F$2:$F$1789,団体コード!$A$2:$A$1789),_xlfn.XLOOKUP($P301,'R6.1.1政令指定都市'!$F$2:$F$192,'R6.1.1政令指定都市'!$A$2:$A$192)))</f>
        <v/>
      </c>
      <c r="N301" s="123" t="str">
        <f>IF($P301="","",IFERROR(_xlfn.XLOOKUP($P301,市町村一覧!$H$2:$H$773,市町村一覧!$G$2:$G$773),"特定市町村以外"))</f>
        <v/>
      </c>
      <c r="O301" s="94" t="s">
        <v>1</v>
      </c>
      <c r="P301" s="124" t="str">
        <f t="shared" si="9"/>
        <v/>
      </c>
      <c r="U301" s="114" t="s">
        <v>43</v>
      </c>
      <c r="V301" s="114" t="s">
        <v>514</v>
      </c>
    </row>
    <row r="302" spans="3:22" x14ac:dyDescent="0.25">
      <c r="C302" s="108">
        <v>296</v>
      </c>
      <c r="D302" s="30"/>
      <c r="E302" s="29"/>
      <c r="F302" s="29"/>
      <c r="G302" s="29"/>
      <c r="H302" s="121" t="str">
        <f t="shared" si="8"/>
        <v/>
      </c>
      <c r="I302" s="121" t="str">
        <f t="shared" si="8"/>
        <v/>
      </c>
      <c r="J302" s="29"/>
      <c r="K302" s="29"/>
      <c r="L302" s="29"/>
      <c r="M302" s="122" t="str">
        <f>IF($P302="","",IFERROR(_xlfn.XLOOKUP($P302,団体コード!$F$2:$F$1789,団体コード!$A$2:$A$1789),_xlfn.XLOOKUP($P302,'R6.1.1政令指定都市'!$F$2:$F$192,'R6.1.1政令指定都市'!$A$2:$A$192)))</f>
        <v/>
      </c>
      <c r="N302" s="123" t="str">
        <f>IF($P302="","",IFERROR(_xlfn.XLOOKUP($P302,市町村一覧!$H$2:$H$773,市町村一覧!$G$2:$G$773),"特定市町村以外"))</f>
        <v/>
      </c>
      <c r="O302" s="94" t="s">
        <v>1</v>
      </c>
      <c r="P302" s="124" t="str">
        <f t="shared" si="9"/>
        <v/>
      </c>
      <c r="U302" s="114" t="s">
        <v>43</v>
      </c>
      <c r="V302" s="114" t="s">
        <v>515</v>
      </c>
    </row>
    <row r="303" spans="3:22" x14ac:dyDescent="0.25">
      <c r="C303" s="108">
        <v>297</v>
      </c>
      <c r="D303" s="30"/>
      <c r="E303" s="29"/>
      <c r="F303" s="29"/>
      <c r="G303" s="29"/>
      <c r="H303" s="121" t="str">
        <f t="shared" si="8"/>
        <v/>
      </c>
      <c r="I303" s="121" t="str">
        <f t="shared" si="8"/>
        <v/>
      </c>
      <c r="J303" s="29"/>
      <c r="K303" s="29"/>
      <c r="L303" s="29"/>
      <c r="M303" s="122" t="str">
        <f>IF($P303="","",IFERROR(_xlfn.XLOOKUP($P303,団体コード!$F$2:$F$1789,団体コード!$A$2:$A$1789),_xlfn.XLOOKUP($P303,'R6.1.1政令指定都市'!$F$2:$F$192,'R6.1.1政令指定都市'!$A$2:$A$192)))</f>
        <v/>
      </c>
      <c r="N303" s="123" t="str">
        <f>IF($P303="","",IFERROR(_xlfn.XLOOKUP($P303,市町村一覧!$H$2:$H$773,市町村一覧!$G$2:$G$773),"特定市町村以外"))</f>
        <v/>
      </c>
      <c r="O303" s="94" t="s">
        <v>1</v>
      </c>
      <c r="P303" s="124" t="str">
        <f t="shared" si="9"/>
        <v/>
      </c>
      <c r="U303" s="114" t="s">
        <v>43</v>
      </c>
      <c r="V303" s="114" t="s">
        <v>516</v>
      </c>
    </row>
    <row r="304" spans="3:22" x14ac:dyDescent="0.25">
      <c r="C304" s="108">
        <v>298</v>
      </c>
      <c r="D304" s="30"/>
      <c r="E304" s="29"/>
      <c r="F304" s="29"/>
      <c r="G304" s="29"/>
      <c r="H304" s="121" t="str">
        <f t="shared" si="8"/>
        <v/>
      </c>
      <c r="I304" s="121" t="str">
        <f t="shared" si="8"/>
        <v/>
      </c>
      <c r="J304" s="29"/>
      <c r="K304" s="29"/>
      <c r="L304" s="29"/>
      <c r="M304" s="122" t="str">
        <f>IF($P304="","",IFERROR(_xlfn.XLOOKUP($P304,団体コード!$F$2:$F$1789,団体コード!$A$2:$A$1789),_xlfn.XLOOKUP($P304,'R6.1.1政令指定都市'!$F$2:$F$192,'R6.1.1政令指定都市'!$A$2:$A$192)))</f>
        <v/>
      </c>
      <c r="N304" s="123" t="str">
        <f>IF($P304="","",IFERROR(_xlfn.XLOOKUP($P304,市町村一覧!$H$2:$H$773,市町村一覧!$G$2:$G$773),"特定市町村以外"))</f>
        <v/>
      </c>
      <c r="O304" s="94" t="s">
        <v>1</v>
      </c>
      <c r="P304" s="124" t="str">
        <f t="shared" si="9"/>
        <v/>
      </c>
      <c r="U304" s="114" t="s">
        <v>43</v>
      </c>
      <c r="V304" s="114" t="s">
        <v>517</v>
      </c>
    </row>
    <row r="305" spans="3:22" x14ac:dyDescent="0.25">
      <c r="C305" s="108">
        <v>299</v>
      </c>
      <c r="D305" s="30"/>
      <c r="E305" s="29"/>
      <c r="F305" s="29"/>
      <c r="G305" s="29"/>
      <c r="H305" s="121" t="str">
        <f t="shared" si="8"/>
        <v/>
      </c>
      <c r="I305" s="121" t="str">
        <f t="shared" si="8"/>
        <v/>
      </c>
      <c r="J305" s="29"/>
      <c r="K305" s="29"/>
      <c r="L305" s="29"/>
      <c r="M305" s="122" t="str">
        <f>IF($P305="","",IFERROR(_xlfn.XLOOKUP($P305,団体コード!$F$2:$F$1789,団体コード!$A$2:$A$1789),_xlfn.XLOOKUP($P305,'R6.1.1政令指定都市'!$F$2:$F$192,'R6.1.1政令指定都市'!$A$2:$A$192)))</f>
        <v/>
      </c>
      <c r="N305" s="123" t="str">
        <f>IF($P305="","",IFERROR(_xlfn.XLOOKUP($P305,市町村一覧!$H$2:$H$773,市町村一覧!$G$2:$G$773),"特定市町村以外"))</f>
        <v/>
      </c>
      <c r="O305" s="94" t="s">
        <v>1</v>
      </c>
      <c r="P305" s="124" t="str">
        <f t="shared" si="9"/>
        <v/>
      </c>
      <c r="U305" s="114" t="s">
        <v>44</v>
      </c>
      <c r="V305" s="114" t="s">
        <v>518</v>
      </c>
    </row>
    <row r="306" spans="3:22" x14ac:dyDescent="0.25">
      <c r="C306" s="108">
        <v>300</v>
      </c>
      <c r="D306" s="30"/>
      <c r="E306" s="29"/>
      <c r="F306" s="29"/>
      <c r="G306" s="29"/>
      <c r="H306" s="121" t="str">
        <f t="shared" si="8"/>
        <v/>
      </c>
      <c r="I306" s="121" t="str">
        <f t="shared" si="8"/>
        <v/>
      </c>
      <c r="J306" s="29"/>
      <c r="K306" s="29"/>
      <c r="L306" s="29"/>
      <c r="M306" s="122" t="str">
        <f>IF($P306="","",IFERROR(_xlfn.XLOOKUP($P306,団体コード!$F$2:$F$1789,団体コード!$A$2:$A$1789),_xlfn.XLOOKUP($P306,'R6.1.1政令指定都市'!$F$2:$F$192,'R6.1.1政令指定都市'!$A$2:$A$192)))</f>
        <v/>
      </c>
      <c r="N306" s="123" t="str">
        <f>IF($P306="","",IFERROR(_xlfn.XLOOKUP($P306,市町村一覧!$H$2:$H$773,市町村一覧!$G$2:$G$773),"特定市町村以外"))</f>
        <v/>
      </c>
      <c r="O306" s="94" t="s">
        <v>1</v>
      </c>
      <c r="P306" s="124" t="str">
        <f t="shared" si="9"/>
        <v/>
      </c>
      <c r="U306" s="114" t="s">
        <v>44</v>
      </c>
      <c r="V306" s="114" t="s">
        <v>519</v>
      </c>
    </row>
    <row r="307" spans="3:22" x14ac:dyDescent="0.25">
      <c r="C307" s="108">
        <v>301</v>
      </c>
      <c r="D307" s="30"/>
      <c r="E307" s="29"/>
      <c r="F307" s="29"/>
      <c r="G307" s="29"/>
      <c r="H307" s="121" t="str">
        <f t="shared" si="8"/>
        <v/>
      </c>
      <c r="I307" s="121" t="str">
        <f t="shared" si="8"/>
        <v/>
      </c>
      <c r="J307" s="29"/>
      <c r="K307" s="29"/>
      <c r="L307" s="29"/>
      <c r="M307" s="122" t="str">
        <f>IF($P307="","",IFERROR(_xlfn.XLOOKUP($P307,団体コード!$F$2:$F$1789,団体コード!$A$2:$A$1789),_xlfn.XLOOKUP($P307,'R6.1.1政令指定都市'!$F$2:$F$192,'R6.1.1政令指定都市'!$A$2:$A$192)))</f>
        <v/>
      </c>
      <c r="N307" s="123" t="str">
        <f>IF($P307="","",IFERROR(_xlfn.XLOOKUP($P307,市町村一覧!$H$2:$H$773,市町村一覧!$G$2:$G$773),"特定市町村以外"))</f>
        <v/>
      </c>
      <c r="O307" s="94" t="s">
        <v>1</v>
      </c>
      <c r="P307" s="124" t="str">
        <f t="shared" si="9"/>
        <v/>
      </c>
      <c r="U307" s="114" t="s">
        <v>44</v>
      </c>
      <c r="V307" s="114" t="s">
        <v>520</v>
      </c>
    </row>
    <row r="308" spans="3:22" x14ac:dyDescent="0.25">
      <c r="C308" s="108">
        <v>302</v>
      </c>
      <c r="D308" s="30"/>
      <c r="E308" s="29"/>
      <c r="F308" s="29"/>
      <c r="G308" s="29"/>
      <c r="H308" s="121" t="str">
        <f t="shared" si="8"/>
        <v/>
      </c>
      <c r="I308" s="121" t="str">
        <f t="shared" si="8"/>
        <v/>
      </c>
      <c r="J308" s="29"/>
      <c r="K308" s="29"/>
      <c r="L308" s="29"/>
      <c r="M308" s="122" t="str">
        <f>IF($P308="","",IFERROR(_xlfn.XLOOKUP($P308,団体コード!$F$2:$F$1789,団体コード!$A$2:$A$1789),_xlfn.XLOOKUP($P308,'R6.1.1政令指定都市'!$F$2:$F$192,'R6.1.1政令指定都市'!$A$2:$A$192)))</f>
        <v/>
      </c>
      <c r="N308" s="123" t="str">
        <f>IF($P308="","",IFERROR(_xlfn.XLOOKUP($P308,市町村一覧!$H$2:$H$773,市町村一覧!$G$2:$G$773),"特定市町村以外"))</f>
        <v/>
      </c>
      <c r="O308" s="94" t="s">
        <v>1</v>
      </c>
      <c r="P308" s="124" t="str">
        <f t="shared" si="9"/>
        <v/>
      </c>
      <c r="U308" s="114" t="s">
        <v>44</v>
      </c>
      <c r="V308" s="114" t="s">
        <v>521</v>
      </c>
    </row>
    <row r="309" spans="3:22" x14ac:dyDescent="0.25">
      <c r="C309" s="108">
        <v>303</v>
      </c>
      <c r="D309" s="30"/>
      <c r="E309" s="29"/>
      <c r="F309" s="29"/>
      <c r="G309" s="29"/>
      <c r="H309" s="121" t="str">
        <f t="shared" si="8"/>
        <v/>
      </c>
      <c r="I309" s="121" t="str">
        <f t="shared" si="8"/>
        <v/>
      </c>
      <c r="J309" s="29"/>
      <c r="K309" s="29"/>
      <c r="L309" s="29"/>
      <c r="M309" s="122" t="str">
        <f>IF($P309="","",IFERROR(_xlfn.XLOOKUP($P309,団体コード!$F$2:$F$1789,団体コード!$A$2:$A$1789),_xlfn.XLOOKUP($P309,'R6.1.1政令指定都市'!$F$2:$F$192,'R6.1.1政令指定都市'!$A$2:$A$192)))</f>
        <v/>
      </c>
      <c r="N309" s="123" t="str">
        <f>IF($P309="","",IFERROR(_xlfn.XLOOKUP($P309,市町村一覧!$H$2:$H$773,市町村一覧!$G$2:$G$773),"特定市町村以外"))</f>
        <v/>
      </c>
      <c r="O309" s="94" t="s">
        <v>1</v>
      </c>
      <c r="P309" s="124" t="str">
        <f t="shared" si="9"/>
        <v/>
      </c>
      <c r="U309" s="114" t="s">
        <v>44</v>
      </c>
      <c r="V309" s="114" t="s">
        <v>522</v>
      </c>
    </row>
    <row r="310" spans="3:22" x14ac:dyDescent="0.25">
      <c r="C310" s="108">
        <v>304</v>
      </c>
      <c r="D310" s="30"/>
      <c r="E310" s="29"/>
      <c r="F310" s="29"/>
      <c r="G310" s="29"/>
      <c r="H310" s="121" t="str">
        <f t="shared" si="8"/>
        <v/>
      </c>
      <c r="I310" s="121" t="str">
        <f t="shared" si="8"/>
        <v/>
      </c>
      <c r="J310" s="29"/>
      <c r="K310" s="29"/>
      <c r="L310" s="29"/>
      <c r="M310" s="122" t="str">
        <f>IF($P310="","",IFERROR(_xlfn.XLOOKUP($P310,団体コード!$F$2:$F$1789,団体コード!$A$2:$A$1789),_xlfn.XLOOKUP($P310,'R6.1.1政令指定都市'!$F$2:$F$192,'R6.1.1政令指定都市'!$A$2:$A$192)))</f>
        <v/>
      </c>
      <c r="N310" s="123" t="str">
        <f>IF($P310="","",IFERROR(_xlfn.XLOOKUP($P310,市町村一覧!$H$2:$H$773,市町村一覧!$G$2:$G$773),"特定市町村以外"))</f>
        <v/>
      </c>
      <c r="O310" s="94" t="s">
        <v>1</v>
      </c>
      <c r="P310" s="124" t="str">
        <f t="shared" si="9"/>
        <v/>
      </c>
      <c r="U310" s="114" t="s">
        <v>44</v>
      </c>
      <c r="V310" s="114" t="s">
        <v>523</v>
      </c>
    </row>
    <row r="311" spans="3:22" x14ac:dyDescent="0.25">
      <c r="C311" s="108">
        <v>305</v>
      </c>
      <c r="D311" s="30"/>
      <c r="E311" s="29"/>
      <c r="F311" s="29"/>
      <c r="G311" s="29"/>
      <c r="H311" s="121" t="str">
        <f t="shared" si="8"/>
        <v/>
      </c>
      <c r="I311" s="121" t="str">
        <f t="shared" si="8"/>
        <v/>
      </c>
      <c r="J311" s="29"/>
      <c r="K311" s="29"/>
      <c r="L311" s="29"/>
      <c r="M311" s="122" t="str">
        <f>IF($P311="","",IFERROR(_xlfn.XLOOKUP($P311,団体コード!$F$2:$F$1789,団体コード!$A$2:$A$1789),_xlfn.XLOOKUP($P311,'R6.1.1政令指定都市'!$F$2:$F$192,'R6.1.1政令指定都市'!$A$2:$A$192)))</f>
        <v/>
      </c>
      <c r="N311" s="123" t="str">
        <f>IF($P311="","",IFERROR(_xlfn.XLOOKUP($P311,市町村一覧!$H$2:$H$773,市町村一覧!$G$2:$G$773),"特定市町村以外"))</f>
        <v/>
      </c>
      <c r="O311" s="94" t="s">
        <v>1</v>
      </c>
      <c r="P311" s="124" t="str">
        <f t="shared" si="9"/>
        <v/>
      </c>
      <c r="U311" s="114" t="s">
        <v>44</v>
      </c>
      <c r="V311" s="114" t="s">
        <v>524</v>
      </c>
    </row>
    <row r="312" spans="3:22" x14ac:dyDescent="0.25">
      <c r="C312" s="108">
        <v>306</v>
      </c>
      <c r="D312" s="30"/>
      <c r="E312" s="29"/>
      <c r="F312" s="29"/>
      <c r="G312" s="29"/>
      <c r="H312" s="121" t="str">
        <f t="shared" si="8"/>
        <v/>
      </c>
      <c r="I312" s="121" t="str">
        <f t="shared" si="8"/>
        <v/>
      </c>
      <c r="J312" s="29"/>
      <c r="K312" s="29"/>
      <c r="L312" s="29"/>
      <c r="M312" s="122" t="str">
        <f>IF($P312="","",IFERROR(_xlfn.XLOOKUP($P312,団体コード!$F$2:$F$1789,団体コード!$A$2:$A$1789),_xlfn.XLOOKUP($P312,'R6.1.1政令指定都市'!$F$2:$F$192,'R6.1.1政令指定都市'!$A$2:$A$192)))</f>
        <v/>
      </c>
      <c r="N312" s="123" t="str">
        <f>IF($P312="","",IFERROR(_xlfn.XLOOKUP($P312,市町村一覧!$H$2:$H$773,市町村一覧!$G$2:$G$773),"特定市町村以外"))</f>
        <v/>
      </c>
      <c r="O312" s="94" t="s">
        <v>1</v>
      </c>
      <c r="P312" s="124" t="str">
        <f t="shared" si="9"/>
        <v/>
      </c>
      <c r="U312" s="114" t="s">
        <v>44</v>
      </c>
      <c r="V312" s="114" t="s">
        <v>525</v>
      </c>
    </row>
    <row r="313" spans="3:22" x14ac:dyDescent="0.25">
      <c r="C313" s="108">
        <v>307</v>
      </c>
      <c r="D313" s="30"/>
      <c r="E313" s="29"/>
      <c r="F313" s="29"/>
      <c r="G313" s="29"/>
      <c r="H313" s="121" t="str">
        <f t="shared" si="8"/>
        <v/>
      </c>
      <c r="I313" s="121" t="str">
        <f t="shared" si="8"/>
        <v/>
      </c>
      <c r="J313" s="29"/>
      <c r="K313" s="29"/>
      <c r="L313" s="29"/>
      <c r="M313" s="122" t="str">
        <f>IF($P313="","",IFERROR(_xlfn.XLOOKUP($P313,団体コード!$F$2:$F$1789,団体コード!$A$2:$A$1789),_xlfn.XLOOKUP($P313,'R6.1.1政令指定都市'!$F$2:$F$192,'R6.1.1政令指定都市'!$A$2:$A$192)))</f>
        <v/>
      </c>
      <c r="N313" s="123" t="str">
        <f>IF($P313="","",IFERROR(_xlfn.XLOOKUP($P313,市町村一覧!$H$2:$H$773,市町村一覧!$G$2:$G$773),"特定市町村以外"))</f>
        <v/>
      </c>
      <c r="O313" s="94" t="s">
        <v>1</v>
      </c>
      <c r="P313" s="124" t="str">
        <f t="shared" si="9"/>
        <v/>
      </c>
      <c r="U313" s="114" t="s">
        <v>44</v>
      </c>
      <c r="V313" s="114" t="s">
        <v>526</v>
      </c>
    </row>
    <row r="314" spans="3:22" x14ac:dyDescent="0.25">
      <c r="C314" s="108">
        <v>308</v>
      </c>
      <c r="D314" s="30"/>
      <c r="E314" s="29"/>
      <c r="F314" s="29"/>
      <c r="G314" s="29"/>
      <c r="H314" s="121" t="str">
        <f t="shared" si="8"/>
        <v/>
      </c>
      <c r="I314" s="121" t="str">
        <f t="shared" si="8"/>
        <v/>
      </c>
      <c r="J314" s="29"/>
      <c r="K314" s="29"/>
      <c r="L314" s="29"/>
      <c r="M314" s="122" t="str">
        <f>IF($P314="","",IFERROR(_xlfn.XLOOKUP($P314,団体コード!$F$2:$F$1789,団体コード!$A$2:$A$1789),_xlfn.XLOOKUP($P314,'R6.1.1政令指定都市'!$F$2:$F$192,'R6.1.1政令指定都市'!$A$2:$A$192)))</f>
        <v/>
      </c>
      <c r="N314" s="123" t="str">
        <f>IF($P314="","",IFERROR(_xlfn.XLOOKUP($P314,市町村一覧!$H$2:$H$773,市町村一覧!$G$2:$G$773),"特定市町村以外"))</f>
        <v/>
      </c>
      <c r="O314" s="94" t="s">
        <v>1</v>
      </c>
      <c r="P314" s="124" t="str">
        <f t="shared" si="9"/>
        <v/>
      </c>
      <c r="U314" s="114" t="s">
        <v>44</v>
      </c>
      <c r="V314" s="114" t="s">
        <v>527</v>
      </c>
    </row>
    <row r="315" spans="3:22" x14ac:dyDescent="0.25">
      <c r="C315" s="108">
        <v>309</v>
      </c>
      <c r="D315" s="30"/>
      <c r="E315" s="29"/>
      <c r="F315" s="29"/>
      <c r="G315" s="29"/>
      <c r="H315" s="121" t="str">
        <f t="shared" si="8"/>
        <v/>
      </c>
      <c r="I315" s="121" t="str">
        <f t="shared" si="8"/>
        <v/>
      </c>
      <c r="J315" s="29"/>
      <c r="K315" s="29"/>
      <c r="L315" s="29"/>
      <c r="M315" s="122" t="str">
        <f>IF($P315="","",IFERROR(_xlfn.XLOOKUP($P315,団体コード!$F$2:$F$1789,団体コード!$A$2:$A$1789),_xlfn.XLOOKUP($P315,'R6.1.1政令指定都市'!$F$2:$F$192,'R6.1.1政令指定都市'!$A$2:$A$192)))</f>
        <v/>
      </c>
      <c r="N315" s="123" t="str">
        <f>IF($P315="","",IFERROR(_xlfn.XLOOKUP($P315,市町村一覧!$H$2:$H$773,市町村一覧!$G$2:$G$773),"特定市町村以外"))</f>
        <v/>
      </c>
      <c r="O315" s="94" t="s">
        <v>1</v>
      </c>
      <c r="P315" s="124" t="str">
        <f t="shared" si="9"/>
        <v/>
      </c>
      <c r="U315" s="114" t="s">
        <v>44</v>
      </c>
      <c r="V315" s="114" t="s">
        <v>528</v>
      </c>
    </row>
    <row r="316" spans="3:22" x14ac:dyDescent="0.25">
      <c r="C316" s="108">
        <v>310</v>
      </c>
      <c r="D316" s="30"/>
      <c r="E316" s="29"/>
      <c r="F316" s="29"/>
      <c r="G316" s="29"/>
      <c r="H316" s="121" t="str">
        <f t="shared" si="8"/>
        <v/>
      </c>
      <c r="I316" s="121" t="str">
        <f t="shared" si="8"/>
        <v/>
      </c>
      <c r="J316" s="29"/>
      <c r="K316" s="29"/>
      <c r="L316" s="29"/>
      <c r="M316" s="122" t="str">
        <f>IF($P316="","",IFERROR(_xlfn.XLOOKUP($P316,団体コード!$F$2:$F$1789,団体コード!$A$2:$A$1789),_xlfn.XLOOKUP($P316,'R6.1.1政令指定都市'!$F$2:$F$192,'R6.1.1政令指定都市'!$A$2:$A$192)))</f>
        <v/>
      </c>
      <c r="N316" s="123" t="str">
        <f>IF($P316="","",IFERROR(_xlfn.XLOOKUP($P316,市町村一覧!$H$2:$H$773,市町村一覧!$G$2:$G$773),"特定市町村以外"))</f>
        <v/>
      </c>
      <c r="O316" s="94" t="s">
        <v>1</v>
      </c>
      <c r="P316" s="124" t="str">
        <f t="shared" si="9"/>
        <v/>
      </c>
      <c r="U316" s="114" t="s">
        <v>44</v>
      </c>
      <c r="V316" s="114" t="s">
        <v>529</v>
      </c>
    </row>
    <row r="317" spans="3:22" x14ac:dyDescent="0.25">
      <c r="C317" s="108">
        <v>311</v>
      </c>
      <c r="D317" s="30"/>
      <c r="E317" s="29"/>
      <c r="F317" s="29"/>
      <c r="G317" s="29"/>
      <c r="H317" s="121" t="str">
        <f t="shared" si="8"/>
        <v/>
      </c>
      <c r="I317" s="121" t="str">
        <f t="shared" si="8"/>
        <v/>
      </c>
      <c r="J317" s="29"/>
      <c r="K317" s="29"/>
      <c r="L317" s="29"/>
      <c r="M317" s="122" t="str">
        <f>IF($P317="","",IFERROR(_xlfn.XLOOKUP($P317,団体コード!$F$2:$F$1789,団体コード!$A$2:$A$1789),_xlfn.XLOOKUP($P317,'R6.1.1政令指定都市'!$F$2:$F$192,'R6.1.1政令指定都市'!$A$2:$A$192)))</f>
        <v/>
      </c>
      <c r="N317" s="123" t="str">
        <f>IF($P317="","",IFERROR(_xlfn.XLOOKUP($P317,市町村一覧!$H$2:$H$773,市町村一覧!$G$2:$G$773),"特定市町村以外"))</f>
        <v/>
      </c>
      <c r="O317" s="94" t="s">
        <v>1</v>
      </c>
      <c r="P317" s="124" t="str">
        <f t="shared" si="9"/>
        <v/>
      </c>
      <c r="U317" s="114" t="s">
        <v>44</v>
      </c>
      <c r="V317" s="114" t="s">
        <v>530</v>
      </c>
    </row>
    <row r="318" spans="3:22" x14ac:dyDescent="0.25">
      <c r="C318" s="108">
        <v>312</v>
      </c>
      <c r="D318" s="30"/>
      <c r="E318" s="29"/>
      <c r="F318" s="29"/>
      <c r="G318" s="29"/>
      <c r="H318" s="121" t="str">
        <f t="shared" si="8"/>
        <v/>
      </c>
      <c r="I318" s="121" t="str">
        <f t="shared" si="8"/>
        <v/>
      </c>
      <c r="J318" s="29"/>
      <c r="K318" s="29"/>
      <c r="L318" s="29"/>
      <c r="M318" s="122" t="str">
        <f>IF($P318="","",IFERROR(_xlfn.XLOOKUP($P318,団体コード!$F$2:$F$1789,団体コード!$A$2:$A$1789),_xlfn.XLOOKUP($P318,'R6.1.1政令指定都市'!$F$2:$F$192,'R6.1.1政令指定都市'!$A$2:$A$192)))</f>
        <v/>
      </c>
      <c r="N318" s="123" t="str">
        <f>IF($P318="","",IFERROR(_xlfn.XLOOKUP($P318,市町村一覧!$H$2:$H$773,市町村一覧!$G$2:$G$773),"特定市町村以外"))</f>
        <v/>
      </c>
      <c r="O318" s="94" t="s">
        <v>1</v>
      </c>
      <c r="P318" s="124" t="str">
        <f t="shared" si="9"/>
        <v/>
      </c>
      <c r="U318" s="114" t="s">
        <v>44</v>
      </c>
      <c r="V318" s="114" t="s">
        <v>531</v>
      </c>
    </row>
    <row r="319" spans="3:22" x14ac:dyDescent="0.25">
      <c r="C319" s="108">
        <v>313</v>
      </c>
      <c r="D319" s="30"/>
      <c r="E319" s="29"/>
      <c r="F319" s="29"/>
      <c r="G319" s="29"/>
      <c r="H319" s="121" t="str">
        <f t="shared" si="8"/>
        <v/>
      </c>
      <c r="I319" s="121" t="str">
        <f t="shared" si="8"/>
        <v/>
      </c>
      <c r="J319" s="29"/>
      <c r="K319" s="29"/>
      <c r="L319" s="29"/>
      <c r="M319" s="122" t="str">
        <f>IF($P319="","",IFERROR(_xlfn.XLOOKUP($P319,団体コード!$F$2:$F$1789,団体コード!$A$2:$A$1789),_xlfn.XLOOKUP($P319,'R6.1.1政令指定都市'!$F$2:$F$192,'R6.1.1政令指定都市'!$A$2:$A$192)))</f>
        <v/>
      </c>
      <c r="N319" s="123" t="str">
        <f>IF($P319="","",IFERROR(_xlfn.XLOOKUP($P319,市町村一覧!$H$2:$H$773,市町村一覧!$G$2:$G$773),"特定市町村以外"))</f>
        <v/>
      </c>
      <c r="O319" s="94" t="s">
        <v>1</v>
      </c>
      <c r="P319" s="124" t="str">
        <f t="shared" si="9"/>
        <v/>
      </c>
      <c r="U319" s="114" t="s">
        <v>44</v>
      </c>
      <c r="V319" s="114" t="s">
        <v>532</v>
      </c>
    </row>
    <row r="320" spans="3:22" x14ac:dyDescent="0.25">
      <c r="C320" s="108">
        <v>314</v>
      </c>
      <c r="D320" s="30"/>
      <c r="E320" s="29"/>
      <c r="F320" s="29"/>
      <c r="G320" s="29"/>
      <c r="H320" s="121" t="str">
        <f t="shared" si="8"/>
        <v/>
      </c>
      <c r="I320" s="121" t="str">
        <f t="shared" si="8"/>
        <v/>
      </c>
      <c r="J320" s="29"/>
      <c r="K320" s="29"/>
      <c r="L320" s="29"/>
      <c r="M320" s="122" t="str">
        <f>IF($P320="","",IFERROR(_xlfn.XLOOKUP($P320,団体コード!$F$2:$F$1789,団体コード!$A$2:$A$1789),_xlfn.XLOOKUP($P320,'R6.1.1政令指定都市'!$F$2:$F$192,'R6.1.1政令指定都市'!$A$2:$A$192)))</f>
        <v/>
      </c>
      <c r="N320" s="123" t="str">
        <f>IF($P320="","",IFERROR(_xlfn.XLOOKUP($P320,市町村一覧!$H$2:$H$773,市町村一覧!$G$2:$G$773),"特定市町村以外"))</f>
        <v/>
      </c>
      <c r="O320" s="94" t="s">
        <v>1</v>
      </c>
      <c r="P320" s="124" t="str">
        <f t="shared" si="9"/>
        <v/>
      </c>
      <c r="U320" s="114" t="s">
        <v>44</v>
      </c>
      <c r="V320" s="114" t="s">
        <v>533</v>
      </c>
    </row>
    <row r="321" spans="3:22" x14ac:dyDescent="0.25">
      <c r="C321" s="108">
        <v>315</v>
      </c>
      <c r="D321" s="30"/>
      <c r="E321" s="29"/>
      <c r="F321" s="29"/>
      <c r="G321" s="29"/>
      <c r="H321" s="121" t="str">
        <f t="shared" si="8"/>
        <v/>
      </c>
      <c r="I321" s="121" t="str">
        <f t="shared" si="8"/>
        <v/>
      </c>
      <c r="J321" s="29"/>
      <c r="K321" s="29"/>
      <c r="L321" s="29"/>
      <c r="M321" s="122" t="str">
        <f>IF($P321="","",IFERROR(_xlfn.XLOOKUP($P321,団体コード!$F$2:$F$1789,団体コード!$A$2:$A$1789),_xlfn.XLOOKUP($P321,'R6.1.1政令指定都市'!$F$2:$F$192,'R6.1.1政令指定都市'!$A$2:$A$192)))</f>
        <v/>
      </c>
      <c r="N321" s="123" t="str">
        <f>IF($P321="","",IFERROR(_xlfn.XLOOKUP($P321,市町村一覧!$H$2:$H$773,市町村一覧!$G$2:$G$773),"特定市町村以外"))</f>
        <v/>
      </c>
      <c r="O321" s="94" t="s">
        <v>1</v>
      </c>
      <c r="P321" s="124" t="str">
        <f t="shared" si="9"/>
        <v/>
      </c>
      <c r="U321" s="114" t="s">
        <v>44</v>
      </c>
      <c r="V321" s="114" t="s">
        <v>534</v>
      </c>
    </row>
    <row r="322" spans="3:22" x14ac:dyDescent="0.25">
      <c r="C322" s="108">
        <v>316</v>
      </c>
      <c r="D322" s="30"/>
      <c r="E322" s="29"/>
      <c r="F322" s="29"/>
      <c r="G322" s="29"/>
      <c r="H322" s="121" t="str">
        <f t="shared" si="8"/>
        <v/>
      </c>
      <c r="I322" s="121" t="str">
        <f t="shared" si="8"/>
        <v/>
      </c>
      <c r="J322" s="29"/>
      <c r="K322" s="29"/>
      <c r="L322" s="29"/>
      <c r="M322" s="122" t="str">
        <f>IF($P322="","",IFERROR(_xlfn.XLOOKUP($P322,団体コード!$F$2:$F$1789,団体コード!$A$2:$A$1789),_xlfn.XLOOKUP($P322,'R6.1.1政令指定都市'!$F$2:$F$192,'R6.1.1政令指定都市'!$A$2:$A$192)))</f>
        <v/>
      </c>
      <c r="N322" s="123" t="str">
        <f>IF($P322="","",IFERROR(_xlfn.XLOOKUP($P322,市町村一覧!$H$2:$H$773,市町村一覧!$G$2:$G$773),"特定市町村以外"))</f>
        <v/>
      </c>
      <c r="O322" s="94" t="s">
        <v>1</v>
      </c>
      <c r="P322" s="124" t="str">
        <f t="shared" si="9"/>
        <v/>
      </c>
      <c r="U322" s="114" t="s">
        <v>44</v>
      </c>
      <c r="V322" s="114" t="s">
        <v>535</v>
      </c>
    </row>
    <row r="323" spans="3:22" x14ac:dyDescent="0.25">
      <c r="C323" s="108">
        <v>317</v>
      </c>
      <c r="D323" s="30"/>
      <c r="E323" s="29"/>
      <c r="F323" s="29"/>
      <c r="G323" s="29"/>
      <c r="H323" s="121" t="str">
        <f t="shared" si="8"/>
        <v/>
      </c>
      <c r="I323" s="121" t="str">
        <f t="shared" si="8"/>
        <v/>
      </c>
      <c r="J323" s="29"/>
      <c r="K323" s="29"/>
      <c r="L323" s="29"/>
      <c r="M323" s="122" t="str">
        <f>IF($P323="","",IFERROR(_xlfn.XLOOKUP($P323,団体コード!$F$2:$F$1789,団体コード!$A$2:$A$1789),_xlfn.XLOOKUP($P323,'R6.1.1政令指定都市'!$F$2:$F$192,'R6.1.1政令指定都市'!$A$2:$A$192)))</f>
        <v/>
      </c>
      <c r="N323" s="123" t="str">
        <f>IF($P323="","",IFERROR(_xlfn.XLOOKUP($P323,市町村一覧!$H$2:$H$773,市町村一覧!$G$2:$G$773),"特定市町村以外"))</f>
        <v/>
      </c>
      <c r="O323" s="94" t="s">
        <v>1</v>
      </c>
      <c r="P323" s="124" t="str">
        <f t="shared" si="9"/>
        <v/>
      </c>
      <c r="U323" s="114" t="s">
        <v>44</v>
      </c>
      <c r="V323" s="114" t="s">
        <v>536</v>
      </c>
    </row>
    <row r="324" spans="3:22" x14ac:dyDescent="0.25">
      <c r="C324" s="108">
        <v>318</v>
      </c>
      <c r="D324" s="30"/>
      <c r="E324" s="29"/>
      <c r="F324" s="29"/>
      <c r="G324" s="29"/>
      <c r="H324" s="121" t="str">
        <f t="shared" si="8"/>
        <v/>
      </c>
      <c r="I324" s="121" t="str">
        <f t="shared" si="8"/>
        <v/>
      </c>
      <c r="J324" s="29"/>
      <c r="K324" s="29"/>
      <c r="L324" s="29"/>
      <c r="M324" s="122" t="str">
        <f>IF($P324="","",IFERROR(_xlfn.XLOOKUP($P324,団体コード!$F$2:$F$1789,団体コード!$A$2:$A$1789),_xlfn.XLOOKUP($P324,'R6.1.1政令指定都市'!$F$2:$F$192,'R6.1.1政令指定都市'!$A$2:$A$192)))</f>
        <v/>
      </c>
      <c r="N324" s="123" t="str">
        <f>IF($P324="","",IFERROR(_xlfn.XLOOKUP($P324,市町村一覧!$H$2:$H$773,市町村一覧!$G$2:$G$773),"特定市町村以外"))</f>
        <v/>
      </c>
      <c r="O324" s="94" t="s">
        <v>1</v>
      </c>
      <c r="P324" s="124" t="str">
        <f t="shared" si="9"/>
        <v/>
      </c>
      <c r="U324" s="114" t="s">
        <v>44</v>
      </c>
      <c r="V324" s="114" t="s">
        <v>537</v>
      </c>
    </row>
    <row r="325" spans="3:22" x14ac:dyDescent="0.25">
      <c r="C325" s="108">
        <v>319</v>
      </c>
      <c r="D325" s="30"/>
      <c r="E325" s="29"/>
      <c r="F325" s="29"/>
      <c r="G325" s="29"/>
      <c r="H325" s="121" t="str">
        <f t="shared" si="8"/>
        <v/>
      </c>
      <c r="I325" s="121" t="str">
        <f t="shared" si="8"/>
        <v/>
      </c>
      <c r="J325" s="29"/>
      <c r="K325" s="29"/>
      <c r="L325" s="29"/>
      <c r="M325" s="122" t="str">
        <f>IF($P325="","",IFERROR(_xlfn.XLOOKUP($P325,団体コード!$F$2:$F$1789,団体コード!$A$2:$A$1789),_xlfn.XLOOKUP($P325,'R6.1.1政令指定都市'!$F$2:$F$192,'R6.1.1政令指定都市'!$A$2:$A$192)))</f>
        <v/>
      </c>
      <c r="N325" s="123" t="str">
        <f>IF($P325="","",IFERROR(_xlfn.XLOOKUP($P325,市町村一覧!$H$2:$H$773,市町村一覧!$G$2:$G$773),"特定市町村以外"))</f>
        <v/>
      </c>
      <c r="O325" s="94" t="s">
        <v>1</v>
      </c>
      <c r="P325" s="124" t="str">
        <f t="shared" si="9"/>
        <v/>
      </c>
      <c r="U325" s="114" t="s">
        <v>44</v>
      </c>
      <c r="V325" s="114" t="s">
        <v>538</v>
      </c>
    </row>
    <row r="326" spans="3:22" x14ac:dyDescent="0.25">
      <c r="C326" s="108">
        <v>320</v>
      </c>
      <c r="D326" s="30"/>
      <c r="E326" s="29"/>
      <c r="F326" s="29"/>
      <c r="G326" s="29"/>
      <c r="H326" s="121" t="str">
        <f t="shared" si="8"/>
        <v/>
      </c>
      <c r="I326" s="121" t="str">
        <f t="shared" si="8"/>
        <v/>
      </c>
      <c r="J326" s="29"/>
      <c r="K326" s="29"/>
      <c r="L326" s="29"/>
      <c r="M326" s="122" t="str">
        <f>IF($P326="","",IFERROR(_xlfn.XLOOKUP($P326,団体コード!$F$2:$F$1789,団体コード!$A$2:$A$1789),_xlfn.XLOOKUP($P326,'R6.1.1政令指定都市'!$F$2:$F$192,'R6.1.1政令指定都市'!$A$2:$A$192)))</f>
        <v/>
      </c>
      <c r="N326" s="123" t="str">
        <f>IF($P326="","",IFERROR(_xlfn.XLOOKUP($P326,市町村一覧!$H$2:$H$773,市町村一覧!$G$2:$G$773),"特定市町村以外"))</f>
        <v/>
      </c>
      <c r="O326" s="94" t="s">
        <v>1</v>
      </c>
      <c r="P326" s="124" t="str">
        <f t="shared" si="9"/>
        <v/>
      </c>
      <c r="U326" s="114" t="s">
        <v>44</v>
      </c>
      <c r="V326" s="114" t="s">
        <v>539</v>
      </c>
    </row>
    <row r="327" spans="3:22" x14ac:dyDescent="0.25">
      <c r="C327" s="108">
        <v>321</v>
      </c>
      <c r="D327" s="30"/>
      <c r="E327" s="29"/>
      <c r="F327" s="29"/>
      <c r="G327" s="29"/>
      <c r="H327" s="121" t="str">
        <f t="shared" si="8"/>
        <v/>
      </c>
      <c r="I327" s="121" t="str">
        <f t="shared" si="8"/>
        <v/>
      </c>
      <c r="J327" s="29"/>
      <c r="K327" s="29"/>
      <c r="L327" s="29"/>
      <c r="M327" s="122" t="str">
        <f>IF($P327="","",IFERROR(_xlfn.XLOOKUP($P327,団体コード!$F$2:$F$1789,団体コード!$A$2:$A$1789),_xlfn.XLOOKUP($P327,'R6.1.1政令指定都市'!$F$2:$F$192,'R6.1.1政令指定都市'!$A$2:$A$192)))</f>
        <v/>
      </c>
      <c r="N327" s="123" t="str">
        <f>IF($P327="","",IFERROR(_xlfn.XLOOKUP($P327,市町村一覧!$H$2:$H$773,市町村一覧!$G$2:$G$773),"特定市町村以外"))</f>
        <v/>
      </c>
      <c r="O327" s="94" t="s">
        <v>1</v>
      </c>
      <c r="P327" s="124" t="str">
        <f t="shared" si="9"/>
        <v/>
      </c>
      <c r="U327" s="114" t="s">
        <v>44</v>
      </c>
      <c r="V327" s="114" t="s">
        <v>540</v>
      </c>
    </row>
    <row r="328" spans="3:22" x14ac:dyDescent="0.25">
      <c r="C328" s="108">
        <v>322</v>
      </c>
      <c r="D328" s="30"/>
      <c r="E328" s="29"/>
      <c r="F328" s="29"/>
      <c r="G328" s="29"/>
      <c r="H328" s="121" t="str">
        <f t="shared" ref="H328:I391" si="10">IF(D328&lt;&gt;"",D328,"")</f>
        <v/>
      </c>
      <c r="I328" s="121" t="str">
        <f t="shared" si="10"/>
        <v/>
      </c>
      <c r="J328" s="29"/>
      <c r="K328" s="29"/>
      <c r="L328" s="29"/>
      <c r="M328" s="122" t="str">
        <f>IF($P328="","",IFERROR(_xlfn.XLOOKUP($P328,団体コード!$F$2:$F$1789,団体コード!$A$2:$A$1789),_xlfn.XLOOKUP($P328,'R6.1.1政令指定都市'!$F$2:$F$192,'R6.1.1政令指定都市'!$A$2:$A$192)))</f>
        <v/>
      </c>
      <c r="N328" s="123" t="str">
        <f>IF($P328="","",IFERROR(_xlfn.XLOOKUP($P328,市町村一覧!$H$2:$H$773,市町村一覧!$G$2:$G$773),"特定市町村以外"))</f>
        <v/>
      </c>
      <c r="O328" s="94" t="s">
        <v>1</v>
      </c>
      <c r="P328" s="124" t="str">
        <f t="shared" ref="P328:P391" si="11">E328&amp;F328</f>
        <v/>
      </c>
      <c r="U328" s="114" t="s">
        <v>44</v>
      </c>
      <c r="V328" s="114" t="s">
        <v>541</v>
      </c>
    </row>
    <row r="329" spans="3:22" x14ac:dyDescent="0.25">
      <c r="C329" s="108">
        <v>323</v>
      </c>
      <c r="D329" s="30"/>
      <c r="E329" s="29"/>
      <c r="F329" s="29"/>
      <c r="G329" s="29"/>
      <c r="H329" s="121" t="str">
        <f t="shared" si="10"/>
        <v/>
      </c>
      <c r="I329" s="121" t="str">
        <f t="shared" si="10"/>
        <v/>
      </c>
      <c r="J329" s="29"/>
      <c r="K329" s="29"/>
      <c r="L329" s="29"/>
      <c r="M329" s="122" t="str">
        <f>IF($P329="","",IFERROR(_xlfn.XLOOKUP($P329,団体コード!$F$2:$F$1789,団体コード!$A$2:$A$1789),_xlfn.XLOOKUP($P329,'R6.1.1政令指定都市'!$F$2:$F$192,'R6.1.1政令指定都市'!$A$2:$A$192)))</f>
        <v/>
      </c>
      <c r="N329" s="123" t="str">
        <f>IF($P329="","",IFERROR(_xlfn.XLOOKUP($P329,市町村一覧!$H$2:$H$773,市町村一覧!$G$2:$G$773),"特定市町村以外"))</f>
        <v/>
      </c>
      <c r="O329" s="94" t="s">
        <v>1</v>
      </c>
      <c r="P329" s="124" t="str">
        <f t="shared" si="11"/>
        <v/>
      </c>
      <c r="U329" s="114" t="s">
        <v>44</v>
      </c>
      <c r="V329" s="114" t="s">
        <v>542</v>
      </c>
    </row>
    <row r="330" spans="3:22" x14ac:dyDescent="0.25">
      <c r="C330" s="108">
        <v>324</v>
      </c>
      <c r="D330" s="30"/>
      <c r="E330" s="29"/>
      <c r="F330" s="29"/>
      <c r="G330" s="29"/>
      <c r="H330" s="121" t="str">
        <f t="shared" si="10"/>
        <v/>
      </c>
      <c r="I330" s="121" t="str">
        <f t="shared" si="10"/>
        <v/>
      </c>
      <c r="J330" s="29"/>
      <c r="K330" s="29"/>
      <c r="L330" s="29"/>
      <c r="M330" s="122" t="str">
        <f>IF($P330="","",IFERROR(_xlfn.XLOOKUP($P330,団体コード!$F$2:$F$1789,団体コード!$A$2:$A$1789),_xlfn.XLOOKUP($P330,'R6.1.1政令指定都市'!$F$2:$F$192,'R6.1.1政令指定都市'!$A$2:$A$192)))</f>
        <v/>
      </c>
      <c r="N330" s="123" t="str">
        <f>IF($P330="","",IFERROR(_xlfn.XLOOKUP($P330,市町村一覧!$H$2:$H$773,市町村一覧!$G$2:$G$773),"特定市町村以外"))</f>
        <v/>
      </c>
      <c r="O330" s="94" t="s">
        <v>1</v>
      </c>
      <c r="P330" s="124" t="str">
        <f t="shared" si="11"/>
        <v/>
      </c>
      <c r="U330" s="114" t="s">
        <v>45</v>
      </c>
      <c r="V330" s="114" t="s">
        <v>543</v>
      </c>
    </row>
    <row r="331" spans="3:22" x14ac:dyDescent="0.25">
      <c r="C331" s="108">
        <v>325</v>
      </c>
      <c r="D331" s="30"/>
      <c r="E331" s="29"/>
      <c r="F331" s="29"/>
      <c r="G331" s="29"/>
      <c r="H331" s="121" t="str">
        <f t="shared" si="10"/>
        <v/>
      </c>
      <c r="I331" s="121" t="str">
        <f t="shared" si="10"/>
        <v/>
      </c>
      <c r="J331" s="29"/>
      <c r="K331" s="29"/>
      <c r="L331" s="29"/>
      <c r="M331" s="122" t="str">
        <f>IF($P331="","",IFERROR(_xlfn.XLOOKUP($P331,団体コード!$F$2:$F$1789,団体コード!$A$2:$A$1789),_xlfn.XLOOKUP($P331,'R6.1.1政令指定都市'!$F$2:$F$192,'R6.1.1政令指定都市'!$A$2:$A$192)))</f>
        <v/>
      </c>
      <c r="N331" s="123" t="str">
        <f>IF($P331="","",IFERROR(_xlfn.XLOOKUP($P331,市町村一覧!$H$2:$H$773,市町村一覧!$G$2:$G$773),"特定市町村以外"))</f>
        <v/>
      </c>
      <c r="O331" s="94" t="s">
        <v>1</v>
      </c>
      <c r="P331" s="124" t="str">
        <f t="shared" si="11"/>
        <v/>
      </c>
      <c r="U331" s="114" t="s">
        <v>45</v>
      </c>
      <c r="V331" s="114" t="s">
        <v>544</v>
      </c>
    </row>
    <row r="332" spans="3:22" x14ac:dyDescent="0.25">
      <c r="C332" s="108">
        <v>326</v>
      </c>
      <c r="D332" s="30"/>
      <c r="E332" s="29"/>
      <c r="F332" s="29"/>
      <c r="G332" s="29"/>
      <c r="H332" s="121" t="str">
        <f t="shared" si="10"/>
        <v/>
      </c>
      <c r="I332" s="121" t="str">
        <f t="shared" si="10"/>
        <v/>
      </c>
      <c r="J332" s="29"/>
      <c r="K332" s="29"/>
      <c r="L332" s="29"/>
      <c r="M332" s="122" t="str">
        <f>IF($P332="","",IFERROR(_xlfn.XLOOKUP($P332,団体コード!$F$2:$F$1789,団体コード!$A$2:$A$1789),_xlfn.XLOOKUP($P332,'R6.1.1政令指定都市'!$F$2:$F$192,'R6.1.1政令指定都市'!$A$2:$A$192)))</f>
        <v/>
      </c>
      <c r="N332" s="123" t="str">
        <f>IF($P332="","",IFERROR(_xlfn.XLOOKUP($P332,市町村一覧!$H$2:$H$773,市町村一覧!$G$2:$G$773),"特定市町村以外"))</f>
        <v/>
      </c>
      <c r="O332" s="94" t="s">
        <v>1</v>
      </c>
      <c r="P332" s="124" t="str">
        <f t="shared" si="11"/>
        <v/>
      </c>
      <c r="U332" s="114" t="s">
        <v>45</v>
      </c>
      <c r="V332" s="114" t="s">
        <v>545</v>
      </c>
    </row>
    <row r="333" spans="3:22" x14ac:dyDescent="0.25">
      <c r="C333" s="108">
        <v>327</v>
      </c>
      <c r="D333" s="30"/>
      <c r="E333" s="29"/>
      <c r="F333" s="29"/>
      <c r="G333" s="29"/>
      <c r="H333" s="121" t="str">
        <f t="shared" si="10"/>
        <v/>
      </c>
      <c r="I333" s="121" t="str">
        <f t="shared" si="10"/>
        <v/>
      </c>
      <c r="J333" s="29"/>
      <c r="K333" s="29"/>
      <c r="L333" s="29"/>
      <c r="M333" s="122" t="str">
        <f>IF($P333="","",IFERROR(_xlfn.XLOOKUP($P333,団体コード!$F$2:$F$1789,団体コード!$A$2:$A$1789),_xlfn.XLOOKUP($P333,'R6.1.1政令指定都市'!$F$2:$F$192,'R6.1.1政令指定都市'!$A$2:$A$192)))</f>
        <v/>
      </c>
      <c r="N333" s="123" t="str">
        <f>IF($P333="","",IFERROR(_xlfn.XLOOKUP($P333,市町村一覧!$H$2:$H$773,市町村一覧!$G$2:$G$773),"特定市町村以外"))</f>
        <v/>
      </c>
      <c r="O333" s="94" t="s">
        <v>1</v>
      </c>
      <c r="P333" s="124" t="str">
        <f t="shared" si="11"/>
        <v/>
      </c>
      <c r="U333" s="114" t="s">
        <v>45</v>
      </c>
      <c r="V333" s="114" t="s">
        <v>546</v>
      </c>
    </row>
    <row r="334" spans="3:22" x14ac:dyDescent="0.25">
      <c r="C334" s="108">
        <v>328</v>
      </c>
      <c r="D334" s="30"/>
      <c r="E334" s="29"/>
      <c r="F334" s="29"/>
      <c r="G334" s="29"/>
      <c r="H334" s="121" t="str">
        <f t="shared" si="10"/>
        <v/>
      </c>
      <c r="I334" s="121" t="str">
        <f t="shared" si="10"/>
        <v/>
      </c>
      <c r="J334" s="29"/>
      <c r="K334" s="29"/>
      <c r="L334" s="29"/>
      <c r="M334" s="122" t="str">
        <f>IF($P334="","",IFERROR(_xlfn.XLOOKUP($P334,団体コード!$F$2:$F$1789,団体コード!$A$2:$A$1789),_xlfn.XLOOKUP($P334,'R6.1.1政令指定都市'!$F$2:$F$192,'R6.1.1政令指定都市'!$A$2:$A$192)))</f>
        <v/>
      </c>
      <c r="N334" s="123" t="str">
        <f>IF($P334="","",IFERROR(_xlfn.XLOOKUP($P334,市町村一覧!$H$2:$H$773,市町村一覧!$G$2:$G$773),"特定市町村以外"))</f>
        <v/>
      </c>
      <c r="O334" s="94" t="s">
        <v>1</v>
      </c>
      <c r="P334" s="124" t="str">
        <f t="shared" si="11"/>
        <v/>
      </c>
      <c r="U334" s="114" t="s">
        <v>45</v>
      </c>
      <c r="V334" s="114" t="s">
        <v>547</v>
      </c>
    </row>
    <row r="335" spans="3:22" x14ac:dyDescent="0.25">
      <c r="C335" s="108">
        <v>329</v>
      </c>
      <c r="D335" s="30"/>
      <c r="E335" s="29"/>
      <c r="F335" s="29"/>
      <c r="G335" s="29"/>
      <c r="H335" s="121" t="str">
        <f t="shared" si="10"/>
        <v/>
      </c>
      <c r="I335" s="121" t="str">
        <f t="shared" si="10"/>
        <v/>
      </c>
      <c r="J335" s="29"/>
      <c r="K335" s="29"/>
      <c r="L335" s="29"/>
      <c r="M335" s="122" t="str">
        <f>IF($P335="","",IFERROR(_xlfn.XLOOKUP($P335,団体コード!$F$2:$F$1789,団体コード!$A$2:$A$1789),_xlfn.XLOOKUP($P335,'R6.1.1政令指定都市'!$F$2:$F$192,'R6.1.1政令指定都市'!$A$2:$A$192)))</f>
        <v/>
      </c>
      <c r="N335" s="123" t="str">
        <f>IF($P335="","",IFERROR(_xlfn.XLOOKUP($P335,市町村一覧!$H$2:$H$773,市町村一覧!$G$2:$G$773),"特定市町村以外"))</f>
        <v/>
      </c>
      <c r="O335" s="94" t="s">
        <v>1</v>
      </c>
      <c r="P335" s="124" t="str">
        <f t="shared" si="11"/>
        <v/>
      </c>
      <c r="U335" s="114" t="s">
        <v>45</v>
      </c>
      <c r="V335" s="114" t="s">
        <v>548</v>
      </c>
    </row>
    <row r="336" spans="3:22" x14ac:dyDescent="0.25">
      <c r="C336" s="108">
        <v>330</v>
      </c>
      <c r="D336" s="30"/>
      <c r="E336" s="29"/>
      <c r="F336" s="29"/>
      <c r="G336" s="29"/>
      <c r="H336" s="121" t="str">
        <f t="shared" si="10"/>
        <v/>
      </c>
      <c r="I336" s="121" t="str">
        <f t="shared" si="10"/>
        <v/>
      </c>
      <c r="J336" s="29"/>
      <c r="K336" s="29"/>
      <c r="L336" s="29"/>
      <c r="M336" s="122" t="str">
        <f>IF($P336="","",IFERROR(_xlfn.XLOOKUP($P336,団体コード!$F$2:$F$1789,団体コード!$A$2:$A$1789),_xlfn.XLOOKUP($P336,'R6.1.1政令指定都市'!$F$2:$F$192,'R6.1.1政令指定都市'!$A$2:$A$192)))</f>
        <v/>
      </c>
      <c r="N336" s="123" t="str">
        <f>IF($P336="","",IFERROR(_xlfn.XLOOKUP($P336,市町村一覧!$H$2:$H$773,市町村一覧!$G$2:$G$773),"特定市町村以外"))</f>
        <v/>
      </c>
      <c r="O336" s="94" t="s">
        <v>1</v>
      </c>
      <c r="P336" s="124" t="str">
        <f t="shared" si="11"/>
        <v/>
      </c>
      <c r="U336" s="114" t="s">
        <v>45</v>
      </c>
      <c r="V336" s="114" t="s">
        <v>549</v>
      </c>
    </row>
    <row r="337" spans="3:22" x14ac:dyDescent="0.25">
      <c r="C337" s="108">
        <v>331</v>
      </c>
      <c r="D337" s="30"/>
      <c r="E337" s="29"/>
      <c r="F337" s="29"/>
      <c r="G337" s="29"/>
      <c r="H337" s="121" t="str">
        <f t="shared" si="10"/>
        <v/>
      </c>
      <c r="I337" s="121" t="str">
        <f t="shared" si="10"/>
        <v/>
      </c>
      <c r="J337" s="29"/>
      <c r="K337" s="29"/>
      <c r="L337" s="29"/>
      <c r="M337" s="122" t="str">
        <f>IF($P337="","",IFERROR(_xlfn.XLOOKUP($P337,団体コード!$F$2:$F$1789,団体コード!$A$2:$A$1789),_xlfn.XLOOKUP($P337,'R6.1.1政令指定都市'!$F$2:$F$192,'R6.1.1政令指定都市'!$A$2:$A$192)))</f>
        <v/>
      </c>
      <c r="N337" s="123" t="str">
        <f>IF($P337="","",IFERROR(_xlfn.XLOOKUP($P337,市町村一覧!$H$2:$H$773,市町村一覧!$G$2:$G$773),"特定市町村以外"))</f>
        <v/>
      </c>
      <c r="O337" s="94" t="s">
        <v>1</v>
      </c>
      <c r="P337" s="124" t="str">
        <f t="shared" si="11"/>
        <v/>
      </c>
      <c r="U337" s="114" t="s">
        <v>45</v>
      </c>
      <c r="V337" s="114" t="s">
        <v>550</v>
      </c>
    </row>
    <row r="338" spans="3:22" x14ac:dyDescent="0.25">
      <c r="C338" s="108">
        <v>332</v>
      </c>
      <c r="D338" s="30"/>
      <c r="E338" s="29"/>
      <c r="F338" s="29"/>
      <c r="G338" s="29"/>
      <c r="H338" s="121" t="str">
        <f t="shared" si="10"/>
        <v/>
      </c>
      <c r="I338" s="121" t="str">
        <f t="shared" si="10"/>
        <v/>
      </c>
      <c r="J338" s="29"/>
      <c r="K338" s="29"/>
      <c r="L338" s="29"/>
      <c r="M338" s="122" t="str">
        <f>IF($P338="","",IFERROR(_xlfn.XLOOKUP($P338,団体コード!$F$2:$F$1789,団体コード!$A$2:$A$1789),_xlfn.XLOOKUP($P338,'R6.1.1政令指定都市'!$F$2:$F$192,'R6.1.1政令指定都市'!$A$2:$A$192)))</f>
        <v/>
      </c>
      <c r="N338" s="123" t="str">
        <f>IF($P338="","",IFERROR(_xlfn.XLOOKUP($P338,市町村一覧!$H$2:$H$773,市町村一覧!$G$2:$G$773),"特定市町村以外"))</f>
        <v/>
      </c>
      <c r="O338" s="94" t="s">
        <v>1</v>
      </c>
      <c r="P338" s="124" t="str">
        <f t="shared" si="11"/>
        <v/>
      </c>
      <c r="U338" s="114" t="s">
        <v>45</v>
      </c>
      <c r="V338" s="114" t="s">
        <v>551</v>
      </c>
    </row>
    <row r="339" spans="3:22" x14ac:dyDescent="0.25">
      <c r="C339" s="108">
        <v>333</v>
      </c>
      <c r="D339" s="30"/>
      <c r="E339" s="29"/>
      <c r="F339" s="29"/>
      <c r="G339" s="29"/>
      <c r="H339" s="121" t="str">
        <f t="shared" si="10"/>
        <v/>
      </c>
      <c r="I339" s="121" t="str">
        <f t="shared" si="10"/>
        <v/>
      </c>
      <c r="J339" s="29"/>
      <c r="K339" s="29"/>
      <c r="L339" s="29"/>
      <c r="M339" s="122" t="str">
        <f>IF($P339="","",IFERROR(_xlfn.XLOOKUP($P339,団体コード!$F$2:$F$1789,団体コード!$A$2:$A$1789),_xlfn.XLOOKUP($P339,'R6.1.1政令指定都市'!$F$2:$F$192,'R6.1.1政令指定都市'!$A$2:$A$192)))</f>
        <v/>
      </c>
      <c r="N339" s="123" t="str">
        <f>IF($P339="","",IFERROR(_xlfn.XLOOKUP($P339,市町村一覧!$H$2:$H$773,市町村一覧!$G$2:$G$773),"特定市町村以外"))</f>
        <v/>
      </c>
      <c r="O339" s="94" t="s">
        <v>1</v>
      </c>
      <c r="P339" s="124" t="str">
        <f t="shared" si="11"/>
        <v/>
      </c>
      <c r="U339" s="114" t="s">
        <v>45</v>
      </c>
      <c r="V339" s="114" t="s">
        <v>552</v>
      </c>
    </row>
    <row r="340" spans="3:22" x14ac:dyDescent="0.25">
      <c r="C340" s="108">
        <v>334</v>
      </c>
      <c r="D340" s="30"/>
      <c r="E340" s="29"/>
      <c r="F340" s="29"/>
      <c r="G340" s="29"/>
      <c r="H340" s="121" t="str">
        <f t="shared" si="10"/>
        <v/>
      </c>
      <c r="I340" s="121" t="str">
        <f t="shared" si="10"/>
        <v/>
      </c>
      <c r="J340" s="29"/>
      <c r="K340" s="29"/>
      <c r="L340" s="29"/>
      <c r="M340" s="122" t="str">
        <f>IF($P340="","",IFERROR(_xlfn.XLOOKUP($P340,団体コード!$F$2:$F$1789,団体コード!$A$2:$A$1789),_xlfn.XLOOKUP($P340,'R6.1.1政令指定都市'!$F$2:$F$192,'R6.1.1政令指定都市'!$A$2:$A$192)))</f>
        <v/>
      </c>
      <c r="N340" s="123" t="str">
        <f>IF($P340="","",IFERROR(_xlfn.XLOOKUP($P340,市町村一覧!$H$2:$H$773,市町村一覧!$G$2:$G$773),"特定市町村以外"))</f>
        <v/>
      </c>
      <c r="O340" s="94" t="s">
        <v>1</v>
      </c>
      <c r="P340" s="124" t="str">
        <f t="shared" si="11"/>
        <v/>
      </c>
      <c r="U340" s="114" t="s">
        <v>45</v>
      </c>
      <c r="V340" s="114" t="s">
        <v>553</v>
      </c>
    </row>
    <row r="341" spans="3:22" x14ac:dyDescent="0.25">
      <c r="C341" s="108">
        <v>335</v>
      </c>
      <c r="D341" s="30"/>
      <c r="E341" s="29"/>
      <c r="F341" s="29"/>
      <c r="G341" s="29"/>
      <c r="H341" s="121" t="str">
        <f t="shared" si="10"/>
        <v/>
      </c>
      <c r="I341" s="121" t="str">
        <f t="shared" si="10"/>
        <v/>
      </c>
      <c r="J341" s="29"/>
      <c r="K341" s="29"/>
      <c r="L341" s="29"/>
      <c r="M341" s="122" t="str">
        <f>IF($P341="","",IFERROR(_xlfn.XLOOKUP($P341,団体コード!$F$2:$F$1789,団体コード!$A$2:$A$1789),_xlfn.XLOOKUP($P341,'R6.1.1政令指定都市'!$F$2:$F$192,'R6.1.1政令指定都市'!$A$2:$A$192)))</f>
        <v/>
      </c>
      <c r="N341" s="123" t="str">
        <f>IF($P341="","",IFERROR(_xlfn.XLOOKUP($P341,市町村一覧!$H$2:$H$773,市町村一覧!$G$2:$G$773),"特定市町村以外"))</f>
        <v/>
      </c>
      <c r="O341" s="94" t="s">
        <v>1</v>
      </c>
      <c r="P341" s="124" t="str">
        <f t="shared" si="11"/>
        <v/>
      </c>
      <c r="U341" s="114" t="s">
        <v>45</v>
      </c>
      <c r="V341" s="114" t="s">
        <v>554</v>
      </c>
    </row>
    <row r="342" spans="3:22" x14ac:dyDescent="0.25">
      <c r="C342" s="108">
        <v>336</v>
      </c>
      <c r="D342" s="30"/>
      <c r="E342" s="29"/>
      <c r="F342" s="29"/>
      <c r="G342" s="29"/>
      <c r="H342" s="121" t="str">
        <f t="shared" si="10"/>
        <v/>
      </c>
      <c r="I342" s="121" t="str">
        <f t="shared" si="10"/>
        <v/>
      </c>
      <c r="J342" s="29"/>
      <c r="K342" s="29"/>
      <c r="L342" s="29"/>
      <c r="M342" s="122" t="str">
        <f>IF($P342="","",IFERROR(_xlfn.XLOOKUP($P342,団体コード!$F$2:$F$1789,団体コード!$A$2:$A$1789),_xlfn.XLOOKUP($P342,'R6.1.1政令指定都市'!$F$2:$F$192,'R6.1.1政令指定都市'!$A$2:$A$192)))</f>
        <v/>
      </c>
      <c r="N342" s="123" t="str">
        <f>IF($P342="","",IFERROR(_xlfn.XLOOKUP($P342,市町村一覧!$H$2:$H$773,市町村一覧!$G$2:$G$773),"特定市町村以外"))</f>
        <v/>
      </c>
      <c r="O342" s="94" t="s">
        <v>1</v>
      </c>
      <c r="P342" s="124" t="str">
        <f t="shared" si="11"/>
        <v/>
      </c>
      <c r="U342" s="114" t="s">
        <v>45</v>
      </c>
      <c r="V342" s="114" t="s">
        <v>555</v>
      </c>
    </row>
    <row r="343" spans="3:22" x14ac:dyDescent="0.25">
      <c r="C343" s="108">
        <v>337</v>
      </c>
      <c r="D343" s="30"/>
      <c r="E343" s="29"/>
      <c r="F343" s="29"/>
      <c r="G343" s="29"/>
      <c r="H343" s="121" t="str">
        <f t="shared" si="10"/>
        <v/>
      </c>
      <c r="I343" s="121" t="str">
        <f t="shared" si="10"/>
        <v/>
      </c>
      <c r="J343" s="29"/>
      <c r="K343" s="29"/>
      <c r="L343" s="29"/>
      <c r="M343" s="122" t="str">
        <f>IF($P343="","",IFERROR(_xlfn.XLOOKUP($P343,団体コード!$F$2:$F$1789,団体コード!$A$2:$A$1789),_xlfn.XLOOKUP($P343,'R6.1.1政令指定都市'!$F$2:$F$192,'R6.1.1政令指定都市'!$A$2:$A$192)))</f>
        <v/>
      </c>
      <c r="N343" s="123" t="str">
        <f>IF($P343="","",IFERROR(_xlfn.XLOOKUP($P343,市町村一覧!$H$2:$H$773,市町村一覧!$G$2:$G$773),"特定市町村以外"))</f>
        <v/>
      </c>
      <c r="O343" s="94" t="s">
        <v>1</v>
      </c>
      <c r="P343" s="124" t="str">
        <f t="shared" si="11"/>
        <v/>
      </c>
      <c r="U343" s="114" t="s">
        <v>45</v>
      </c>
      <c r="V343" s="114" t="s">
        <v>556</v>
      </c>
    </row>
    <row r="344" spans="3:22" x14ac:dyDescent="0.25">
      <c r="C344" s="108">
        <v>338</v>
      </c>
      <c r="D344" s="30"/>
      <c r="E344" s="29"/>
      <c r="F344" s="29"/>
      <c r="G344" s="29"/>
      <c r="H344" s="121" t="str">
        <f t="shared" si="10"/>
        <v/>
      </c>
      <c r="I344" s="121" t="str">
        <f t="shared" si="10"/>
        <v/>
      </c>
      <c r="J344" s="29"/>
      <c r="K344" s="29"/>
      <c r="L344" s="29"/>
      <c r="M344" s="122" t="str">
        <f>IF($P344="","",IFERROR(_xlfn.XLOOKUP($P344,団体コード!$F$2:$F$1789,団体コード!$A$2:$A$1789),_xlfn.XLOOKUP($P344,'R6.1.1政令指定都市'!$F$2:$F$192,'R6.1.1政令指定都市'!$A$2:$A$192)))</f>
        <v/>
      </c>
      <c r="N344" s="123" t="str">
        <f>IF($P344="","",IFERROR(_xlfn.XLOOKUP($P344,市町村一覧!$H$2:$H$773,市町村一覧!$G$2:$G$773),"特定市町村以外"))</f>
        <v/>
      </c>
      <c r="O344" s="94" t="s">
        <v>1</v>
      </c>
      <c r="P344" s="124" t="str">
        <f t="shared" si="11"/>
        <v/>
      </c>
      <c r="U344" s="114" t="s">
        <v>45</v>
      </c>
      <c r="V344" s="114" t="s">
        <v>557</v>
      </c>
    </row>
    <row r="345" spans="3:22" x14ac:dyDescent="0.25">
      <c r="C345" s="108">
        <v>339</v>
      </c>
      <c r="D345" s="30"/>
      <c r="E345" s="29"/>
      <c r="F345" s="29"/>
      <c r="G345" s="29"/>
      <c r="H345" s="121" t="str">
        <f t="shared" si="10"/>
        <v/>
      </c>
      <c r="I345" s="121" t="str">
        <f t="shared" si="10"/>
        <v/>
      </c>
      <c r="J345" s="29"/>
      <c r="K345" s="29"/>
      <c r="L345" s="29"/>
      <c r="M345" s="122" t="str">
        <f>IF($P345="","",IFERROR(_xlfn.XLOOKUP($P345,団体コード!$F$2:$F$1789,団体コード!$A$2:$A$1789),_xlfn.XLOOKUP($P345,'R6.1.1政令指定都市'!$F$2:$F$192,'R6.1.1政令指定都市'!$A$2:$A$192)))</f>
        <v/>
      </c>
      <c r="N345" s="123" t="str">
        <f>IF($P345="","",IFERROR(_xlfn.XLOOKUP($P345,市町村一覧!$H$2:$H$773,市町村一覧!$G$2:$G$773),"特定市町村以外"))</f>
        <v/>
      </c>
      <c r="O345" s="94" t="s">
        <v>1</v>
      </c>
      <c r="P345" s="124" t="str">
        <f t="shared" si="11"/>
        <v/>
      </c>
      <c r="U345" s="114" t="s">
        <v>45</v>
      </c>
      <c r="V345" s="114" t="s">
        <v>558</v>
      </c>
    </row>
    <row r="346" spans="3:22" x14ac:dyDescent="0.25">
      <c r="C346" s="108">
        <v>340</v>
      </c>
      <c r="D346" s="30"/>
      <c r="E346" s="29"/>
      <c r="F346" s="29"/>
      <c r="G346" s="29"/>
      <c r="H346" s="121" t="str">
        <f t="shared" si="10"/>
        <v/>
      </c>
      <c r="I346" s="121" t="str">
        <f t="shared" si="10"/>
        <v/>
      </c>
      <c r="J346" s="29"/>
      <c r="K346" s="29"/>
      <c r="L346" s="29"/>
      <c r="M346" s="122" t="str">
        <f>IF($P346="","",IFERROR(_xlfn.XLOOKUP($P346,団体コード!$F$2:$F$1789,団体コード!$A$2:$A$1789),_xlfn.XLOOKUP($P346,'R6.1.1政令指定都市'!$F$2:$F$192,'R6.1.1政令指定都市'!$A$2:$A$192)))</f>
        <v/>
      </c>
      <c r="N346" s="123" t="str">
        <f>IF($P346="","",IFERROR(_xlfn.XLOOKUP($P346,市町村一覧!$H$2:$H$773,市町村一覧!$G$2:$G$773),"特定市町村以外"))</f>
        <v/>
      </c>
      <c r="O346" s="94" t="s">
        <v>1</v>
      </c>
      <c r="P346" s="124" t="str">
        <f t="shared" si="11"/>
        <v/>
      </c>
      <c r="U346" s="114" t="s">
        <v>45</v>
      </c>
      <c r="V346" s="114" t="s">
        <v>559</v>
      </c>
    </row>
    <row r="347" spans="3:22" x14ac:dyDescent="0.25">
      <c r="C347" s="108">
        <v>341</v>
      </c>
      <c r="D347" s="30"/>
      <c r="E347" s="29"/>
      <c r="F347" s="29"/>
      <c r="G347" s="29"/>
      <c r="H347" s="121" t="str">
        <f t="shared" si="10"/>
        <v/>
      </c>
      <c r="I347" s="121" t="str">
        <f t="shared" si="10"/>
        <v/>
      </c>
      <c r="J347" s="29"/>
      <c r="K347" s="29"/>
      <c r="L347" s="29"/>
      <c r="M347" s="122" t="str">
        <f>IF($P347="","",IFERROR(_xlfn.XLOOKUP($P347,団体コード!$F$2:$F$1789,団体コード!$A$2:$A$1789),_xlfn.XLOOKUP($P347,'R6.1.1政令指定都市'!$F$2:$F$192,'R6.1.1政令指定都市'!$A$2:$A$192)))</f>
        <v/>
      </c>
      <c r="N347" s="123" t="str">
        <f>IF($P347="","",IFERROR(_xlfn.XLOOKUP($P347,市町村一覧!$H$2:$H$773,市町村一覧!$G$2:$G$773),"特定市町村以外"))</f>
        <v/>
      </c>
      <c r="O347" s="94" t="s">
        <v>1</v>
      </c>
      <c r="P347" s="124" t="str">
        <f t="shared" si="11"/>
        <v/>
      </c>
      <c r="U347" s="114" t="s">
        <v>45</v>
      </c>
      <c r="V347" s="114" t="s">
        <v>560</v>
      </c>
    </row>
    <row r="348" spans="3:22" x14ac:dyDescent="0.25">
      <c r="C348" s="108">
        <v>342</v>
      </c>
      <c r="D348" s="30"/>
      <c r="E348" s="29"/>
      <c r="F348" s="29"/>
      <c r="G348" s="29"/>
      <c r="H348" s="121" t="str">
        <f t="shared" si="10"/>
        <v/>
      </c>
      <c r="I348" s="121" t="str">
        <f t="shared" si="10"/>
        <v/>
      </c>
      <c r="J348" s="29"/>
      <c r="K348" s="29"/>
      <c r="L348" s="29"/>
      <c r="M348" s="122" t="str">
        <f>IF($P348="","",IFERROR(_xlfn.XLOOKUP($P348,団体コード!$F$2:$F$1789,団体コード!$A$2:$A$1789),_xlfn.XLOOKUP($P348,'R6.1.1政令指定都市'!$F$2:$F$192,'R6.1.1政令指定都市'!$A$2:$A$192)))</f>
        <v/>
      </c>
      <c r="N348" s="123" t="str">
        <f>IF($P348="","",IFERROR(_xlfn.XLOOKUP($P348,市町村一覧!$H$2:$H$773,市町村一覧!$G$2:$G$773),"特定市町村以外"))</f>
        <v/>
      </c>
      <c r="O348" s="94" t="s">
        <v>1</v>
      </c>
      <c r="P348" s="124" t="str">
        <f t="shared" si="11"/>
        <v/>
      </c>
      <c r="U348" s="114" t="s">
        <v>45</v>
      </c>
      <c r="V348" s="114" t="s">
        <v>561</v>
      </c>
    </row>
    <row r="349" spans="3:22" x14ac:dyDescent="0.25">
      <c r="C349" s="108">
        <v>343</v>
      </c>
      <c r="D349" s="30"/>
      <c r="E349" s="29"/>
      <c r="F349" s="29"/>
      <c r="G349" s="29"/>
      <c r="H349" s="121" t="str">
        <f t="shared" si="10"/>
        <v/>
      </c>
      <c r="I349" s="121" t="str">
        <f t="shared" si="10"/>
        <v/>
      </c>
      <c r="J349" s="29"/>
      <c r="K349" s="29"/>
      <c r="L349" s="29"/>
      <c r="M349" s="122" t="str">
        <f>IF($P349="","",IFERROR(_xlfn.XLOOKUP($P349,団体コード!$F$2:$F$1789,団体コード!$A$2:$A$1789),_xlfn.XLOOKUP($P349,'R6.1.1政令指定都市'!$F$2:$F$192,'R6.1.1政令指定都市'!$A$2:$A$192)))</f>
        <v/>
      </c>
      <c r="N349" s="123" t="str">
        <f>IF($P349="","",IFERROR(_xlfn.XLOOKUP($P349,市町村一覧!$H$2:$H$773,市町村一覧!$G$2:$G$773),"特定市町村以外"))</f>
        <v/>
      </c>
      <c r="O349" s="94" t="s">
        <v>1</v>
      </c>
      <c r="P349" s="124" t="str">
        <f t="shared" si="11"/>
        <v/>
      </c>
      <c r="U349" s="114" t="s">
        <v>45</v>
      </c>
      <c r="V349" s="114" t="s">
        <v>562</v>
      </c>
    </row>
    <row r="350" spans="3:22" x14ac:dyDescent="0.25">
      <c r="C350" s="108">
        <v>344</v>
      </c>
      <c r="D350" s="30"/>
      <c r="E350" s="29"/>
      <c r="F350" s="29"/>
      <c r="G350" s="29"/>
      <c r="H350" s="121" t="str">
        <f t="shared" si="10"/>
        <v/>
      </c>
      <c r="I350" s="121" t="str">
        <f t="shared" si="10"/>
        <v/>
      </c>
      <c r="J350" s="29"/>
      <c r="K350" s="29"/>
      <c r="L350" s="29"/>
      <c r="M350" s="122" t="str">
        <f>IF($P350="","",IFERROR(_xlfn.XLOOKUP($P350,団体コード!$F$2:$F$1789,団体コード!$A$2:$A$1789),_xlfn.XLOOKUP($P350,'R6.1.1政令指定都市'!$F$2:$F$192,'R6.1.1政令指定都市'!$A$2:$A$192)))</f>
        <v/>
      </c>
      <c r="N350" s="123" t="str">
        <f>IF($P350="","",IFERROR(_xlfn.XLOOKUP($P350,市町村一覧!$H$2:$H$773,市町村一覧!$G$2:$G$773),"特定市町村以外"))</f>
        <v/>
      </c>
      <c r="O350" s="94" t="s">
        <v>1</v>
      </c>
      <c r="P350" s="124" t="str">
        <f t="shared" si="11"/>
        <v/>
      </c>
      <c r="U350" s="114" t="s">
        <v>45</v>
      </c>
      <c r="V350" s="114" t="s">
        <v>563</v>
      </c>
    </row>
    <row r="351" spans="3:22" x14ac:dyDescent="0.25">
      <c r="C351" s="108">
        <v>345</v>
      </c>
      <c r="D351" s="30"/>
      <c r="E351" s="29"/>
      <c r="F351" s="29"/>
      <c r="G351" s="29"/>
      <c r="H351" s="121" t="str">
        <f t="shared" si="10"/>
        <v/>
      </c>
      <c r="I351" s="121" t="str">
        <f t="shared" si="10"/>
        <v/>
      </c>
      <c r="J351" s="29"/>
      <c r="K351" s="29"/>
      <c r="L351" s="29"/>
      <c r="M351" s="122" t="str">
        <f>IF($P351="","",IFERROR(_xlfn.XLOOKUP($P351,団体コード!$F$2:$F$1789,団体コード!$A$2:$A$1789),_xlfn.XLOOKUP($P351,'R6.1.1政令指定都市'!$F$2:$F$192,'R6.1.1政令指定都市'!$A$2:$A$192)))</f>
        <v/>
      </c>
      <c r="N351" s="123" t="str">
        <f>IF($P351="","",IFERROR(_xlfn.XLOOKUP($P351,市町村一覧!$H$2:$H$773,市町村一覧!$G$2:$G$773),"特定市町村以外"))</f>
        <v/>
      </c>
      <c r="O351" s="94" t="s">
        <v>1</v>
      </c>
      <c r="P351" s="124" t="str">
        <f t="shared" si="11"/>
        <v/>
      </c>
      <c r="U351" s="114" t="s">
        <v>45</v>
      </c>
      <c r="V351" s="114" t="s">
        <v>564</v>
      </c>
    </row>
    <row r="352" spans="3:22" x14ac:dyDescent="0.25">
      <c r="C352" s="108">
        <v>346</v>
      </c>
      <c r="D352" s="30"/>
      <c r="E352" s="29"/>
      <c r="F352" s="29"/>
      <c r="G352" s="29"/>
      <c r="H352" s="121" t="str">
        <f t="shared" si="10"/>
        <v/>
      </c>
      <c r="I352" s="121" t="str">
        <f t="shared" si="10"/>
        <v/>
      </c>
      <c r="J352" s="29"/>
      <c r="K352" s="29"/>
      <c r="L352" s="29"/>
      <c r="M352" s="122" t="str">
        <f>IF($P352="","",IFERROR(_xlfn.XLOOKUP($P352,団体コード!$F$2:$F$1789,団体コード!$A$2:$A$1789),_xlfn.XLOOKUP($P352,'R6.1.1政令指定都市'!$F$2:$F$192,'R6.1.1政令指定都市'!$A$2:$A$192)))</f>
        <v/>
      </c>
      <c r="N352" s="123" t="str">
        <f>IF($P352="","",IFERROR(_xlfn.XLOOKUP($P352,市町村一覧!$H$2:$H$773,市町村一覧!$G$2:$G$773),"特定市町村以外"))</f>
        <v/>
      </c>
      <c r="O352" s="94" t="s">
        <v>1</v>
      </c>
      <c r="P352" s="124" t="str">
        <f t="shared" si="11"/>
        <v/>
      </c>
      <c r="U352" s="114" t="s">
        <v>45</v>
      </c>
      <c r="V352" s="114" t="s">
        <v>565</v>
      </c>
    </row>
    <row r="353" spans="3:22" x14ac:dyDescent="0.25">
      <c r="C353" s="108">
        <v>347</v>
      </c>
      <c r="D353" s="30"/>
      <c r="E353" s="29"/>
      <c r="F353" s="29"/>
      <c r="G353" s="29"/>
      <c r="H353" s="121" t="str">
        <f t="shared" si="10"/>
        <v/>
      </c>
      <c r="I353" s="121" t="str">
        <f t="shared" si="10"/>
        <v/>
      </c>
      <c r="J353" s="29"/>
      <c r="K353" s="29"/>
      <c r="L353" s="29"/>
      <c r="M353" s="122" t="str">
        <f>IF($P353="","",IFERROR(_xlfn.XLOOKUP($P353,団体コード!$F$2:$F$1789,団体コード!$A$2:$A$1789),_xlfn.XLOOKUP($P353,'R6.1.1政令指定都市'!$F$2:$F$192,'R6.1.1政令指定都市'!$A$2:$A$192)))</f>
        <v/>
      </c>
      <c r="N353" s="123" t="str">
        <f>IF($P353="","",IFERROR(_xlfn.XLOOKUP($P353,市町村一覧!$H$2:$H$773,市町村一覧!$G$2:$G$773),"特定市町村以外"))</f>
        <v/>
      </c>
      <c r="O353" s="94" t="s">
        <v>1</v>
      </c>
      <c r="P353" s="124" t="str">
        <f t="shared" si="11"/>
        <v/>
      </c>
      <c r="U353" s="114" t="s">
        <v>45</v>
      </c>
      <c r="V353" s="114" t="s">
        <v>566</v>
      </c>
    </row>
    <row r="354" spans="3:22" x14ac:dyDescent="0.25">
      <c r="C354" s="108">
        <v>348</v>
      </c>
      <c r="D354" s="30"/>
      <c r="E354" s="29"/>
      <c r="F354" s="29"/>
      <c r="G354" s="29"/>
      <c r="H354" s="121" t="str">
        <f t="shared" si="10"/>
        <v/>
      </c>
      <c r="I354" s="121" t="str">
        <f t="shared" si="10"/>
        <v/>
      </c>
      <c r="J354" s="29"/>
      <c r="K354" s="29"/>
      <c r="L354" s="29"/>
      <c r="M354" s="122" t="str">
        <f>IF($P354="","",IFERROR(_xlfn.XLOOKUP($P354,団体コード!$F$2:$F$1789,団体コード!$A$2:$A$1789),_xlfn.XLOOKUP($P354,'R6.1.1政令指定都市'!$F$2:$F$192,'R6.1.1政令指定都市'!$A$2:$A$192)))</f>
        <v/>
      </c>
      <c r="N354" s="123" t="str">
        <f>IF($P354="","",IFERROR(_xlfn.XLOOKUP($P354,市町村一覧!$H$2:$H$773,市町村一覧!$G$2:$G$773),"特定市町村以外"))</f>
        <v/>
      </c>
      <c r="O354" s="94" t="s">
        <v>1</v>
      </c>
      <c r="P354" s="124" t="str">
        <f t="shared" si="11"/>
        <v/>
      </c>
      <c r="U354" s="114" t="s">
        <v>45</v>
      </c>
      <c r="V354" s="114" t="s">
        <v>567</v>
      </c>
    </row>
    <row r="355" spans="3:22" x14ac:dyDescent="0.25">
      <c r="C355" s="108">
        <v>349</v>
      </c>
      <c r="D355" s="30"/>
      <c r="E355" s="29"/>
      <c r="F355" s="29"/>
      <c r="G355" s="29"/>
      <c r="H355" s="121" t="str">
        <f t="shared" si="10"/>
        <v/>
      </c>
      <c r="I355" s="121" t="str">
        <f t="shared" si="10"/>
        <v/>
      </c>
      <c r="J355" s="29"/>
      <c r="K355" s="29"/>
      <c r="L355" s="29"/>
      <c r="M355" s="122" t="str">
        <f>IF($P355="","",IFERROR(_xlfn.XLOOKUP($P355,団体コード!$F$2:$F$1789,団体コード!$A$2:$A$1789),_xlfn.XLOOKUP($P355,'R6.1.1政令指定都市'!$F$2:$F$192,'R6.1.1政令指定都市'!$A$2:$A$192)))</f>
        <v/>
      </c>
      <c r="N355" s="123" t="str">
        <f>IF($P355="","",IFERROR(_xlfn.XLOOKUP($P355,市町村一覧!$H$2:$H$773,市町村一覧!$G$2:$G$773),"特定市町村以外"))</f>
        <v/>
      </c>
      <c r="O355" s="94" t="s">
        <v>1</v>
      </c>
      <c r="P355" s="124" t="str">
        <f t="shared" si="11"/>
        <v/>
      </c>
      <c r="U355" s="114" t="s">
        <v>45</v>
      </c>
      <c r="V355" s="114" t="s">
        <v>568</v>
      </c>
    </row>
    <row r="356" spans="3:22" x14ac:dyDescent="0.25">
      <c r="C356" s="108">
        <v>350</v>
      </c>
      <c r="D356" s="30"/>
      <c r="E356" s="29"/>
      <c r="F356" s="29"/>
      <c r="G356" s="29"/>
      <c r="H356" s="121" t="str">
        <f t="shared" si="10"/>
        <v/>
      </c>
      <c r="I356" s="121" t="str">
        <f t="shared" si="10"/>
        <v/>
      </c>
      <c r="J356" s="29"/>
      <c r="K356" s="29"/>
      <c r="L356" s="29"/>
      <c r="M356" s="122" t="str">
        <f>IF($P356="","",IFERROR(_xlfn.XLOOKUP($P356,団体コード!$F$2:$F$1789,団体コード!$A$2:$A$1789),_xlfn.XLOOKUP($P356,'R6.1.1政令指定都市'!$F$2:$F$192,'R6.1.1政令指定都市'!$A$2:$A$192)))</f>
        <v/>
      </c>
      <c r="N356" s="123" t="str">
        <f>IF($P356="","",IFERROR(_xlfn.XLOOKUP($P356,市町村一覧!$H$2:$H$773,市町村一覧!$G$2:$G$773),"特定市町村以外"))</f>
        <v/>
      </c>
      <c r="O356" s="94" t="s">
        <v>1</v>
      </c>
      <c r="P356" s="124" t="str">
        <f t="shared" si="11"/>
        <v/>
      </c>
      <c r="U356" s="114" t="s">
        <v>45</v>
      </c>
      <c r="V356" s="114" t="s">
        <v>569</v>
      </c>
    </row>
    <row r="357" spans="3:22" x14ac:dyDescent="0.25">
      <c r="C357" s="108">
        <v>351</v>
      </c>
      <c r="D357" s="30"/>
      <c r="E357" s="29"/>
      <c r="F357" s="29"/>
      <c r="G357" s="29"/>
      <c r="H357" s="121" t="str">
        <f t="shared" si="10"/>
        <v/>
      </c>
      <c r="I357" s="121" t="str">
        <f t="shared" si="10"/>
        <v/>
      </c>
      <c r="J357" s="29"/>
      <c r="K357" s="29"/>
      <c r="L357" s="29"/>
      <c r="M357" s="122" t="str">
        <f>IF($P357="","",IFERROR(_xlfn.XLOOKUP($P357,団体コード!$F$2:$F$1789,団体コード!$A$2:$A$1789),_xlfn.XLOOKUP($P357,'R6.1.1政令指定都市'!$F$2:$F$192,'R6.1.1政令指定都市'!$A$2:$A$192)))</f>
        <v/>
      </c>
      <c r="N357" s="123" t="str">
        <f>IF($P357="","",IFERROR(_xlfn.XLOOKUP($P357,市町村一覧!$H$2:$H$773,市町村一覧!$G$2:$G$773),"特定市町村以外"))</f>
        <v/>
      </c>
      <c r="O357" s="94" t="s">
        <v>1</v>
      </c>
      <c r="P357" s="124" t="str">
        <f t="shared" si="11"/>
        <v/>
      </c>
      <c r="U357" s="114" t="s">
        <v>45</v>
      </c>
      <c r="V357" s="114" t="s">
        <v>570</v>
      </c>
    </row>
    <row r="358" spans="3:22" x14ac:dyDescent="0.25">
      <c r="C358" s="108">
        <v>352</v>
      </c>
      <c r="D358" s="30"/>
      <c r="E358" s="29"/>
      <c r="F358" s="29"/>
      <c r="G358" s="29"/>
      <c r="H358" s="121" t="str">
        <f t="shared" si="10"/>
        <v/>
      </c>
      <c r="I358" s="121" t="str">
        <f t="shared" si="10"/>
        <v/>
      </c>
      <c r="J358" s="29"/>
      <c r="K358" s="29"/>
      <c r="L358" s="29"/>
      <c r="M358" s="122" t="str">
        <f>IF($P358="","",IFERROR(_xlfn.XLOOKUP($P358,団体コード!$F$2:$F$1789,団体コード!$A$2:$A$1789),_xlfn.XLOOKUP($P358,'R6.1.1政令指定都市'!$F$2:$F$192,'R6.1.1政令指定都市'!$A$2:$A$192)))</f>
        <v/>
      </c>
      <c r="N358" s="123" t="str">
        <f>IF($P358="","",IFERROR(_xlfn.XLOOKUP($P358,市町村一覧!$H$2:$H$773,市町村一覧!$G$2:$G$773),"特定市町村以外"))</f>
        <v/>
      </c>
      <c r="O358" s="94" t="s">
        <v>1</v>
      </c>
      <c r="P358" s="124" t="str">
        <f t="shared" si="11"/>
        <v/>
      </c>
      <c r="U358" s="114" t="s">
        <v>45</v>
      </c>
      <c r="V358" s="114" t="s">
        <v>571</v>
      </c>
    </row>
    <row r="359" spans="3:22" x14ac:dyDescent="0.25">
      <c r="C359" s="108">
        <v>353</v>
      </c>
      <c r="D359" s="30"/>
      <c r="E359" s="29"/>
      <c r="F359" s="29"/>
      <c r="G359" s="29"/>
      <c r="H359" s="121" t="str">
        <f t="shared" si="10"/>
        <v/>
      </c>
      <c r="I359" s="121" t="str">
        <f t="shared" si="10"/>
        <v/>
      </c>
      <c r="J359" s="29"/>
      <c r="K359" s="29"/>
      <c r="L359" s="29"/>
      <c r="M359" s="122" t="str">
        <f>IF($P359="","",IFERROR(_xlfn.XLOOKUP($P359,団体コード!$F$2:$F$1789,団体コード!$A$2:$A$1789),_xlfn.XLOOKUP($P359,'R6.1.1政令指定都市'!$F$2:$F$192,'R6.1.1政令指定都市'!$A$2:$A$192)))</f>
        <v/>
      </c>
      <c r="N359" s="123" t="str">
        <f>IF($P359="","",IFERROR(_xlfn.XLOOKUP($P359,市町村一覧!$H$2:$H$773,市町村一覧!$G$2:$G$773),"特定市町村以外"))</f>
        <v/>
      </c>
      <c r="O359" s="94" t="s">
        <v>1</v>
      </c>
      <c r="P359" s="124" t="str">
        <f t="shared" si="11"/>
        <v/>
      </c>
      <c r="U359" s="114" t="s">
        <v>45</v>
      </c>
      <c r="V359" s="114" t="s">
        <v>572</v>
      </c>
    </row>
    <row r="360" spans="3:22" x14ac:dyDescent="0.25">
      <c r="C360" s="108">
        <v>354</v>
      </c>
      <c r="D360" s="30"/>
      <c r="E360" s="29"/>
      <c r="F360" s="29"/>
      <c r="G360" s="29"/>
      <c r="H360" s="121" t="str">
        <f t="shared" si="10"/>
        <v/>
      </c>
      <c r="I360" s="121" t="str">
        <f t="shared" si="10"/>
        <v/>
      </c>
      <c r="J360" s="29"/>
      <c r="K360" s="29"/>
      <c r="L360" s="29"/>
      <c r="M360" s="122" t="str">
        <f>IF($P360="","",IFERROR(_xlfn.XLOOKUP($P360,団体コード!$F$2:$F$1789,団体コード!$A$2:$A$1789),_xlfn.XLOOKUP($P360,'R6.1.1政令指定都市'!$F$2:$F$192,'R6.1.1政令指定都市'!$A$2:$A$192)))</f>
        <v/>
      </c>
      <c r="N360" s="123" t="str">
        <f>IF($P360="","",IFERROR(_xlfn.XLOOKUP($P360,市町村一覧!$H$2:$H$773,市町村一覧!$G$2:$G$773),"特定市町村以外"))</f>
        <v/>
      </c>
      <c r="O360" s="94" t="s">
        <v>1</v>
      </c>
      <c r="P360" s="124" t="str">
        <f t="shared" si="11"/>
        <v/>
      </c>
      <c r="U360" s="114" t="s">
        <v>45</v>
      </c>
      <c r="V360" s="114" t="s">
        <v>573</v>
      </c>
    </row>
    <row r="361" spans="3:22" x14ac:dyDescent="0.25">
      <c r="C361" s="108">
        <v>355</v>
      </c>
      <c r="D361" s="30"/>
      <c r="E361" s="29"/>
      <c r="F361" s="29"/>
      <c r="G361" s="29"/>
      <c r="H361" s="121" t="str">
        <f t="shared" si="10"/>
        <v/>
      </c>
      <c r="I361" s="121" t="str">
        <f t="shared" si="10"/>
        <v/>
      </c>
      <c r="J361" s="29"/>
      <c r="K361" s="29"/>
      <c r="L361" s="29"/>
      <c r="M361" s="122" t="str">
        <f>IF($P361="","",IFERROR(_xlfn.XLOOKUP($P361,団体コード!$F$2:$F$1789,団体コード!$A$2:$A$1789),_xlfn.XLOOKUP($P361,'R6.1.1政令指定都市'!$F$2:$F$192,'R6.1.1政令指定都市'!$A$2:$A$192)))</f>
        <v/>
      </c>
      <c r="N361" s="123" t="str">
        <f>IF($P361="","",IFERROR(_xlfn.XLOOKUP($P361,市町村一覧!$H$2:$H$773,市町村一覧!$G$2:$G$773),"特定市町村以外"))</f>
        <v/>
      </c>
      <c r="O361" s="94" t="s">
        <v>1</v>
      </c>
      <c r="P361" s="124" t="str">
        <f t="shared" si="11"/>
        <v/>
      </c>
      <c r="U361" s="114" t="s">
        <v>45</v>
      </c>
      <c r="V361" s="114" t="s">
        <v>574</v>
      </c>
    </row>
    <row r="362" spans="3:22" x14ac:dyDescent="0.25">
      <c r="C362" s="108">
        <v>356</v>
      </c>
      <c r="D362" s="30"/>
      <c r="E362" s="29"/>
      <c r="F362" s="29"/>
      <c r="G362" s="29"/>
      <c r="H362" s="121" t="str">
        <f t="shared" si="10"/>
        <v/>
      </c>
      <c r="I362" s="121" t="str">
        <f t="shared" si="10"/>
        <v/>
      </c>
      <c r="J362" s="29"/>
      <c r="K362" s="29"/>
      <c r="L362" s="29"/>
      <c r="M362" s="122" t="str">
        <f>IF($P362="","",IFERROR(_xlfn.XLOOKUP($P362,団体コード!$F$2:$F$1789,団体コード!$A$2:$A$1789),_xlfn.XLOOKUP($P362,'R6.1.1政令指定都市'!$F$2:$F$192,'R6.1.1政令指定都市'!$A$2:$A$192)))</f>
        <v/>
      </c>
      <c r="N362" s="123" t="str">
        <f>IF($P362="","",IFERROR(_xlfn.XLOOKUP($P362,市町村一覧!$H$2:$H$773,市町村一覧!$G$2:$G$773),"特定市町村以外"))</f>
        <v/>
      </c>
      <c r="O362" s="94" t="s">
        <v>1</v>
      </c>
      <c r="P362" s="124" t="str">
        <f t="shared" si="11"/>
        <v/>
      </c>
      <c r="U362" s="114" t="s">
        <v>45</v>
      </c>
      <c r="V362" s="114" t="s">
        <v>575</v>
      </c>
    </row>
    <row r="363" spans="3:22" x14ac:dyDescent="0.25">
      <c r="C363" s="108">
        <v>357</v>
      </c>
      <c r="D363" s="30"/>
      <c r="E363" s="29"/>
      <c r="F363" s="29"/>
      <c r="G363" s="29"/>
      <c r="H363" s="121" t="str">
        <f t="shared" si="10"/>
        <v/>
      </c>
      <c r="I363" s="121" t="str">
        <f t="shared" si="10"/>
        <v/>
      </c>
      <c r="J363" s="29"/>
      <c r="K363" s="29"/>
      <c r="L363" s="29"/>
      <c r="M363" s="122" t="str">
        <f>IF($P363="","",IFERROR(_xlfn.XLOOKUP($P363,団体コード!$F$2:$F$1789,団体コード!$A$2:$A$1789),_xlfn.XLOOKUP($P363,'R6.1.1政令指定都市'!$F$2:$F$192,'R6.1.1政令指定都市'!$A$2:$A$192)))</f>
        <v/>
      </c>
      <c r="N363" s="123" t="str">
        <f>IF($P363="","",IFERROR(_xlfn.XLOOKUP($P363,市町村一覧!$H$2:$H$773,市町村一覧!$G$2:$G$773),"特定市町村以外"))</f>
        <v/>
      </c>
      <c r="O363" s="94" t="s">
        <v>1</v>
      </c>
      <c r="P363" s="124" t="str">
        <f t="shared" si="11"/>
        <v/>
      </c>
      <c r="U363" s="114" t="s">
        <v>45</v>
      </c>
      <c r="V363" s="114" t="s">
        <v>576</v>
      </c>
    </row>
    <row r="364" spans="3:22" x14ac:dyDescent="0.25">
      <c r="C364" s="108">
        <v>358</v>
      </c>
      <c r="D364" s="30"/>
      <c r="E364" s="29"/>
      <c r="F364" s="29"/>
      <c r="G364" s="29"/>
      <c r="H364" s="121" t="str">
        <f t="shared" si="10"/>
        <v/>
      </c>
      <c r="I364" s="121" t="str">
        <f t="shared" si="10"/>
        <v/>
      </c>
      <c r="J364" s="29"/>
      <c r="K364" s="29"/>
      <c r="L364" s="29"/>
      <c r="M364" s="122" t="str">
        <f>IF($P364="","",IFERROR(_xlfn.XLOOKUP($P364,団体コード!$F$2:$F$1789,団体コード!$A$2:$A$1789),_xlfn.XLOOKUP($P364,'R6.1.1政令指定都市'!$F$2:$F$192,'R6.1.1政令指定都市'!$A$2:$A$192)))</f>
        <v/>
      </c>
      <c r="N364" s="123" t="str">
        <f>IF($P364="","",IFERROR(_xlfn.XLOOKUP($P364,市町村一覧!$H$2:$H$773,市町村一覧!$G$2:$G$773),"特定市町村以外"))</f>
        <v/>
      </c>
      <c r="O364" s="94" t="s">
        <v>1</v>
      </c>
      <c r="P364" s="124" t="str">
        <f t="shared" si="11"/>
        <v/>
      </c>
      <c r="U364" s="114" t="s">
        <v>45</v>
      </c>
      <c r="V364" s="114" t="s">
        <v>577</v>
      </c>
    </row>
    <row r="365" spans="3:22" x14ac:dyDescent="0.25">
      <c r="C365" s="108">
        <v>359</v>
      </c>
      <c r="D365" s="30"/>
      <c r="E365" s="29"/>
      <c r="F365" s="29"/>
      <c r="G365" s="29"/>
      <c r="H365" s="121" t="str">
        <f t="shared" si="10"/>
        <v/>
      </c>
      <c r="I365" s="121" t="str">
        <f t="shared" si="10"/>
        <v/>
      </c>
      <c r="J365" s="29"/>
      <c r="K365" s="29"/>
      <c r="L365" s="29"/>
      <c r="M365" s="122" t="str">
        <f>IF($P365="","",IFERROR(_xlfn.XLOOKUP($P365,団体コード!$F$2:$F$1789,団体コード!$A$2:$A$1789),_xlfn.XLOOKUP($P365,'R6.1.1政令指定都市'!$F$2:$F$192,'R6.1.1政令指定都市'!$A$2:$A$192)))</f>
        <v/>
      </c>
      <c r="N365" s="123" t="str">
        <f>IF($P365="","",IFERROR(_xlfn.XLOOKUP($P365,市町村一覧!$H$2:$H$773,市町村一覧!$G$2:$G$773),"特定市町村以外"))</f>
        <v/>
      </c>
      <c r="O365" s="94" t="s">
        <v>1</v>
      </c>
      <c r="P365" s="124" t="str">
        <f t="shared" si="11"/>
        <v/>
      </c>
      <c r="U365" s="114" t="s">
        <v>46</v>
      </c>
      <c r="V365" s="114" t="s">
        <v>578</v>
      </c>
    </row>
    <row r="366" spans="3:22" x14ac:dyDescent="0.25">
      <c r="C366" s="108">
        <v>360</v>
      </c>
      <c r="D366" s="30"/>
      <c r="E366" s="29"/>
      <c r="F366" s="29"/>
      <c r="G366" s="29"/>
      <c r="H366" s="121" t="str">
        <f t="shared" si="10"/>
        <v/>
      </c>
      <c r="I366" s="121" t="str">
        <f t="shared" si="10"/>
        <v/>
      </c>
      <c r="J366" s="29"/>
      <c r="K366" s="29"/>
      <c r="L366" s="29"/>
      <c r="M366" s="122" t="str">
        <f>IF($P366="","",IFERROR(_xlfn.XLOOKUP($P366,団体コード!$F$2:$F$1789,団体コード!$A$2:$A$1789),_xlfn.XLOOKUP($P366,'R6.1.1政令指定都市'!$F$2:$F$192,'R6.1.1政令指定都市'!$A$2:$A$192)))</f>
        <v/>
      </c>
      <c r="N366" s="123" t="str">
        <f>IF($P366="","",IFERROR(_xlfn.XLOOKUP($P366,市町村一覧!$H$2:$H$773,市町村一覧!$G$2:$G$773),"特定市町村以外"))</f>
        <v/>
      </c>
      <c r="O366" s="94" t="s">
        <v>1</v>
      </c>
      <c r="P366" s="124" t="str">
        <f t="shared" si="11"/>
        <v/>
      </c>
      <c r="U366" s="114" t="s">
        <v>46</v>
      </c>
      <c r="V366" s="114" t="s">
        <v>579</v>
      </c>
    </row>
    <row r="367" spans="3:22" x14ac:dyDescent="0.25">
      <c r="C367" s="108">
        <v>361</v>
      </c>
      <c r="D367" s="30"/>
      <c r="E367" s="29"/>
      <c r="F367" s="29"/>
      <c r="G367" s="29"/>
      <c r="H367" s="121" t="str">
        <f t="shared" si="10"/>
        <v/>
      </c>
      <c r="I367" s="121" t="str">
        <f t="shared" si="10"/>
        <v/>
      </c>
      <c r="J367" s="29"/>
      <c r="K367" s="29"/>
      <c r="L367" s="29"/>
      <c r="M367" s="122" t="str">
        <f>IF($P367="","",IFERROR(_xlfn.XLOOKUP($P367,団体コード!$F$2:$F$1789,団体コード!$A$2:$A$1789),_xlfn.XLOOKUP($P367,'R6.1.1政令指定都市'!$F$2:$F$192,'R6.1.1政令指定都市'!$A$2:$A$192)))</f>
        <v/>
      </c>
      <c r="N367" s="123" t="str">
        <f>IF($P367="","",IFERROR(_xlfn.XLOOKUP($P367,市町村一覧!$H$2:$H$773,市町村一覧!$G$2:$G$773),"特定市町村以外"))</f>
        <v/>
      </c>
      <c r="O367" s="94" t="s">
        <v>1</v>
      </c>
      <c r="P367" s="124" t="str">
        <f t="shared" si="11"/>
        <v/>
      </c>
      <c r="U367" s="114" t="s">
        <v>46</v>
      </c>
      <c r="V367" s="114" t="s">
        <v>580</v>
      </c>
    </row>
    <row r="368" spans="3:22" x14ac:dyDescent="0.25">
      <c r="C368" s="108">
        <v>362</v>
      </c>
      <c r="D368" s="30"/>
      <c r="E368" s="29"/>
      <c r="F368" s="29"/>
      <c r="G368" s="29"/>
      <c r="H368" s="121" t="str">
        <f t="shared" si="10"/>
        <v/>
      </c>
      <c r="I368" s="121" t="str">
        <f t="shared" si="10"/>
        <v/>
      </c>
      <c r="J368" s="29"/>
      <c r="K368" s="29"/>
      <c r="L368" s="29"/>
      <c r="M368" s="122" t="str">
        <f>IF($P368="","",IFERROR(_xlfn.XLOOKUP($P368,団体コード!$F$2:$F$1789,団体コード!$A$2:$A$1789),_xlfn.XLOOKUP($P368,'R6.1.1政令指定都市'!$F$2:$F$192,'R6.1.1政令指定都市'!$A$2:$A$192)))</f>
        <v/>
      </c>
      <c r="N368" s="123" t="str">
        <f>IF($P368="","",IFERROR(_xlfn.XLOOKUP($P368,市町村一覧!$H$2:$H$773,市町村一覧!$G$2:$G$773),"特定市町村以外"))</f>
        <v/>
      </c>
      <c r="O368" s="94" t="s">
        <v>1</v>
      </c>
      <c r="P368" s="124" t="str">
        <f t="shared" si="11"/>
        <v/>
      </c>
      <c r="U368" s="114" t="s">
        <v>46</v>
      </c>
      <c r="V368" s="114" t="s">
        <v>581</v>
      </c>
    </row>
    <row r="369" spans="3:22" x14ac:dyDescent="0.25">
      <c r="C369" s="108">
        <v>363</v>
      </c>
      <c r="D369" s="30"/>
      <c r="E369" s="29"/>
      <c r="F369" s="29"/>
      <c r="G369" s="29"/>
      <c r="H369" s="121" t="str">
        <f t="shared" si="10"/>
        <v/>
      </c>
      <c r="I369" s="121" t="str">
        <f t="shared" si="10"/>
        <v/>
      </c>
      <c r="J369" s="29"/>
      <c r="K369" s="29"/>
      <c r="L369" s="29"/>
      <c r="M369" s="122" t="str">
        <f>IF($P369="","",IFERROR(_xlfn.XLOOKUP($P369,団体コード!$F$2:$F$1789,団体コード!$A$2:$A$1789),_xlfn.XLOOKUP($P369,'R6.1.1政令指定都市'!$F$2:$F$192,'R6.1.1政令指定都市'!$A$2:$A$192)))</f>
        <v/>
      </c>
      <c r="N369" s="123" t="str">
        <f>IF($P369="","",IFERROR(_xlfn.XLOOKUP($P369,市町村一覧!$H$2:$H$773,市町村一覧!$G$2:$G$773),"特定市町村以外"))</f>
        <v/>
      </c>
      <c r="O369" s="94" t="s">
        <v>1</v>
      </c>
      <c r="P369" s="124" t="str">
        <f t="shared" si="11"/>
        <v/>
      </c>
      <c r="U369" s="114" t="s">
        <v>46</v>
      </c>
      <c r="V369" s="114" t="s">
        <v>582</v>
      </c>
    </row>
    <row r="370" spans="3:22" x14ac:dyDescent="0.25">
      <c r="C370" s="108">
        <v>364</v>
      </c>
      <c r="D370" s="30"/>
      <c r="E370" s="29"/>
      <c r="F370" s="29"/>
      <c r="G370" s="29"/>
      <c r="H370" s="121" t="str">
        <f t="shared" si="10"/>
        <v/>
      </c>
      <c r="I370" s="121" t="str">
        <f t="shared" si="10"/>
        <v/>
      </c>
      <c r="J370" s="29"/>
      <c r="K370" s="29"/>
      <c r="L370" s="29"/>
      <c r="M370" s="122" t="str">
        <f>IF($P370="","",IFERROR(_xlfn.XLOOKUP($P370,団体コード!$F$2:$F$1789,団体コード!$A$2:$A$1789),_xlfn.XLOOKUP($P370,'R6.1.1政令指定都市'!$F$2:$F$192,'R6.1.1政令指定都市'!$A$2:$A$192)))</f>
        <v/>
      </c>
      <c r="N370" s="123" t="str">
        <f>IF($P370="","",IFERROR(_xlfn.XLOOKUP($P370,市町村一覧!$H$2:$H$773,市町村一覧!$G$2:$G$773),"特定市町村以外"))</f>
        <v/>
      </c>
      <c r="O370" s="94" t="s">
        <v>1</v>
      </c>
      <c r="P370" s="124" t="str">
        <f t="shared" si="11"/>
        <v/>
      </c>
      <c r="U370" s="114" t="s">
        <v>46</v>
      </c>
      <c r="V370" s="114" t="s">
        <v>583</v>
      </c>
    </row>
    <row r="371" spans="3:22" x14ac:dyDescent="0.25">
      <c r="C371" s="108">
        <v>365</v>
      </c>
      <c r="D371" s="30"/>
      <c r="E371" s="29"/>
      <c r="F371" s="29"/>
      <c r="G371" s="29"/>
      <c r="H371" s="121" t="str">
        <f t="shared" si="10"/>
        <v/>
      </c>
      <c r="I371" s="121" t="str">
        <f t="shared" si="10"/>
        <v/>
      </c>
      <c r="J371" s="29"/>
      <c r="K371" s="29"/>
      <c r="L371" s="29"/>
      <c r="M371" s="122" t="str">
        <f>IF($P371="","",IFERROR(_xlfn.XLOOKUP($P371,団体コード!$F$2:$F$1789,団体コード!$A$2:$A$1789),_xlfn.XLOOKUP($P371,'R6.1.1政令指定都市'!$F$2:$F$192,'R6.1.1政令指定都市'!$A$2:$A$192)))</f>
        <v/>
      </c>
      <c r="N371" s="123" t="str">
        <f>IF($P371="","",IFERROR(_xlfn.XLOOKUP($P371,市町村一覧!$H$2:$H$773,市町村一覧!$G$2:$G$773),"特定市町村以外"))</f>
        <v/>
      </c>
      <c r="O371" s="94" t="s">
        <v>1</v>
      </c>
      <c r="P371" s="124" t="str">
        <f t="shared" si="11"/>
        <v/>
      </c>
      <c r="U371" s="114" t="s">
        <v>46</v>
      </c>
      <c r="V371" s="114" t="s">
        <v>584</v>
      </c>
    </row>
    <row r="372" spans="3:22" x14ac:dyDescent="0.25">
      <c r="C372" s="108">
        <v>366</v>
      </c>
      <c r="D372" s="30"/>
      <c r="E372" s="29"/>
      <c r="F372" s="29"/>
      <c r="G372" s="29"/>
      <c r="H372" s="121" t="str">
        <f t="shared" si="10"/>
        <v/>
      </c>
      <c r="I372" s="121" t="str">
        <f t="shared" si="10"/>
        <v/>
      </c>
      <c r="J372" s="29"/>
      <c r="K372" s="29"/>
      <c r="L372" s="29"/>
      <c r="M372" s="122" t="str">
        <f>IF($P372="","",IFERROR(_xlfn.XLOOKUP($P372,団体コード!$F$2:$F$1789,団体コード!$A$2:$A$1789),_xlfn.XLOOKUP($P372,'R6.1.1政令指定都市'!$F$2:$F$192,'R6.1.1政令指定都市'!$A$2:$A$192)))</f>
        <v/>
      </c>
      <c r="N372" s="123" t="str">
        <f>IF($P372="","",IFERROR(_xlfn.XLOOKUP($P372,市町村一覧!$H$2:$H$773,市町村一覧!$G$2:$G$773),"特定市町村以外"))</f>
        <v/>
      </c>
      <c r="O372" s="94" t="s">
        <v>1</v>
      </c>
      <c r="P372" s="124" t="str">
        <f t="shared" si="11"/>
        <v/>
      </c>
      <c r="U372" s="114" t="s">
        <v>46</v>
      </c>
      <c r="V372" s="114" t="s">
        <v>585</v>
      </c>
    </row>
    <row r="373" spans="3:22" x14ac:dyDescent="0.25">
      <c r="C373" s="108">
        <v>367</v>
      </c>
      <c r="D373" s="30"/>
      <c r="E373" s="29"/>
      <c r="F373" s="29"/>
      <c r="G373" s="29"/>
      <c r="H373" s="121" t="str">
        <f t="shared" si="10"/>
        <v/>
      </c>
      <c r="I373" s="121" t="str">
        <f t="shared" si="10"/>
        <v/>
      </c>
      <c r="J373" s="29"/>
      <c r="K373" s="29"/>
      <c r="L373" s="29"/>
      <c r="M373" s="122" t="str">
        <f>IF($P373="","",IFERROR(_xlfn.XLOOKUP($P373,団体コード!$F$2:$F$1789,団体コード!$A$2:$A$1789),_xlfn.XLOOKUP($P373,'R6.1.1政令指定都市'!$F$2:$F$192,'R6.1.1政令指定都市'!$A$2:$A$192)))</f>
        <v/>
      </c>
      <c r="N373" s="123" t="str">
        <f>IF($P373="","",IFERROR(_xlfn.XLOOKUP($P373,市町村一覧!$H$2:$H$773,市町村一覧!$G$2:$G$773),"特定市町村以外"))</f>
        <v/>
      </c>
      <c r="O373" s="94" t="s">
        <v>1</v>
      </c>
      <c r="P373" s="124" t="str">
        <f t="shared" si="11"/>
        <v/>
      </c>
      <c r="U373" s="114" t="s">
        <v>46</v>
      </c>
      <c r="V373" s="114" t="s">
        <v>586</v>
      </c>
    </row>
    <row r="374" spans="3:22" x14ac:dyDescent="0.25">
      <c r="C374" s="108">
        <v>368</v>
      </c>
      <c r="D374" s="30"/>
      <c r="E374" s="29"/>
      <c r="F374" s="29"/>
      <c r="G374" s="29"/>
      <c r="H374" s="121" t="str">
        <f t="shared" si="10"/>
        <v/>
      </c>
      <c r="I374" s="121" t="str">
        <f t="shared" si="10"/>
        <v/>
      </c>
      <c r="J374" s="29"/>
      <c r="K374" s="29"/>
      <c r="L374" s="29"/>
      <c r="M374" s="122" t="str">
        <f>IF($P374="","",IFERROR(_xlfn.XLOOKUP($P374,団体コード!$F$2:$F$1789,団体コード!$A$2:$A$1789),_xlfn.XLOOKUP($P374,'R6.1.1政令指定都市'!$F$2:$F$192,'R6.1.1政令指定都市'!$A$2:$A$192)))</f>
        <v/>
      </c>
      <c r="N374" s="123" t="str">
        <f>IF($P374="","",IFERROR(_xlfn.XLOOKUP($P374,市町村一覧!$H$2:$H$773,市町村一覧!$G$2:$G$773),"特定市町村以外"))</f>
        <v/>
      </c>
      <c r="O374" s="94" t="s">
        <v>1</v>
      </c>
      <c r="P374" s="124" t="str">
        <f t="shared" si="11"/>
        <v/>
      </c>
      <c r="U374" s="114" t="s">
        <v>46</v>
      </c>
      <c r="V374" s="114" t="s">
        <v>587</v>
      </c>
    </row>
    <row r="375" spans="3:22" x14ac:dyDescent="0.25">
      <c r="C375" s="108">
        <v>369</v>
      </c>
      <c r="D375" s="30"/>
      <c r="E375" s="29"/>
      <c r="F375" s="29"/>
      <c r="G375" s="29"/>
      <c r="H375" s="121" t="str">
        <f t="shared" si="10"/>
        <v/>
      </c>
      <c r="I375" s="121" t="str">
        <f t="shared" si="10"/>
        <v/>
      </c>
      <c r="J375" s="29"/>
      <c r="K375" s="29"/>
      <c r="L375" s="29"/>
      <c r="M375" s="122" t="str">
        <f>IF($P375="","",IFERROR(_xlfn.XLOOKUP($P375,団体コード!$F$2:$F$1789,団体コード!$A$2:$A$1789),_xlfn.XLOOKUP($P375,'R6.1.1政令指定都市'!$F$2:$F$192,'R6.1.1政令指定都市'!$A$2:$A$192)))</f>
        <v/>
      </c>
      <c r="N375" s="123" t="str">
        <f>IF($P375="","",IFERROR(_xlfn.XLOOKUP($P375,市町村一覧!$H$2:$H$773,市町村一覧!$G$2:$G$773),"特定市町村以外"))</f>
        <v/>
      </c>
      <c r="O375" s="94" t="s">
        <v>1</v>
      </c>
      <c r="P375" s="124" t="str">
        <f t="shared" si="11"/>
        <v/>
      </c>
      <c r="U375" s="114" t="s">
        <v>46</v>
      </c>
      <c r="V375" s="114" t="s">
        <v>588</v>
      </c>
    </row>
    <row r="376" spans="3:22" x14ac:dyDescent="0.25">
      <c r="C376" s="108">
        <v>370</v>
      </c>
      <c r="D376" s="30"/>
      <c r="E376" s="29"/>
      <c r="F376" s="29"/>
      <c r="G376" s="29"/>
      <c r="H376" s="121" t="str">
        <f t="shared" si="10"/>
        <v/>
      </c>
      <c r="I376" s="121" t="str">
        <f t="shared" si="10"/>
        <v/>
      </c>
      <c r="J376" s="29"/>
      <c r="K376" s="29"/>
      <c r="L376" s="29"/>
      <c r="M376" s="122" t="str">
        <f>IF($P376="","",IFERROR(_xlfn.XLOOKUP($P376,団体コード!$F$2:$F$1789,団体コード!$A$2:$A$1789),_xlfn.XLOOKUP($P376,'R6.1.1政令指定都市'!$F$2:$F$192,'R6.1.1政令指定都市'!$A$2:$A$192)))</f>
        <v/>
      </c>
      <c r="N376" s="123" t="str">
        <f>IF($P376="","",IFERROR(_xlfn.XLOOKUP($P376,市町村一覧!$H$2:$H$773,市町村一覧!$G$2:$G$773),"特定市町村以外"))</f>
        <v/>
      </c>
      <c r="O376" s="94" t="s">
        <v>1</v>
      </c>
      <c r="P376" s="124" t="str">
        <f t="shared" si="11"/>
        <v/>
      </c>
      <c r="U376" s="114" t="s">
        <v>46</v>
      </c>
      <c r="V376" s="114" t="s">
        <v>253</v>
      </c>
    </row>
    <row r="377" spans="3:22" x14ac:dyDescent="0.25">
      <c r="C377" s="108">
        <v>371</v>
      </c>
      <c r="D377" s="30"/>
      <c r="E377" s="29"/>
      <c r="F377" s="29"/>
      <c r="G377" s="29"/>
      <c r="H377" s="121" t="str">
        <f t="shared" si="10"/>
        <v/>
      </c>
      <c r="I377" s="121" t="str">
        <f t="shared" si="10"/>
        <v/>
      </c>
      <c r="J377" s="29"/>
      <c r="K377" s="29"/>
      <c r="L377" s="29"/>
      <c r="M377" s="122" t="str">
        <f>IF($P377="","",IFERROR(_xlfn.XLOOKUP($P377,団体コード!$F$2:$F$1789,団体コード!$A$2:$A$1789),_xlfn.XLOOKUP($P377,'R6.1.1政令指定都市'!$F$2:$F$192,'R6.1.1政令指定都市'!$A$2:$A$192)))</f>
        <v/>
      </c>
      <c r="N377" s="123" t="str">
        <f>IF($P377="","",IFERROR(_xlfn.XLOOKUP($P377,市町村一覧!$H$2:$H$773,市町村一覧!$G$2:$G$773),"特定市町村以外"))</f>
        <v/>
      </c>
      <c r="O377" s="94" t="s">
        <v>1</v>
      </c>
      <c r="P377" s="124" t="str">
        <f t="shared" si="11"/>
        <v/>
      </c>
      <c r="U377" s="114" t="s">
        <v>46</v>
      </c>
      <c r="V377" s="114" t="s">
        <v>589</v>
      </c>
    </row>
    <row r="378" spans="3:22" x14ac:dyDescent="0.25">
      <c r="C378" s="108">
        <v>372</v>
      </c>
      <c r="D378" s="30"/>
      <c r="E378" s="29"/>
      <c r="F378" s="29"/>
      <c r="G378" s="29"/>
      <c r="H378" s="121" t="str">
        <f t="shared" si="10"/>
        <v/>
      </c>
      <c r="I378" s="121" t="str">
        <f t="shared" si="10"/>
        <v/>
      </c>
      <c r="J378" s="29"/>
      <c r="K378" s="29"/>
      <c r="L378" s="29"/>
      <c r="M378" s="122" t="str">
        <f>IF($P378="","",IFERROR(_xlfn.XLOOKUP($P378,団体コード!$F$2:$F$1789,団体コード!$A$2:$A$1789),_xlfn.XLOOKUP($P378,'R6.1.1政令指定都市'!$F$2:$F$192,'R6.1.1政令指定都市'!$A$2:$A$192)))</f>
        <v/>
      </c>
      <c r="N378" s="123" t="str">
        <f>IF($P378="","",IFERROR(_xlfn.XLOOKUP($P378,市町村一覧!$H$2:$H$773,市町村一覧!$G$2:$G$773),"特定市町村以外"))</f>
        <v/>
      </c>
      <c r="O378" s="94" t="s">
        <v>1</v>
      </c>
      <c r="P378" s="124" t="str">
        <f t="shared" si="11"/>
        <v/>
      </c>
      <c r="U378" s="114" t="s">
        <v>46</v>
      </c>
      <c r="V378" s="114" t="s">
        <v>590</v>
      </c>
    </row>
    <row r="379" spans="3:22" x14ac:dyDescent="0.25">
      <c r="C379" s="108">
        <v>373</v>
      </c>
      <c r="D379" s="30"/>
      <c r="E379" s="29"/>
      <c r="F379" s="29"/>
      <c r="G379" s="29"/>
      <c r="H379" s="121" t="str">
        <f t="shared" si="10"/>
        <v/>
      </c>
      <c r="I379" s="121" t="str">
        <f t="shared" si="10"/>
        <v/>
      </c>
      <c r="J379" s="29"/>
      <c r="K379" s="29"/>
      <c r="L379" s="29"/>
      <c r="M379" s="122" t="str">
        <f>IF($P379="","",IFERROR(_xlfn.XLOOKUP($P379,団体コード!$F$2:$F$1789,団体コード!$A$2:$A$1789),_xlfn.XLOOKUP($P379,'R6.1.1政令指定都市'!$F$2:$F$192,'R6.1.1政令指定都市'!$A$2:$A$192)))</f>
        <v/>
      </c>
      <c r="N379" s="123" t="str">
        <f>IF($P379="","",IFERROR(_xlfn.XLOOKUP($P379,市町村一覧!$H$2:$H$773,市町村一覧!$G$2:$G$773),"特定市町村以外"))</f>
        <v/>
      </c>
      <c r="O379" s="94" t="s">
        <v>1</v>
      </c>
      <c r="P379" s="124" t="str">
        <f t="shared" si="11"/>
        <v/>
      </c>
      <c r="U379" s="114" t="s">
        <v>46</v>
      </c>
      <c r="V379" s="114" t="s">
        <v>591</v>
      </c>
    </row>
    <row r="380" spans="3:22" x14ac:dyDescent="0.25">
      <c r="C380" s="108">
        <v>374</v>
      </c>
      <c r="D380" s="30"/>
      <c r="E380" s="29"/>
      <c r="F380" s="29"/>
      <c r="G380" s="29"/>
      <c r="H380" s="121" t="str">
        <f t="shared" si="10"/>
        <v/>
      </c>
      <c r="I380" s="121" t="str">
        <f t="shared" si="10"/>
        <v/>
      </c>
      <c r="J380" s="29"/>
      <c r="K380" s="29"/>
      <c r="L380" s="29"/>
      <c r="M380" s="122" t="str">
        <f>IF($P380="","",IFERROR(_xlfn.XLOOKUP($P380,団体コード!$F$2:$F$1789,団体コード!$A$2:$A$1789),_xlfn.XLOOKUP($P380,'R6.1.1政令指定都市'!$F$2:$F$192,'R6.1.1政令指定都市'!$A$2:$A$192)))</f>
        <v/>
      </c>
      <c r="N380" s="123" t="str">
        <f>IF($P380="","",IFERROR(_xlfn.XLOOKUP($P380,市町村一覧!$H$2:$H$773,市町村一覧!$G$2:$G$773),"特定市町村以外"))</f>
        <v/>
      </c>
      <c r="O380" s="94" t="s">
        <v>1</v>
      </c>
      <c r="P380" s="124" t="str">
        <f t="shared" si="11"/>
        <v/>
      </c>
      <c r="U380" s="114" t="s">
        <v>46</v>
      </c>
      <c r="V380" s="114" t="s">
        <v>592</v>
      </c>
    </row>
    <row r="381" spans="3:22" x14ac:dyDescent="0.25">
      <c r="C381" s="108">
        <v>375</v>
      </c>
      <c r="D381" s="30"/>
      <c r="E381" s="29"/>
      <c r="F381" s="29"/>
      <c r="G381" s="29"/>
      <c r="H381" s="121" t="str">
        <f t="shared" si="10"/>
        <v/>
      </c>
      <c r="I381" s="121" t="str">
        <f t="shared" si="10"/>
        <v/>
      </c>
      <c r="J381" s="29"/>
      <c r="K381" s="29"/>
      <c r="L381" s="29"/>
      <c r="M381" s="122" t="str">
        <f>IF($P381="","",IFERROR(_xlfn.XLOOKUP($P381,団体コード!$F$2:$F$1789,団体コード!$A$2:$A$1789),_xlfn.XLOOKUP($P381,'R6.1.1政令指定都市'!$F$2:$F$192,'R6.1.1政令指定都市'!$A$2:$A$192)))</f>
        <v/>
      </c>
      <c r="N381" s="123" t="str">
        <f>IF($P381="","",IFERROR(_xlfn.XLOOKUP($P381,市町村一覧!$H$2:$H$773,市町村一覧!$G$2:$G$773),"特定市町村以外"))</f>
        <v/>
      </c>
      <c r="O381" s="94" t="s">
        <v>1</v>
      </c>
      <c r="P381" s="124" t="str">
        <f t="shared" si="11"/>
        <v/>
      </c>
      <c r="U381" s="114" t="s">
        <v>46</v>
      </c>
      <c r="V381" s="114" t="s">
        <v>593</v>
      </c>
    </row>
    <row r="382" spans="3:22" x14ac:dyDescent="0.25">
      <c r="C382" s="108">
        <v>376</v>
      </c>
      <c r="D382" s="30"/>
      <c r="E382" s="29"/>
      <c r="F382" s="29"/>
      <c r="G382" s="29"/>
      <c r="H382" s="121" t="str">
        <f t="shared" si="10"/>
        <v/>
      </c>
      <c r="I382" s="121" t="str">
        <f t="shared" si="10"/>
        <v/>
      </c>
      <c r="J382" s="29"/>
      <c r="K382" s="29"/>
      <c r="L382" s="29"/>
      <c r="M382" s="122" t="str">
        <f>IF($P382="","",IFERROR(_xlfn.XLOOKUP($P382,団体コード!$F$2:$F$1789,団体コード!$A$2:$A$1789),_xlfn.XLOOKUP($P382,'R6.1.1政令指定都市'!$F$2:$F$192,'R6.1.1政令指定都市'!$A$2:$A$192)))</f>
        <v/>
      </c>
      <c r="N382" s="123" t="str">
        <f>IF($P382="","",IFERROR(_xlfn.XLOOKUP($P382,市町村一覧!$H$2:$H$773,市町村一覧!$G$2:$G$773),"特定市町村以外"))</f>
        <v/>
      </c>
      <c r="O382" s="94" t="s">
        <v>1</v>
      </c>
      <c r="P382" s="124" t="str">
        <f t="shared" si="11"/>
        <v/>
      </c>
      <c r="U382" s="114" t="s">
        <v>46</v>
      </c>
      <c r="V382" s="114" t="s">
        <v>594</v>
      </c>
    </row>
    <row r="383" spans="3:22" x14ac:dyDescent="0.25">
      <c r="C383" s="108">
        <v>377</v>
      </c>
      <c r="D383" s="30"/>
      <c r="E383" s="29"/>
      <c r="F383" s="29"/>
      <c r="G383" s="29"/>
      <c r="H383" s="121" t="str">
        <f t="shared" si="10"/>
        <v/>
      </c>
      <c r="I383" s="121" t="str">
        <f t="shared" si="10"/>
        <v/>
      </c>
      <c r="J383" s="29"/>
      <c r="K383" s="29"/>
      <c r="L383" s="29"/>
      <c r="M383" s="122" t="str">
        <f>IF($P383="","",IFERROR(_xlfn.XLOOKUP($P383,団体コード!$F$2:$F$1789,団体コード!$A$2:$A$1789),_xlfn.XLOOKUP($P383,'R6.1.1政令指定都市'!$F$2:$F$192,'R6.1.1政令指定都市'!$A$2:$A$192)))</f>
        <v/>
      </c>
      <c r="N383" s="123" t="str">
        <f>IF($P383="","",IFERROR(_xlfn.XLOOKUP($P383,市町村一覧!$H$2:$H$773,市町村一覧!$G$2:$G$773),"特定市町村以外"))</f>
        <v/>
      </c>
      <c r="O383" s="94" t="s">
        <v>1</v>
      </c>
      <c r="P383" s="124" t="str">
        <f t="shared" si="11"/>
        <v/>
      </c>
      <c r="U383" s="114" t="s">
        <v>46</v>
      </c>
      <c r="V383" s="114" t="s">
        <v>595</v>
      </c>
    </row>
    <row r="384" spans="3:22" x14ac:dyDescent="0.25">
      <c r="C384" s="108">
        <v>378</v>
      </c>
      <c r="D384" s="30"/>
      <c r="E384" s="29"/>
      <c r="F384" s="29"/>
      <c r="G384" s="29"/>
      <c r="H384" s="121" t="str">
        <f t="shared" si="10"/>
        <v/>
      </c>
      <c r="I384" s="121" t="str">
        <f t="shared" si="10"/>
        <v/>
      </c>
      <c r="J384" s="29"/>
      <c r="K384" s="29"/>
      <c r="L384" s="29"/>
      <c r="M384" s="122" t="str">
        <f>IF($P384="","",IFERROR(_xlfn.XLOOKUP($P384,団体コード!$F$2:$F$1789,団体コード!$A$2:$A$1789),_xlfn.XLOOKUP($P384,'R6.1.1政令指定都市'!$F$2:$F$192,'R6.1.1政令指定都市'!$A$2:$A$192)))</f>
        <v/>
      </c>
      <c r="N384" s="123" t="str">
        <f>IF($P384="","",IFERROR(_xlfn.XLOOKUP($P384,市町村一覧!$H$2:$H$773,市町村一覧!$G$2:$G$773),"特定市町村以外"))</f>
        <v/>
      </c>
      <c r="O384" s="94" t="s">
        <v>1</v>
      </c>
      <c r="P384" s="124" t="str">
        <f t="shared" si="11"/>
        <v/>
      </c>
      <c r="U384" s="114" t="s">
        <v>46</v>
      </c>
      <c r="V384" s="114" t="s">
        <v>596</v>
      </c>
    </row>
    <row r="385" spans="3:22" x14ac:dyDescent="0.25">
      <c r="C385" s="108">
        <v>379</v>
      </c>
      <c r="D385" s="30"/>
      <c r="E385" s="29"/>
      <c r="F385" s="29"/>
      <c r="G385" s="29"/>
      <c r="H385" s="121" t="str">
        <f t="shared" si="10"/>
        <v/>
      </c>
      <c r="I385" s="121" t="str">
        <f t="shared" si="10"/>
        <v/>
      </c>
      <c r="J385" s="29"/>
      <c r="K385" s="29"/>
      <c r="L385" s="29"/>
      <c r="M385" s="122" t="str">
        <f>IF($P385="","",IFERROR(_xlfn.XLOOKUP($P385,団体コード!$F$2:$F$1789,団体コード!$A$2:$A$1789),_xlfn.XLOOKUP($P385,'R6.1.1政令指定都市'!$F$2:$F$192,'R6.1.1政令指定都市'!$A$2:$A$192)))</f>
        <v/>
      </c>
      <c r="N385" s="123" t="str">
        <f>IF($P385="","",IFERROR(_xlfn.XLOOKUP($P385,市町村一覧!$H$2:$H$773,市町村一覧!$G$2:$G$773),"特定市町村以外"))</f>
        <v/>
      </c>
      <c r="O385" s="94" t="s">
        <v>1</v>
      </c>
      <c r="P385" s="124" t="str">
        <f t="shared" si="11"/>
        <v/>
      </c>
      <c r="U385" s="114" t="s">
        <v>46</v>
      </c>
      <c r="V385" s="114" t="s">
        <v>597</v>
      </c>
    </row>
    <row r="386" spans="3:22" x14ac:dyDescent="0.25">
      <c r="C386" s="108">
        <v>380</v>
      </c>
      <c r="D386" s="30"/>
      <c r="E386" s="29"/>
      <c r="F386" s="29"/>
      <c r="G386" s="29"/>
      <c r="H386" s="121" t="str">
        <f t="shared" si="10"/>
        <v/>
      </c>
      <c r="I386" s="121" t="str">
        <f t="shared" si="10"/>
        <v/>
      </c>
      <c r="J386" s="29"/>
      <c r="K386" s="29"/>
      <c r="L386" s="29"/>
      <c r="M386" s="122" t="str">
        <f>IF($P386="","",IFERROR(_xlfn.XLOOKUP($P386,団体コード!$F$2:$F$1789,団体コード!$A$2:$A$1789),_xlfn.XLOOKUP($P386,'R6.1.1政令指定都市'!$F$2:$F$192,'R6.1.1政令指定都市'!$A$2:$A$192)))</f>
        <v/>
      </c>
      <c r="N386" s="123" t="str">
        <f>IF($P386="","",IFERROR(_xlfn.XLOOKUP($P386,市町村一覧!$H$2:$H$773,市町村一覧!$G$2:$G$773),"特定市町村以外"))</f>
        <v/>
      </c>
      <c r="O386" s="94" t="s">
        <v>1</v>
      </c>
      <c r="P386" s="124" t="str">
        <f t="shared" si="11"/>
        <v/>
      </c>
      <c r="U386" s="114" t="s">
        <v>46</v>
      </c>
      <c r="V386" s="114" t="s">
        <v>598</v>
      </c>
    </row>
    <row r="387" spans="3:22" x14ac:dyDescent="0.25">
      <c r="C387" s="108">
        <v>381</v>
      </c>
      <c r="D387" s="30"/>
      <c r="E387" s="29"/>
      <c r="F387" s="29"/>
      <c r="G387" s="29"/>
      <c r="H387" s="121" t="str">
        <f t="shared" si="10"/>
        <v/>
      </c>
      <c r="I387" s="121" t="str">
        <f t="shared" si="10"/>
        <v/>
      </c>
      <c r="J387" s="29"/>
      <c r="K387" s="29"/>
      <c r="L387" s="29"/>
      <c r="M387" s="122" t="str">
        <f>IF($P387="","",IFERROR(_xlfn.XLOOKUP($P387,団体コード!$F$2:$F$1789,団体コード!$A$2:$A$1789),_xlfn.XLOOKUP($P387,'R6.1.1政令指定都市'!$F$2:$F$192,'R6.1.1政令指定都市'!$A$2:$A$192)))</f>
        <v/>
      </c>
      <c r="N387" s="123" t="str">
        <f>IF($P387="","",IFERROR(_xlfn.XLOOKUP($P387,市町村一覧!$H$2:$H$773,市町村一覧!$G$2:$G$773),"特定市町村以外"))</f>
        <v/>
      </c>
      <c r="O387" s="94" t="s">
        <v>1</v>
      </c>
      <c r="P387" s="124" t="str">
        <f t="shared" si="11"/>
        <v/>
      </c>
      <c r="U387" s="114" t="s">
        <v>46</v>
      </c>
      <c r="V387" s="114" t="s">
        <v>599</v>
      </c>
    </row>
    <row r="388" spans="3:22" x14ac:dyDescent="0.25">
      <c r="C388" s="108">
        <v>382</v>
      </c>
      <c r="D388" s="30"/>
      <c r="E388" s="29"/>
      <c r="F388" s="29"/>
      <c r="G388" s="29"/>
      <c r="H388" s="121" t="str">
        <f t="shared" si="10"/>
        <v/>
      </c>
      <c r="I388" s="121" t="str">
        <f t="shared" si="10"/>
        <v/>
      </c>
      <c r="J388" s="29"/>
      <c r="K388" s="29"/>
      <c r="L388" s="29"/>
      <c r="M388" s="122" t="str">
        <f>IF($P388="","",IFERROR(_xlfn.XLOOKUP($P388,団体コード!$F$2:$F$1789,団体コード!$A$2:$A$1789),_xlfn.XLOOKUP($P388,'R6.1.1政令指定都市'!$F$2:$F$192,'R6.1.1政令指定都市'!$A$2:$A$192)))</f>
        <v/>
      </c>
      <c r="N388" s="123" t="str">
        <f>IF($P388="","",IFERROR(_xlfn.XLOOKUP($P388,市町村一覧!$H$2:$H$773,市町村一覧!$G$2:$G$773),"特定市町村以外"))</f>
        <v/>
      </c>
      <c r="O388" s="94" t="s">
        <v>1</v>
      </c>
      <c r="P388" s="124" t="str">
        <f t="shared" si="11"/>
        <v/>
      </c>
      <c r="U388" s="114" t="s">
        <v>46</v>
      </c>
      <c r="V388" s="114" t="s">
        <v>600</v>
      </c>
    </row>
    <row r="389" spans="3:22" x14ac:dyDescent="0.25">
      <c r="C389" s="108">
        <v>383</v>
      </c>
      <c r="D389" s="30"/>
      <c r="E389" s="29"/>
      <c r="F389" s="29"/>
      <c r="G389" s="29"/>
      <c r="H389" s="121" t="str">
        <f t="shared" si="10"/>
        <v/>
      </c>
      <c r="I389" s="121" t="str">
        <f t="shared" si="10"/>
        <v/>
      </c>
      <c r="J389" s="29"/>
      <c r="K389" s="29"/>
      <c r="L389" s="29"/>
      <c r="M389" s="122" t="str">
        <f>IF($P389="","",IFERROR(_xlfn.XLOOKUP($P389,団体コード!$F$2:$F$1789,団体コード!$A$2:$A$1789),_xlfn.XLOOKUP($P389,'R6.1.1政令指定都市'!$F$2:$F$192,'R6.1.1政令指定都市'!$A$2:$A$192)))</f>
        <v/>
      </c>
      <c r="N389" s="123" t="str">
        <f>IF($P389="","",IFERROR(_xlfn.XLOOKUP($P389,市町村一覧!$H$2:$H$773,市町村一覧!$G$2:$G$773),"特定市町村以外"))</f>
        <v/>
      </c>
      <c r="O389" s="94" t="s">
        <v>1</v>
      </c>
      <c r="P389" s="124" t="str">
        <f t="shared" si="11"/>
        <v/>
      </c>
      <c r="U389" s="114" t="s">
        <v>46</v>
      </c>
      <c r="V389" s="114" t="s">
        <v>601</v>
      </c>
    </row>
    <row r="390" spans="3:22" x14ac:dyDescent="0.25">
      <c r="C390" s="108">
        <v>384</v>
      </c>
      <c r="D390" s="30"/>
      <c r="E390" s="29"/>
      <c r="F390" s="29"/>
      <c r="G390" s="29"/>
      <c r="H390" s="121" t="str">
        <f t="shared" si="10"/>
        <v/>
      </c>
      <c r="I390" s="121" t="str">
        <f t="shared" si="10"/>
        <v/>
      </c>
      <c r="J390" s="29"/>
      <c r="K390" s="29"/>
      <c r="L390" s="29"/>
      <c r="M390" s="122" t="str">
        <f>IF($P390="","",IFERROR(_xlfn.XLOOKUP($P390,団体コード!$F$2:$F$1789,団体コード!$A$2:$A$1789),_xlfn.XLOOKUP($P390,'R6.1.1政令指定都市'!$F$2:$F$192,'R6.1.1政令指定都市'!$A$2:$A$192)))</f>
        <v/>
      </c>
      <c r="N390" s="123" t="str">
        <f>IF($P390="","",IFERROR(_xlfn.XLOOKUP($P390,市町村一覧!$H$2:$H$773,市町村一覧!$G$2:$G$773),"特定市町村以外"))</f>
        <v/>
      </c>
      <c r="O390" s="94" t="s">
        <v>1</v>
      </c>
      <c r="P390" s="124" t="str">
        <f t="shared" si="11"/>
        <v/>
      </c>
      <c r="U390" s="114" t="s">
        <v>46</v>
      </c>
      <c r="V390" s="114" t="s">
        <v>602</v>
      </c>
    </row>
    <row r="391" spans="3:22" x14ac:dyDescent="0.25">
      <c r="C391" s="108">
        <v>385</v>
      </c>
      <c r="D391" s="30"/>
      <c r="E391" s="29"/>
      <c r="F391" s="29"/>
      <c r="G391" s="29"/>
      <c r="H391" s="121" t="str">
        <f t="shared" si="10"/>
        <v/>
      </c>
      <c r="I391" s="121" t="str">
        <f t="shared" si="10"/>
        <v/>
      </c>
      <c r="J391" s="29"/>
      <c r="K391" s="29"/>
      <c r="L391" s="29"/>
      <c r="M391" s="122" t="str">
        <f>IF($P391="","",IFERROR(_xlfn.XLOOKUP($P391,団体コード!$F$2:$F$1789,団体コード!$A$2:$A$1789),_xlfn.XLOOKUP($P391,'R6.1.1政令指定都市'!$F$2:$F$192,'R6.1.1政令指定都市'!$A$2:$A$192)))</f>
        <v/>
      </c>
      <c r="N391" s="123" t="str">
        <f>IF($P391="","",IFERROR(_xlfn.XLOOKUP($P391,市町村一覧!$H$2:$H$773,市町村一覧!$G$2:$G$773),"特定市町村以外"))</f>
        <v/>
      </c>
      <c r="O391" s="94" t="s">
        <v>1</v>
      </c>
      <c r="P391" s="124" t="str">
        <f t="shared" si="11"/>
        <v/>
      </c>
      <c r="U391" s="114" t="s">
        <v>46</v>
      </c>
      <c r="V391" s="114" t="s">
        <v>603</v>
      </c>
    </row>
    <row r="392" spans="3:22" x14ac:dyDescent="0.25">
      <c r="C392" s="108">
        <v>386</v>
      </c>
      <c r="D392" s="30"/>
      <c r="E392" s="29"/>
      <c r="F392" s="29"/>
      <c r="G392" s="29"/>
      <c r="H392" s="121" t="str">
        <f t="shared" ref="H392:I455" si="12">IF(D392&lt;&gt;"",D392,"")</f>
        <v/>
      </c>
      <c r="I392" s="121" t="str">
        <f t="shared" si="12"/>
        <v/>
      </c>
      <c r="J392" s="29"/>
      <c r="K392" s="29"/>
      <c r="L392" s="29"/>
      <c r="M392" s="122" t="str">
        <f>IF($P392="","",IFERROR(_xlfn.XLOOKUP($P392,団体コード!$F$2:$F$1789,団体コード!$A$2:$A$1789),_xlfn.XLOOKUP($P392,'R6.1.1政令指定都市'!$F$2:$F$192,'R6.1.1政令指定都市'!$A$2:$A$192)))</f>
        <v/>
      </c>
      <c r="N392" s="123" t="str">
        <f>IF($P392="","",IFERROR(_xlfn.XLOOKUP($P392,市町村一覧!$H$2:$H$773,市町村一覧!$G$2:$G$773),"特定市町村以外"))</f>
        <v/>
      </c>
      <c r="O392" s="94" t="s">
        <v>1</v>
      </c>
      <c r="P392" s="124" t="str">
        <f t="shared" ref="P392:P455" si="13">E392&amp;F392</f>
        <v/>
      </c>
      <c r="U392" s="114" t="s">
        <v>46</v>
      </c>
      <c r="V392" s="114" t="s">
        <v>604</v>
      </c>
    </row>
    <row r="393" spans="3:22" x14ac:dyDescent="0.25">
      <c r="C393" s="108">
        <v>387</v>
      </c>
      <c r="D393" s="30"/>
      <c r="E393" s="29"/>
      <c r="F393" s="29"/>
      <c r="G393" s="29"/>
      <c r="H393" s="121" t="str">
        <f t="shared" si="12"/>
        <v/>
      </c>
      <c r="I393" s="121" t="str">
        <f t="shared" si="12"/>
        <v/>
      </c>
      <c r="J393" s="29"/>
      <c r="K393" s="29"/>
      <c r="L393" s="29"/>
      <c r="M393" s="122" t="str">
        <f>IF($P393="","",IFERROR(_xlfn.XLOOKUP($P393,団体コード!$F$2:$F$1789,団体コード!$A$2:$A$1789),_xlfn.XLOOKUP($P393,'R6.1.1政令指定都市'!$F$2:$F$192,'R6.1.1政令指定都市'!$A$2:$A$192)))</f>
        <v/>
      </c>
      <c r="N393" s="123" t="str">
        <f>IF($P393="","",IFERROR(_xlfn.XLOOKUP($P393,市町村一覧!$H$2:$H$773,市町村一覧!$G$2:$G$773),"特定市町村以外"))</f>
        <v/>
      </c>
      <c r="O393" s="94" t="s">
        <v>1</v>
      </c>
      <c r="P393" s="124" t="str">
        <f t="shared" si="13"/>
        <v/>
      </c>
      <c r="U393" s="114" t="s">
        <v>46</v>
      </c>
      <c r="V393" s="114" t="s">
        <v>605</v>
      </c>
    </row>
    <row r="394" spans="3:22" x14ac:dyDescent="0.25">
      <c r="C394" s="108">
        <v>388</v>
      </c>
      <c r="D394" s="30"/>
      <c r="E394" s="29"/>
      <c r="F394" s="29"/>
      <c r="G394" s="29"/>
      <c r="H394" s="121" t="str">
        <f t="shared" si="12"/>
        <v/>
      </c>
      <c r="I394" s="121" t="str">
        <f t="shared" si="12"/>
        <v/>
      </c>
      <c r="J394" s="29"/>
      <c r="K394" s="29"/>
      <c r="L394" s="29"/>
      <c r="M394" s="122" t="str">
        <f>IF($P394="","",IFERROR(_xlfn.XLOOKUP($P394,団体コード!$F$2:$F$1789,団体コード!$A$2:$A$1789),_xlfn.XLOOKUP($P394,'R6.1.1政令指定都市'!$F$2:$F$192,'R6.1.1政令指定都市'!$A$2:$A$192)))</f>
        <v/>
      </c>
      <c r="N394" s="123" t="str">
        <f>IF($P394="","",IFERROR(_xlfn.XLOOKUP($P394,市町村一覧!$H$2:$H$773,市町村一覧!$G$2:$G$773),"特定市町村以外"))</f>
        <v/>
      </c>
      <c r="O394" s="94" t="s">
        <v>1</v>
      </c>
      <c r="P394" s="124" t="str">
        <f t="shared" si="13"/>
        <v/>
      </c>
      <c r="U394" s="114" t="s">
        <v>46</v>
      </c>
      <c r="V394" s="114" t="s">
        <v>606</v>
      </c>
    </row>
    <row r="395" spans="3:22" x14ac:dyDescent="0.25">
      <c r="C395" s="108">
        <v>389</v>
      </c>
      <c r="D395" s="30"/>
      <c r="E395" s="29"/>
      <c r="F395" s="29"/>
      <c r="G395" s="29"/>
      <c r="H395" s="121" t="str">
        <f t="shared" si="12"/>
        <v/>
      </c>
      <c r="I395" s="121" t="str">
        <f t="shared" si="12"/>
        <v/>
      </c>
      <c r="J395" s="29"/>
      <c r="K395" s="29"/>
      <c r="L395" s="29"/>
      <c r="M395" s="122" t="str">
        <f>IF($P395="","",IFERROR(_xlfn.XLOOKUP($P395,団体コード!$F$2:$F$1789,団体コード!$A$2:$A$1789),_xlfn.XLOOKUP($P395,'R6.1.1政令指定都市'!$F$2:$F$192,'R6.1.1政令指定都市'!$A$2:$A$192)))</f>
        <v/>
      </c>
      <c r="N395" s="123" t="str">
        <f>IF($P395="","",IFERROR(_xlfn.XLOOKUP($P395,市町村一覧!$H$2:$H$773,市町村一覧!$G$2:$G$773),"特定市町村以外"))</f>
        <v/>
      </c>
      <c r="O395" s="94" t="s">
        <v>1</v>
      </c>
      <c r="P395" s="124" t="str">
        <f t="shared" si="13"/>
        <v/>
      </c>
      <c r="U395" s="114" t="s">
        <v>46</v>
      </c>
      <c r="V395" s="114" t="s">
        <v>607</v>
      </c>
    </row>
    <row r="396" spans="3:22" x14ac:dyDescent="0.25">
      <c r="C396" s="108">
        <v>390</v>
      </c>
      <c r="D396" s="30"/>
      <c r="E396" s="29"/>
      <c r="F396" s="29"/>
      <c r="G396" s="29"/>
      <c r="H396" s="121" t="str">
        <f t="shared" si="12"/>
        <v/>
      </c>
      <c r="I396" s="121" t="str">
        <f t="shared" si="12"/>
        <v/>
      </c>
      <c r="J396" s="29"/>
      <c r="K396" s="29"/>
      <c r="L396" s="29"/>
      <c r="M396" s="122" t="str">
        <f>IF($P396="","",IFERROR(_xlfn.XLOOKUP($P396,団体コード!$F$2:$F$1789,団体コード!$A$2:$A$1789),_xlfn.XLOOKUP($P396,'R6.1.1政令指定都市'!$F$2:$F$192,'R6.1.1政令指定都市'!$A$2:$A$192)))</f>
        <v/>
      </c>
      <c r="N396" s="123" t="str">
        <f>IF($P396="","",IFERROR(_xlfn.XLOOKUP($P396,市町村一覧!$H$2:$H$773,市町村一覧!$G$2:$G$773),"特定市町村以外"))</f>
        <v/>
      </c>
      <c r="O396" s="94" t="s">
        <v>1</v>
      </c>
      <c r="P396" s="124" t="str">
        <f t="shared" si="13"/>
        <v/>
      </c>
      <c r="U396" s="114" t="s">
        <v>46</v>
      </c>
      <c r="V396" s="114" t="s">
        <v>563</v>
      </c>
    </row>
    <row r="397" spans="3:22" x14ac:dyDescent="0.25">
      <c r="C397" s="108">
        <v>391</v>
      </c>
      <c r="D397" s="30"/>
      <c r="E397" s="29"/>
      <c r="F397" s="29"/>
      <c r="G397" s="29"/>
      <c r="H397" s="121" t="str">
        <f t="shared" si="12"/>
        <v/>
      </c>
      <c r="I397" s="121" t="str">
        <f t="shared" si="12"/>
        <v/>
      </c>
      <c r="J397" s="29"/>
      <c r="K397" s="29"/>
      <c r="L397" s="29"/>
      <c r="M397" s="122" t="str">
        <f>IF($P397="","",IFERROR(_xlfn.XLOOKUP($P397,団体コード!$F$2:$F$1789,団体コード!$A$2:$A$1789),_xlfn.XLOOKUP($P397,'R6.1.1政令指定都市'!$F$2:$F$192,'R6.1.1政令指定都市'!$A$2:$A$192)))</f>
        <v/>
      </c>
      <c r="N397" s="123" t="str">
        <f>IF($P397="","",IFERROR(_xlfn.XLOOKUP($P397,市町村一覧!$H$2:$H$773,市町村一覧!$G$2:$G$773),"特定市町村以外"))</f>
        <v/>
      </c>
      <c r="O397" s="94" t="s">
        <v>1</v>
      </c>
      <c r="P397" s="124" t="str">
        <f t="shared" si="13"/>
        <v/>
      </c>
      <c r="U397" s="114" t="s">
        <v>46</v>
      </c>
      <c r="V397" s="114" t="s">
        <v>608</v>
      </c>
    </row>
    <row r="398" spans="3:22" x14ac:dyDescent="0.25">
      <c r="C398" s="108">
        <v>392</v>
      </c>
      <c r="D398" s="30"/>
      <c r="E398" s="29"/>
      <c r="F398" s="29"/>
      <c r="G398" s="29"/>
      <c r="H398" s="121" t="str">
        <f t="shared" si="12"/>
        <v/>
      </c>
      <c r="I398" s="121" t="str">
        <f t="shared" si="12"/>
        <v/>
      </c>
      <c r="J398" s="29"/>
      <c r="K398" s="29"/>
      <c r="L398" s="29"/>
      <c r="M398" s="122" t="str">
        <f>IF($P398="","",IFERROR(_xlfn.XLOOKUP($P398,団体コード!$F$2:$F$1789,団体コード!$A$2:$A$1789),_xlfn.XLOOKUP($P398,'R6.1.1政令指定都市'!$F$2:$F$192,'R6.1.1政令指定都市'!$A$2:$A$192)))</f>
        <v/>
      </c>
      <c r="N398" s="123" t="str">
        <f>IF($P398="","",IFERROR(_xlfn.XLOOKUP($P398,市町村一覧!$H$2:$H$773,市町村一覧!$G$2:$G$773),"特定市町村以外"))</f>
        <v/>
      </c>
      <c r="O398" s="94" t="s">
        <v>1</v>
      </c>
      <c r="P398" s="124" t="str">
        <f t="shared" si="13"/>
        <v/>
      </c>
      <c r="U398" s="114" t="s">
        <v>46</v>
      </c>
      <c r="V398" s="114" t="s">
        <v>609</v>
      </c>
    </row>
    <row r="399" spans="3:22" x14ac:dyDescent="0.25">
      <c r="C399" s="108">
        <v>393</v>
      </c>
      <c r="D399" s="30"/>
      <c r="E399" s="29"/>
      <c r="F399" s="29"/>
      <c r="G399" s="29"/>
      <c r="H399" s="121" t="str">
        <f t="shared" si="12"/>
        <v/>
      </c>
      <c r="I399" s="121" t="str">
        <f t="shared" si="12"/>
        <v/>
      </c>
      <c r="J399" s="29"/>
      <c r="K399" s="29"/>
      <c r="L399" s="29"/>
      <c r="M399" s="122" t="str">
        <f>IF($P399="","",IFERROR(_xlfn.XLOOKUP($P399,団体コード!$F$2:$F$1789,団体コード!$A$2:$A$1789),_xlfn.XLOOKUP($P399,'R6.1.1政令指定都市'!$F$2:$F$192,'R6.1.1政令指定都市'!$A$2:$A$192)))</f>
        <v/>
      </c>
      <c r="N399" s="123" t="str">
        <f>IF($P399="","",IFERROR(_xlfn.XLOOKUP($P399,市町村一覧!$H$2:$H$773,市町村一覧!$G$2:$G$773),"特定市町村以外"))</f>
        <v/>
      </c>
      <c r="O399" s="94" t="s">
        <v>1</v>
      </c>
      <c r="P399" s="124" t="str">
        <f t="shared" si="13"/>
        <v/>
      </c>
      <c r="U399" s="114" t="s">
        <v>46</v>
      </c>
      <c r="V399" s="114" t="s">
        <v>610</v>
      </c>
    </row>
    <row r="400" spans="3:22" x14ac:dyDescent="0.25">
      <c r="C400" s="108">
        <v>394</v>
      </c>
      <c r="D400" s="30"/>
      <c r="E400" s="29"/>
      <c r="F400" s="29"/>
      <c r="G400" s="29"/>
      <c r="H400" s="121" t="str">
        <f t="shared" si="12"/>
        <v/>
      </c>
      <c r="I400" s="121" t="str">
        <f t="shared" si="12"/>
        <v/>
      </c>
      <c r="J400" s="29"/>
      <c r="K400" s="29"/>
      <c r="L400" s="29"/>
      <c r="M400" s="122" t="str">
        <f>IF($P400="","",IFERROR(_xlfn.XLOOKUP($P400,団体コード!$F$2:$F$1789,団体コード!$A$2:$A$1789),_xlfn.XLOOKUP($P400,'R6.1.1政令指定都市'!$F$2:$F$192,'R6.1.1政令指定都市'!$A$2:$A$192)))</f>
        <v/>
      </c>
      <c r="N400" s="123" t="str">
        <f>IF($P400="","",IFERROR(_xlfn.XLOOKUP($P400,市町村一覧!$H$2:$H$773,市町村一覧!$G$2:$G$773),"特定市町村以外"))</f>
        <v/>
      </c>
      <c r="O400" s="94" t="s">
        <v>1</v>
      </c>
      <c r="P400" s="124" t="str">
        <f t="shared" si="13"/>
        <v/>
      </c>
      <c r="U400" s="114" t="s">
        <v>46</v>
      </c>
      <c r="V400" s="114" t="s">
        <v>611</v>
      </c>
    </row>
    <row r="401" spans="3:22" x14ac:dyDescent="0.25">
      <c r="C401" s="108">
        <v>395</v>
      </c>
      <c r="D401" s="30"/>
      <c r="E401" s="29"/>
      <c r="F401" s="29"/>
      <c r="G401" s="29"/>
      <c r="H401" s="121" t="str">
        <f t="shared" si="12"/>
        <v/>
      </c>
      <c r="I401" s="121" t="str">
        <f t="shared" si="12"/>
        <v/>
      </c>
      <c r="J401" s="29"/>
      <c r="K401" s="29"/>
      <c r="L401" s="29"/>
      <c r="M401" s="122" t="str">
        <f>IF($P401="","",IFERROR(_xlfn.XLOOKUP($P401,団体コード!$F$2:$F$1789,団体コード!$A$2:$A$1789),_xlfn.XLOOKUP($P401,'R6.1.1政令指定都市'!$F$2:$F$192,'R6.1.1政令指定都市'!$A$2:$A$192)))</f>
        <v/>
      </c>
      <c r="N401" s="123" t="str">
        <f>IF($P401="","",IFERROR(_xlfn.XLOOKUP($P401,市町村一覧!$H$2:$H$773,市町村一覧!$G$2:$G$773),"特定市町村以外"))</f>
        <v/>
      </c>
      <c r="O401" s="94" t="s">
        <v>1</v>
      </c>
      <c r="P401" s="124" t="str">
        <f t="shared" si="13"/>
        <v/>
      </c>
      <c r="U401" s="114" t="s">
        <v>46</v>
      </c>
      <c r="V401" s="114" t="s">
        <v>612</v>
      </c>
    </row>
    <row r="402" spans="3:22" x14ac:dyDescent="0.25">
      <c r="C402" s="108">
        <v>396</v>
      </c>
      <c r="D402" s="30"/>
      <c r="E402" s="29"/>
      <c r="F402" s="29"/>
      <c r="G402" s="29"/>
      <c r="H402" s="121" t="str">
        <f t="shared" si="12"/>
        <v/>
      </c>
      <c r="I402" s="121" t="str">
        <f t="shared" si="12"/>
        <v/>
      </c>
      <c r="J402" s="29"/>
      <c r="K402" s="29"/>
      <c r="L402" s="29"/>
      <c r="M402" s="122" t="str">
        <f>IF($P402="","",IFERROR(_xlfn.XLOOKUP($P402,団体コード!$F$2:$F$1789,団体コード!$A$2:$A$1789),_xlfn.XLOOKUP($P402,'R6.1.1政令指定都市'!$F$2:$F$192,'R6.1.1政令指定都市'!$A$2:$A$192)))</f>
        <v/>
      </c>
      <c r="N402" s="123" t="str">
        <f>IF($P402="","",IFERROR(_xlfn.XLOOKUP($P402,市町村一覧!$H$2:$H$773,市町村一覧!$G$2:$G$773),"特定市町村以外"))</f>
        <v/>
      </c>
      <c r="O402" s="94" t="s">
        <v>1</v>
      </c>
      <c r="P402" s="124" t="str">
        <f t="shared" si="13"/>
        <v/>
      </c>
      <c r="U402" s="114" t="s">
        <v>46</v>
      </c>
      <c r="V402" s="114" t="s">
        <v>613</v>
      </c>
    </row>
    <row r="403" spans="3:22" x14ac:dyDescent="0.25">
      <c r="C403" s="108">
        <v>397</v>
      </c>
      <c r="D403" s="30"/>
      <c r="E403" s="29"/>
      <c r="F403" s="29"/>
      <c r="G403" s="29"/>
      <c r="H403" s="121" t="str">
        <f t="shared" si="12"/>
        <v/>
      </c>
      <c r="I403" s="121" t="str">
        <f t="shared" si="12"/>
        <v/>
      </c>
      <c r="J403" s="29"/>
      <c r="K403" s="29"/>
      <c r="L403" s="29"/>
      <c r="M403" s="122" t="str">
        <f>IF($P403="","",IFERROR(_xlfn.XLOOKUP($P403,団体コード!$F$2:$F$1789,団体コード!$A$2:$A$1789),_xlfn.XLOOKUP($P403,'R6.1.1政令指定都市'!$F$2:$F$192,'R6.1.1政令指定都市'!$A$2:$A$192)))</f>
        <v/>
      </c>
      <c r="N403" s="123" t="str">
        <f>IF($P403="","",IFERROR(_xlfn.XLOOKUP($P403,市町村一覧!$H$2:$H$773,市町村一覧!$G$2:$G$773),"特定市町村以外"))</f>
        <v/>
      </c>
      <c r="O403" s="94" t="s">
        <v>1</v>
      </c>
      <c r="P403" s="124" t="str">
        <f t="shared" si="13"/>
        <v/>
      </c>
      <c r="U403" s="114" t="s">
        <v>46</v>
      </c>
      <c r="V403" s="114" t="s">
        <v>614</v>
      </c>
    </row>
    <row r="404" spans="3:22" x14ac:dyDescent="0.25">
      <c r="C404" s="108">
        <v>398</v>
      </c>
      <c r="D404" s="30"/>
      <c r="E404" s="29"/>
      <c r="F404" s="29"/>
      <c r="G404" s="29"/>
      <c r="H404" s="121" t="str">
        <f t="shared" si="12"/>
        <v/>
      </c>
      <c r="I404" s="121" t="str">
        <f t="shared" si="12"/>
        <v/>
      </c>
      <c r="J404" s="29"/>
      <c r="K404" s="29"/>
      <c r="L404" s="29"/>
      <c r="M404" s="122" t="str">
        <f>IF($P404="","",IFERROR(_xlfn.XLOOKUP($P404,団体コード!$F$2:$F$1789,団体コード!$A$2:$A$1789),_xlfn.XLOOKUP($P404,'R6.1.1政令指定都市'!$F$2:$F$192,'R6.1.1政令指定都市'!$A$2:$A$192)))</f>
        <v/>
      </c>
      <c r="N404" s="123" t="str">
        <f>IF($P404="","",IFERROR(_xlfn.XLOOKUP($P404,市町村一覧!$H$2:$H$773,市町村一覧!$G$2:$G$773),"特定市町村以外"))</f>
        <v/>
      </c>
      <c r="O404" s="94" t="s">
        <v>1</v>
      </c>
      <c r="P404" s="124" t="str">
        <f t="shared" si="13"/>
        <v/>
      </c>
      <c r="U404" s="114" t="s">
        <v>46</v>
      </c>
      <c r="V404" s="114" t="s">
        <v>615</v>
      </c>
    </row>
    <row r="405" spans="3:22" x14ac:dyDescent="0.25">
      <c r="C405" s="108">
        <v>399</v>
      </c>
      <c r="D405" s="30"/>
      <c r="E405" s="29"/>
      <c r="F405" s="29"/>
      <c r="G405" s="29"/>
      <c r="H405" s="121" t="str">
        <f t="shared" si="12"/>
        <v/>
      </c>
      <c r="I405" s="121" t="str">
        <f t="shared" si="12"/>
        <v/>
      </c>
      <c r="J405" s="29"/>
      <c r="K405" s="29"/>
      <c r="L405" s="29"/>
      <c r="M405" s="122" t="str">
        <f>IF($P405="","",IFERROR(_xlfn.XLOOKUP($P405,団体コード!$F$2:$F$1789,団体コード!$A$2:$A$1789),_xlfn.XLOOKUP($P405,'R6.1.1政令指定都市'!$F$2:$F$192,'R6.1.1政令指定都市'!$A$2:$A$192)))</f>
        <v/>
      </c>
      <c r="N405" s="123" t="str">
        <f>IF($P405="","",IFERROR(_xlfn.XLOOKUP($P405,市町村一覧!$H$2:$H$773,市町村一覧!$G$2:$G$773),"特定市町村以外"))</f>
        <v/>
      </c>
      <c r="O405" s="94" t="s">
        <v>1</v>
      </c>
      <c r="P405" s="124" t="str">
        <f t="shared" si="13"/>
        <v/>
      </c>
      <c r="U405" s="114" t="s">
        <v>46</v>
      </c>
      <c r="V405" s="114" t="s">
        <v>616</v>
      </c>
    </row>
    <row r="406" spans="3:22" x14ac:dyDescent="0.25">
      <c r="C406" s="108">
        <v>400</v>
      </c>
      <c r="D406" s="30"/>
      <c r="E406" s="29"/>
      <c r="F406" s="29"/>
      <c r="G406" s="29"/>
      <c r="H406" s="121" t="str">
        <f t="shared" si="12"/>
        <v/>
      </c>
      <c r="I406" s="121" t="str">
        <f t="shared" si="12"/>
        <v/>
      </c>
      <c r="J406" s="29"/>
      <c r="K406" s="29"/>
      <c r="L406" s="29"/>
      <c r="M406" s="122" t="str">
        <f>IF($P406="","",IFERROR(_xlfn.XLOOKUP($P406,団体コード!$F$2:$F$1789,団体コード!$A$2:$A$1789),_xlfn.XLOOKUP($P406,'R6.1.1政令指定都市'!$F$2:$F$192,'R6.1.1政令指定都市'!$A$2:$A$192)))</f>
        <v/>
      </c>
      <c r="N406" s="123" t="str">
        <f>IF($P406="","",IFERROR(_xlfn.XLOOKUP($P406,市町村一覧!$H$2:$H$773,市町村一覧!$G$2:$G$773),"特定市町村以外"))</f>
        <v/>
      </c>
      <c r="O406" s="94" t="s">
        <v>1</v>
      </c>
      <c r="P406" s="124" t="str">
        <f t="shared" si="13"/>
        <v/>
      </c>
      <c r="U406" s="114" t="s">
        <v>46</v>
      </c>
      <c r="V406" s="114" t="s">
        <v>617</v>
      </c>
    </row>
    <row r="407" spans="3:22" x14ac:dyDescent="0.25">
      <c r="C407" s="108">
        <v>401</v>
      </c>
      <c r="D407" s="30"/>
      <c r="E407" s="29"/>
      <c r="F407" s="29"/>
      <c r="G407" s="29"/>
      <c r="H407" s="121" t="str">
        <f t="shared" si="12"/>
        <v/>
      </c>
      <c r="I407" s="121" t="str">
        <f t="shared" si="12"/>
        <v/>
      </c>
      <c r="J407" s="29"/>
      <c r="K407" s="29"/>
      <c r="L407" s="29"/>
      <c r="M407" s="122" t="str">
        <f>IF($P407="","",IFERROR(_xlfn.XLOOKUP($P407,団体コード!$F$2:$F$1789,団体コード!$A$2:$A$1789),_xlfn.XLOOKUP($P407,'R6.1.1政令指定都市'!$F$2:$F$192,'R6.1.1政令指定都市'!$A$2:$A$192)))</f>
        <v/>
      </c>
      <c r="N407" s="123" t="str">
        <f>IF($P407="","",IFERROR(_xlfn.XLOOKUP($P407,市町村一覧!$H$2:$H$773,市町村一覧!$G$2:$G$773),"特定市町村以外"))</f>
        <v/>
      </c>
      <c r="O407" s="94" t="s">
        <v>1</v>
      </c>
      <c r="P407" s="124" t="str">
        <f t="shared" si="13"/>
        <v/>
      </c>
      <c r="U407" s="114" t="s">
        <v>46</v>
      </c>
      <c r="V407" s="114" t="s">
        <v>618</v>
      </c>
    </row>
    <row r="408" spans="3:22" x14ac:dyDescent="0.25">
      <c r="C408" s="108">
        <v>402</v>
      </c>
      <c r="D408" s="30"/>
      <c r="E408" s="29"/>
      <c r="F408" s="29"/>
      <c r="G408" s="29"/>
      <c r="H408" s="121" t="str">
        <f t="shared" si="12"/>
        <v/>
      </c>
      <c r="I408" s="121" t="str">
        <f t="shared" si="12"/>
        <v/>
      </c>
      <c r="J408" s="29"/>
      <c r="K408" s="29"/>
      <c r="L408" s="29"/>
      <c r="M408" s="122" t="str">
        <f>IF($P408="","",IFERROR(_xlfn.XLOOKUP($P408,団体コード!$F$2:$F$1789,団体コード!$A$2:$A$1789),_xlfn.XLOOKUP($P408,'R6.1.1政令指定都市'!$F$2:$F$192,'R6.1.1政令指定都市'!$A$2:$A$192)))</f>
        <v/>
      </c>
      <c r="N408" s="123" t="str">
        <f>IF($P408="","",IFERROR(_xlfn.XLOOKUP($P408,市町村一覧!$H$2:$H$773,市町村一覧!$G$2:$G$773),"特定市町村以外"))</f>
        <v/>
      </c>
      <c r="O408" s="94" t="s">
        <v>1</v>
      </c>
      <c r="P408" s="124" t="str">
        <f t="shared" si="13"/>
        <v/>
      </c>
      <c r="U408" s="114" t="s">
        <v>46</v>
      </c>
      <c r="V408" s="114" t="s">
        <v>619</v>
      </c>
    </row>
    <row r="409" spans="3:22" x14ac:dyDescent="0.25">
      <c r="C409" s="108">
        <v>403</v>
      </c>
      <c r="D409" s="30"/>
      <c r="E409" s="29"/>
      <c r="F409" s="29"/>
      <c r="G409" s="29"/>
      <c r="H409" s="121" t="str">
        <f t="shared" si="12"/>
        <v/>
      </c>
      <c r="I409" s="121" t="str">
        <f t="shared" si="12"/>
        <v/>
      </c>
      <c r="J409" s="29"/>
      <c r="K409" s="29"/>
      <c r="L409" s="29"/>
      <c r="M409" s="122" t="str">
        <f>IF($P409="","",IFERROR(_xlfn.XLOOKUP($P409,団体コード!$F$2:$F$1789,団体コード!$A$2:$A$1789),_xlfn.XLOOKUP($P409,'R6.1.1政令指定都市'!$F$2:$F$192,'R6.1.1政令指定都市'!$A$2:$A$192)))</f>
        <v/>
      </c>
      <c r="N409" s="123" t="str">
        <f>IF($P409="","",IFERROR(_xlfn.XLOOKUP($P409,市町村一覧!$H$2:$H$773,市町村一覧!$G$2:$G$773),"特定市町村以外"))</f>
        <v/>
      </c>
      <c r="O409" s="94" t="s">
        <v>1</v>
      </c>
      <c r="P409" s="124" t="str">
        <f t="shared" si="13"/>
        <v/>
      </c>
      <c r="U409" s="114" t="s">
        <v>46</v>
      </c>
      <c r="V409" s="114" t="s">
        <v>620</v>
      </c>
    </row>
    <row r="410" spans="3:22" x14ac:dyDescent="0.25">
      <c r="C410" s="108">
        <v>404</v>
      </c>
      <c r="D410" s="30"/>
      <c r="E410" s="29"/>
      <c r="F410" s="29"/>
      <c r="G410" s="29"/>
      <c r="H410" s="121" t="str">
        <f t="shared" si="12"/>
        <v/>
      </c>
      <c r="I410" s="121" t="str">
        <f t="shared" si="12"/>
        <v/>
      </c>
      <c r="J410" s="29"/>
      <c r="K410" s="29"/>
      <c r="L410" s="29"/>
      <c r="M410" s="122" t="str">
        <f>IF($P410="","",IFERROR(_xlfn.XLOOKUP($P410,団体コード!$F$2:$F$1789,団体コード!$A$2:$A$1789),_xlfn.XLOOKUP($P410,'R6.1.1政令指定都市'!$F$2:$F$192,'R6.1.1政令指定都市'!$A$2:$A$192)))</f>
        <v/>
      </c>
      <c r="N410" s="123" t="str">
        <f>IF($P410="","",IFERROR(_xlfn.XLOOKUP($P410,市町村一覧!$H$2:$H$773,市町村一覧!$G$2:$G$773),"特定市町村以外"))</f>
        <v/>
      </c>
      <c r="O410" s="94" t="s">
        <v>1</v>
      </c>
      <c r="P410" s="124" t="str">
        <f t="shared" si="13"/>
        <v/>
      </c>
      <c r="U410" s="114" t="s">
        <v>46</v>
      </c>
      <c r="V410" s="114" t="s">
        <v>621</v>
      </c>
    </row>
    <row r="411" spans="3:22" x14ac:dyDescent="0.25">
      <c r="C411" s="108">
        <v>405</v>
      </c>
      <c r="D411" s="30"/>
      <c r="E411" s="29"/>
      <c r="F411" s="29"/>
      <c r="G411" s="29"/>
      <c r="H411" s="121" t="str">
        <f t="shared" si="12"/>
        <v/>
      </c>
      <c r="I411" s="121" t="str">
        <f t="shared" si="12"/>
        <v/>
      </c>
      <c r="J411" s="29"/>
      <c r="K411" s="29"/>
      <c r="L411" s="29"/>
      <c r="M411" s="122" t="str">
        <f>IF($P411="","",IFERROR(_xlfn.XLOOKUP($P411,団体コード!$F$2:$F$1789,団体コード!$A$2:$A$1789),_xlfn.XLOOKUP($P411,'R6.1.1政令指定都市'!$F$2:$F$192,'R6.1.1政令指定都市'!$A$2:$A$192)))</f>
        <v/>
      </c>
      <c r="N411" s="123" t="str">
        <f>IF($P411="","",IFERROR(_xlfn.XLOOKUP($P411,市町村一覧!$H$2:$H$773,市町村一覧!$G$2:$G$773),"特定市町村以外"))</f>
        <v/>
      </c>
      <c r="O411" s="94" t="s">
        <v>1</v>
      </c>
      <c r="P411" s="124" t="str">
        <f t="shared" si="13"/>
        <v/>
      </c>
      <c r="U411" s="114" t="s">
        <v>46</v>
      </c>
      <c r="V411" s="114" t="s">
        <v>622</v>
      </c>
    </row>
    <row r="412" spans="3:22" x14ac:dyDescent="0.25">
      <c r="C412" s="108">
        <v>406</v>
      </c>
      <c r="D412" s="30"/>
      <c r="E412" s="29"/>
      <c r="F412" s="29"/>
      <c r="G412" s="29"/>
      <c r="H412" s="121" t="str">
        <f t="shared" si="12"/>
        <v/>
      </c>
      <c r="I412" s="121" t="str">
        <f t="shared" si="12"/>
        <v/>
      </c>
      <c r="J412" s="29"/>
      <c r="K412" s="29"/>
      <c r="L412" s="29"/>
      <c r="M412" s="122" t="str">
        <f>IF($P412="","",IFERROR(_xlfn.XLOOKUP($P412,団体コード!$F$2:$F$1789,団体コード!$A$2:$A$1789),_xlfn.XLOOKUP($P412,'R6.1.1政令指定都市'!$F$2:$F$192,'R6.1.1政令指定都市'!$A$2:$A$192)))</f>
        <v/>
      </c>
      <c r="N412" s="123" t="str">
        <f>IF($P412="","",IFERROR(_xlfn.XLOOKUP($P412,市町村一覧!$H$2:$H$773,市町村一覧!$G$2:$G$773),"特定市町村以外"))</f>
        <v/>
      </c>
      <c r="O412" s="94" t="s">
        <v>1</v>
      </c>
      <c r="P412" s="124" t="str">
        <f t="shared" si="13"/>
        <v/>
      </c>
      <c r="U412" s="114" t="s">
        <v>46</v>
      </c>
      <c r="V412" s="114" t="s">
        <v>623</v>
      </c>
    </row>
    <row r="413" spans="3:22" x14ac:dyDescent="0.25">
      <c r="C413" s="108">
        <v>407</v>
      </c>
      <c r="D413" s="30"/>
      <c r="E413" s="29"/>
      <c r="F413" s="29"/>
      <c r="G413" s="29"/>
      <c r="H413" s="121" t="str">
        <f t="shared" si="12"/>
        <v/>
      </c>
      <c r="I413" s="121" t="str">
        <f t="shared" si="12"/>
        <v/>
      </c>
      <c r="J413" s="29"/>
      <c r="K413" s="29"/>
      <c r="L413" s="29"/>
      <c r="M413" s="122" t="str">
        <f>IF($P413="","",IFERROR(_xlfn.XLOOKUP($P413,団体コード!$F$2:$F$1789,団体コード!$A$2:$A$1789),_xlfn.XLOOKUP($P413,'R6.1.1政令指定都市'!$F$2:$F$192,'R6.1.1政令指定都市'!$A$2:$A$192)))</f>
        <v/>
      </c>
      <c r="N413" s="123" t="str">
        <f>IF($P413="","",IFERROR(_xlfn.XLOOKUP($P413,市町村一覧!$H$2:$H$773,市町村一覧!$G$2:$G$773),"特定市町村以外"))</f>
        <v/>
      </c>
      <c r="O413" s="94" t="s">
        <v>1</v>
      </c>
      <c r="P413" s="124" t="str">
        <f t="shared" si="13"/>
        <v/>
      </c>
      <c r="U413" s="114" t="s">
        <v>46</v>
      </c>
      <c r="V413" s="114" t="s">
        <v>624</v>
      </c>
    </row>
    <row r="414" spans="3:22" x14ac:dyDescent="0.25">
      <c r="C414" s="108">
        <v>408</v>
      </c>
      <c r="D414" s="30"/>
      <c r="E414" s="29"/>
      <c r="F414" s="29"/>
      <c r="G414" s="29"/>
      <c r="H414" s="121" t="str">
        <f t="shared" si="12"/>
        <v/>
      </c>
      <c r="I414" s="121" t="str">
        <f t="shared" si="12"/>
        <v/>
      </c>
      <c r="J414" s="29"/>
      <c r="K414" s="29"/>
      <c r="L414" s="29"/>
      <c r="M414" s="122" t="str">
        <f>IF($P414="","",IFERROR(_xlfn.XLOOKUP($P414,団体コード!$F$2:$F$1789,団体コード!$A$2:$A$1789),_xlfn.XLOOKUP($P414,'R6.1.1政令指定都市'!$F$2:$F$192,'R6.1.1政令指定都市'!$A$2:$A$192)))</f>
        <v/>
      </c>
      <c r="N414" s="123" t="str">
        <f>IF($P414="","",IFERROR(_xlfn.XLOOKUP($P414,市町村一覧!$H$2:$H$773,市町村一覧!$G$2:$G$773),"特定市町村以外"))</f>
        <v/>
      </c>
      <c r="O414" s="94" t="s">
        <v>1</v>
      </c>
      <c r="P414" s="124" t="str">
        <f t="shared" si="13"/>
        <v/>
      </c>
      <c r="U414" s="114" t="s">
        <v>46</v>
      </c>
      <c r="V414" s="114" t="s">
        <v>625</v>
      </c>
    </row>
    <row r="415" spans="3:22" x14ac:dyDescent="0.25">
      <c r="C415" s="108">
        <v>409</v>
      </c>
      <c r="D415" s="30"/>
      <c r="E415" s="29"/>
      <c r="F415" s="29"/>
      <c r="G415" s="29"/>
      <c r="H415" s="121" t="str">
        <f t="shared" si="12"/>
        <v/>
      </c>
      <c r="I415" s="121" t="str">
        <f t="shared" si="12"/>
        <v/>
      </c>
      <c r="J415" s="29"/>
      <c r="K415" s="29"/>
      <c r="L415" s="29"/>
      <c r="M415" s="122" t="str">
        <f>IF($P415="","",IFERROR(_xlfn.XLOOKUP($P415,団体コード!$F$2:$F$1789,団体コード!$A$2:$A$1789),_xlfn.XLOOKUP($P415,'R6.1.1政令指定都市'!$F$2:$F$192,'R6.1.1政令指定都市'!$A$2:$A$192)))</f>
        <v/>
      </c>
      <c r="N415" s="123" t="str">
        <f>IF($P415="","",IFERROR(_xlfn.XLOOKUP($P415,市町村一覧!$H$2:$H$773,市町村一覧!$G$2:$G$773),"特定市町村以外"))</f>
        <v/>
      </c>
      <c r="O415" s="94" t="s">
        <v>1</v>
      </c>
      <c r="P415" s="124" t="str">
        <f t="shared" si="13"/>
        <v/>
      </c>
      <c r="U415" s="114" t="s">
        <v>46</v>
      </c>
      <c r="V415" s="114" t="s">
        <v>626</v>
      </c>
    </row>
    <row r="416" spans="3:22" x14ac:dyDescent="0.25">
      <c r="C416" s="108">
        <v>410</v>
      </c>
      <c r="D416" s="30"/>
      <c r="E416" s="29"/>
      <c r="F416" s="29"/>
      <c r="G416" s="29"/>
      <c r="H416" s="121" t="str">
        <f t="shared" si="12"/>
        <v/>
      </c>
      <c r="I416" s="121" t="str">
        <f t="shared" si="12"/>
        <v/>
      </c>
      <c r="J416" s="29"/>
      <c r="K416" s="29"/>
      <c r="L416" s="29"/>
      <c r="M416" s="122" t="str">
        <f>IF($P416="","",IFERROR(_xlfn.XLOOKUP($P416,団体コード!$F$2:$F$1789,団体コード!$A$2:$A$1789),_xlfn.XLOOKUP($P416,'R6.1.1政令指定都市'!$F$2:$F$192,'R6.1.1政令指定都市'!$A$2:$A$192)))</f>
        <v/>
      </c>
      <c r="N416" s="123" t="str">
        <f>IF($P416="","",IFERROR(_xlfn.XLOOKUP($P416,市町村一覧!$H$2:$H$773,市町村一覧!$G$2:$G$773),"特定市町村以外"))</f>
        <v/>
      </c>
      <c r="O416" s="94" t="s">
        <v>1</v>
      </c>
      <c r="P416" s="124" t="str">
        <f t="shared" si="13"/>
        <v/>
      </c>
      <c r="U416" s="114" t="s">
        <v>46</v>
      </c>
      <c r="V416" s="114" t="s">
        <v>627</v>
      </c>
    </row>
    <row r="417" spans="3:22" x14ac:dyDescent="0.25">
      <c r="C417" s="108">
        <v>411</v>
      </c>
      <c r="D417" s="30"/>
      <c r="E417" s="29"/>
      <c r="F417" s="29"/>
      <c r="G417" s="29"/>
      <c r="H417" s="121" t="str">
        <f t="shared" si="12"/>
        <v/>
      </c>
      <c r="I417" s="121" t="str">
        <f t="shared" si="12"/>
        <v/>
      </c>
      <c r="J417" s="29"/>
      <c r="K417" s="29"/>
      <c r="L417" s="29"/>
      <c r="M417" s="122" t="str">
        <f>IF($P417="","",IFERROR(_xlfn.XLOOKUP($P417,団体コード!$F$2:$F$1789,団体コード!$A$2:$A$1789),_xlfn.XLOOKUP($P417,'R6.1.1政令指定都市'!$F$2:$F$192,'R6.1.1政令指定都市'!$A$2:$A$192)))</f>
        <v/>
      </c>
      <c r="N417" s="123" t="str">
        <f>IF($P417="","",IFERROR(_xlfn.XLOOKUP($P417,市町村一覧!$H$2:$H$773,市町村一覧!$G$2:$G$773),"特定市町村以外"))</f>
        <v/>
      </c>
      <c r="O417" s="94" t="s">
        <v>1</v>
      </c>
      <c r="P417" s="124" t="str">
        <f t="shared" si="13"/>
        <v/>
      </c>
      <c r="U417" s="114" t="s">
        <v>46</v>
      </c>
      <c r="V417" s="114" t="s">
        <v>628</v>
      </c>
    </row>
    <row r="418" spans="3:22" x14ac:dyDescent="0.25">
      <c r="C418" s="108">
        <v>412</v>
      </c>
      <c r="D418" s="30"/>
      <c r="E418" s="29"/>
      <c r="F418" s="29"/>
      <c r="G418" s="29"/>
      <c r="H418" s="121" t="str">
        <f t="shared" si="12"/>
        <v/>
      </c>
      <c r="I418" s="121" t="str">
        <f t="shared" si="12"/>
        <v/>
      </c>
      <c r="J418" s="29"/>
      <c r="K418" s="29"/>
      <c r="L418" s="29"/>
      <c r="M418" s="122" t="str">
        <f>IF($P418="","",IFERROR(_xlfn.XLOOKUP($P418,団体コード!$F$2:$F$1789,団体コード!$A$2:$A$1789),_xlfn.XLOOKUP($P418,'R6.1.1政令指定都市'!$F$2:$F$192,'R6.1.1政令指定都市'!$A$2:$A$192)))</f>
        <v/>
      </c>
      <c r="N418" s="123" t="str">
        <f>IF($P418="","",IFERROR(_xlfn.XLOOKUP($P418,市町村一覧!$H$2:$H$773,市町村一覧!$G$2:$G$773),"特定市町村以外"))</f>
        <v/>
      </c>
      <c r="O418" s="94" t="s">
        <v>1</v>
      </c>
      <c r="P418" s="124" t="str">
        <f t="shared" si="13"/>
        <v/>
      </c>
      <c r="U418" s="114" t="s">
        <v>46</v>
      </c>
      <c r="V418" s="114" t="s">
        <v>629</v>
      </c>
    </row>
    <row r="419" spans="3:22" x14ac:dyDescent="0.25">
      <c r="C419" s="108">
        <v>413</v>
      </c>
      <c r="D419" s="30"/>
      <c r="E419" s="29"/>
      <c r="F419" s="29"/>
      <c r="G419" s="29"/>
      <c r="H419" s="121" t="str">
        <f t="shared" si="12"/>
        <v/>
      </c>
      <c r="I419" s="121" t="str">
        <f t="shared" si="12"/>
        <v/>
      </c>
      <c r="J419" s="29"/>
      <c r="K419" s="29"/>
      <c r="L419" s="29"/>
      <c r="M419" s="122" t="str">
        <f>IF($P419="","",IFERROR(_xlfn.XLOOKUP($P419,団体コード!$F$2:$F$1789,団体コード!$A$2:$A$1789),_xlfn.XLOOKUP($P419,'R6.1.1政令指定都市'!$F$2:$F$192,'R6.1.1政令指定都市'!$A$2:$A$192)))</f>
        <v/>
      </c>
      <c r="N419" s="123" t="str">
        <f>IF($P419="","",IFERROR(_xlfn.XLOOKUP($P419,市町村一覧!$H$2:$H$773,市町村一覧!$G$2:$G$773),"特定市町村以外"))</f>
        <v/>
      </c>
      <c r="O419" s="94" t="s">
        <v>1</v>
      </c>
      <c r="P419" s="124" t="str">
        <f t="shared" si="13"/>
        <v/>
      </c>
      <c r="U419" s="114" t="s">
        <v>46</v>
      </c>
      <c r="V419" s="114" t="s">
        <v>630</v>
      </c>
    </row>
    <row r="420" spans="3:22" x14ac:dyDescent="0.25">
      <c r="C420" s="108">
        <v>414</v>
      </c>
      <c r="D420" s="30"/>
      <c r="E420" s="29"/>
      <c r="F420" s="29"/>
      <c r="G420" s="29"/>
      <c r="H420" s="121" t="str">
        <f t="shared" si="12"/>
        <v/>
      </c>
      <c r="I420" s="121" t="str">
        <f t="shared" si="12"/>
        <v/>
      </c>
      <c r="J420" s="29"/>
      <c r="K420" s="29"/>
      <c r="L420" s="29"/>
      <c r="M420" s="122" t="str">
        <f>IF($P420="","",IFERROR(_xlfn.XLOOKUP($P420,団体コード!$F$2:$F$1789,団体コード!$A$2:$A$1789),_xlfn.XLOOKUP($P420,'R6.1.1政令指定都市'!$F$2:$F$192,'R6.1.1政令指定都市'!$A$2:$A$192)))</f>
        <v/>
      </c>
      <c r="N420" s="123" t="str">
        <f>IF($P420="","",IFERROR(_xlfn.XLOOKUP($P420,市町村一覧!$H$2:$H$773,市町村一覧!$G$2:$G$773),"特定市町村以外"))</f>
        <v/>
      </c>
      <c r="O420" s="94" t="s">
        <v>1</v>
      </c>
      <c r="P420" s="124" t="str">
        <f t="shared" si="13"/>
        <v/>
      </c>
      <c r="U420" s="114" t="s">
        <v>46</v>
      </c>
      <c r="V420" s="114" t="s">
        <v>631</v>
      </c>
    </row>
    <row r="421" spans="3:22" x14ac:dyDescent="0.25">
      <c r="C421" s="108">
        <v>415</v>
      </c>
      <c r="D421" s="30"/>
      <c r="E421" s="29"/>
      <c r="F421" s="29"/>
      <c r="G421" s="29"/>
      <c r="H421" s="121" t="str">
        <f t="shared" si="12"/>
        <v/>
      </c>
      <c r="I421" s="121" t="str">
        <f t="shared" si="12"/>
        <v/>
      </c>
      <c r="J421" s="29"/>
      <c r="K421" s="29"/>
      <c r="L421" s="29"/>
      <c r="M421" s="122" t="str">
        <f>IF($P421="","",IFERROR(_xlfn.XLOOKUP($P421,団体コード!$F$2:$F$1789,団体コード!$A$2:$A$1789),_xlfn.XLOOKUP($P421,'R6.1.1政令指定都市'!$F$2:$F$192,'R6.1.1政令指定都市'!$A$2:$A$192)))</f>
        <v/>
      </c>
      <c r="N421" s="123" t="str">
        <f>IF($P421="","",IFERROR(_xlfn.XLOOKUP($P421,市町村一覧!$H$2:$H$773,市町村一覧!$G$2:$G$773),"特定市町村以外"))</f>
        <v/>
      </c>
      <c r="O421" s="94" t="s">
        <v>1</v>
      </c>
      <c r="P421" s="124" t="str">
        <f t="shared" si="13"/>
        <v/>
      </c>
      <c r="U421" s="114" t="s">
        <v>46</v>
      </c>
      <c r="V421" s="114" t="s">
        <v>632</v>
      </c>
    </row>
    <row r="422" spans="3:22" x14ac:dyDescent="0.25">
      <c r="C422" s="108">
        <v>416</v>
      </c>
      <c r="D422" s="30"/>
      <c r="E422" s="29"/>
      <c r="F422" s="29"/>
      <c r="G422" s="29"/>
      <c r="H422" s="121" t="str">
        <f t="shared" si="12"/>
        <v/>
      </c>
      <c r="I422" s="121" t="str">
        <f t="shared" si="12"/>
        <v/>
      </c>
      <c r="J422" s="29"/>
      <c r="K422" s="29"/>
      <c r="L422" s="29"/>
      <c r="M422" s="122" t="str">
        <f>IF($P422="","",IFERROR(_xlfn.XLOOKUP($P422,団体コード!$F$2:$F$1789,団体コード!$A$2:$A$1789),_xlfn.XLOOKUP($P422,'R6.1.1政令指定都市'!$F$2:$F$192,'R6.1.1政令指定都市'!$A$2:$A$192)))</f>
        <v/>
      </c>
      <c r="N422" s="123" t="str">
        <f>IF($P422="","",IFERROR(_xlfn.XLOOKUP($P422,市町村一覧!$H$2:$H$773,市町村一覧!$G$2:$G$773),"特定市町村以外"))</f>
        <v/>
      </c>
      <c r="O422" s="94" t="s">
        <v>1</v>
      </c>
      <c r="P422" s="124" t="str">
        <f t="shared" si="13"/>
        <v/>
      </c>
      <c r="U422" s="114" t="s">
        <v>46</v>
      </c>
      <c r="V422" s="114" t="s">
        <v>633</v>
      </c>
    </row>
    <row r="423" spans="3:22" x14ac:dyDescent="0.25">
      <c r="C423" s="108">
        <v>417</v>
      </c>
      <c r="D423" s="30"/>
      <c r="E423" s="29"/>
      <c r="F423" s="29"/>
      <c r="G423" s="29"/>
      <c r="H423" s="121" t="str">
        <f t="shared" si="12"/>
        <v/>
      </c>
      <c r="I423" s="121" t="str">
        <f t="shared" si="12"/>
        <v/>
      </c>
      <c r="J423" s="29"/>
      <c r="K423" s="29"/>
      <c r="L423" s="29"/>
      <c r="M423" s="122" t="str">
        <f>IF($P423="","",IFERROR(_xlfn.XLOOKUP($P423,団体コード!$F$2:$F$1789,団体コード!$A$2:$A$1789),_xlfn.XLOOKUP($P423,'R6.1.1政令指定都市'!$F$2:$F$192,'R6.1.1政令指定都市'!$A$2:$A$192)))</f>
        <v/>
      </c>
      <c r="N423" s="123" t="str">
        <f>IF($P423="","",IFERROR(_xlfn.XLOOKUP($P423,市町村一覧!$H$2:$H$773,市町村一覧!$G$2:$G$773),"特定市町村以外"))</f>
        <v/>
      </c>
      <c r="O423" s="94" t="s">
        <v>1</v>
      </c>
      <c r="P423" s="124" t="str">
        <f t="shared" si="13"/>
        <v/>
      </c>
      <c r="U423" s="114" t="s">
        <v>46</v>
      </c>
      <c r="V423" s="114" t="s">
        <v>634</v>
      </c>
    </row>
    <row r="424" spans="3:22" x14ac:dyDescent="0.25">
      <c r="C424" s="108">
        <v>418</v>
      </c>
      <c r="D424" s="30"/>
      <c r="E424" s="29"/>
      <c r="F424" s="29"/>
      <c r="G424" s="29"/>
      <c r="H424" s="121" t="str">
        <f t="shared" si="12"/>
        <v/>
      </c>
      <c r="I424" s="121" t="str">
        <f t="shared" si="12"/>
        <v/>
      </c>
      <c r="J424" s="29"/>
      <c r="K424" s="29"/>
      <c r="L424" s="29"/>
      <c r="M424" s="122" t="str">
        <f>IF($P424="","",IFERROR(_xlfn.XLOOKUP($P424,団体コード!$F$2:$F$1789,団体コード!$A$2:$A$1789),_xlfn.XLOOKUP($P424,'R6.1.1政令指定都市'!$F$2:$F$192,'R6.1.1政令指定都市'!$A$2:$A$192)))</f>
        <v/>
      </c>
      <c r="N424" s="123" t="str">
        <f>IF($P424="","",IFERROR(_xlfn.XLOOKUP($P424,市町村一覧!$H$2:$H$773,市町村一覧!$G$2:$G$773),"特定市町村以外"))</f>
        <v/>
      </c>
      <c r="O424" s="94" t="s">
        <v>1</v>
      </c>
      <c r="P424" s="124" t="str">
        <f t="shared" si="13"/>
        <v/>
      </c>
      <c r="U424" s="114" t="s">
        <v>47</v>
      </c>
      <c r="V424" s="114" t="s">
        <v>635</v>
      </c>
    </row>
    <row r="425" spans="3:22" x14ac:dyDescent="0.25">
      <c r="C425" s="108">
        <v>419</v>
      </c>
      <c r="D425" s="30"/>
      <c r="E425" s="29"/>
      <c r="F425" s="29"/>
      <c r="G425" s="29"/>
      <c r="H425" s="121" t="str">
        <f t="shared" si="12"/>
        <v/>
      </c>
      <c r="I425" s="121" t="str">
        <f t="shared" si="12"/>
        <v/>
      </c>
      <c r="J425" s="29"/>
      <c r="K425" s="29"/>
      <c r="L425" s="29"/>
      <c r="M425" s="122" t="str">
        <f>IF($P425="","",IFERROR(_xlfn.XLOOKUP($P425,団体コード!$F$2:$F$1789,団体コード!$A$2:$A$1789),_xlfn.XLOOKUP($P425,'R6.1.1政令指定都市'!$F$2:$F$192,'R6.1.1政令指定都市'!$A$2:$A$192)))</f>
        <v/>
      </c>
      <c r="N425" s="123" t="str">
        <f>IF($P425="","",IFERROR(_xlfn.XLOOKUP($P425,市町村一覧!$H$2:$H$773,市町村一覧!$G$2:$G$773),"特定市町村以外"))</f>
        <v/>
      </c>
      <c r="O425" s="94" t="s">
        <v>1</v>
      </c>
      <c r="P425" s="124" t="str">
        <f t="shared" si="13"/>
        <v/>
      </c>
      <c r="U425" s="114" t="s">
        <v>47</v>
      </c>
      <c r="V425" s="114" t="s">
        <v>636</v>
      </c>
    </row>
    <row r="426" spans="3:22" x14ac:dyDescent="0.25">
      <c r="C426" s="108">
        <v>420</v>
      </c>
      <c r="D426" s="30"/>
      <c r="E426" s="29"/>
      <c r="F426" s="29"/>
      <c r="G426" s="29"/>
      <c r="H426" s="121" t="str">
        <f t="shared" si="12"/>
        <v/>
      </c>
      <c r="I426" s="121" t="str">
        <f t="shared" si="12"/>
        <v/>
      </c>
      <c r="J426" s="29"/>
      <c r="K426" s="29"/>
      <c r="L426" s="29"/>
      <c r="M426" s="122" t="str">
        <f>IF($P426="","",IFERROR(_xlfn.XLOOKUP($P426,団体コード!$F$2:$F$1789,団体コード!$A$2:$A$1789),_xlfn.XLOOKUP($P426,'R6.1.1政令指定都市'!$F$2:$F$192,'R6.1.1政令指定都市'!$A$2:$A$192)))</f>
        <v/>
      </c>
      <c r="N426" s="123" t="str">
        <f>IF($P426="","",IFERROR(_xlfn.XLOOKUP($P426,市町村一覧!$H$2:$H$773,市町村一覧!$G$2:$G$773),"特定市町村以外"))</f>
        <v/>
      </c>
      <c r="O426" s="94" t="s">
        <v>1</v>
      </c>
      <c r="P426" s="124" t="str">
        <f t="shared" si="13"/>
        <v/>
      </c>
      <c r="U426" s="114" t="s">
        <v>47</v>
      </c>
      <c r="V426" s="114" t="s">
        <v>637</v>
      </c>
    </row>
    <row r="427" spans="3:22" x14ac:dyDescent="0.25">
      <c r="C427" s="108">
        <v>421</v>
      </c>
      <c r="D427" s="30"/>
      <c r="E427" s="29"/>
      <c r="F427" s="29"/>
      <c r="G427" s="29"/>
      <c r="H427" s="121" t="str">
        <f t="shared" si="12"/>
        <v/>
      </c>
      <c r="I427" s="121" t="str">
        <f t="shared" si="12"/>
        <v/>
      </c>
      <c r="J427" s="29"/>
      <c r="K427" s="29"/>
      <c r="L427" s="29"/>
      <c r="M427" s="122" t="str">
        <f>IF($P427="","",IFERROR(_xlfn.XLOOKUP($P427,団体コード!$F$2:$F$1789,団体コード!$A$2:$A$1789),_xlfn.XLOOKUP($P427,'R6.1.1政令指定都市'!$F$2:$F$192,'R6.1.1政令指定都市'!$A$2:$A$192)))</f>
        <v/>
      </c>
      <c r="N427" s="123" t="str">
        <f>IF($P427="","",IFERROR(_xlfn.XLOOKUP($P427,市町村一覧!$H$2:$H$773,市町村一覧!$G$2:$G$773),"特定市町村以外"))</f>
        <v/>
      </c>
      <c r="O427" s="94" t="s">
        <v>1</v>
      </c>
      <c r="P427" s="124" t="str">
        <f t="shared" si="13"/>
        <v/>
      </c>
      <c r="U427" s="114" t="s">
        <v>47</v>
      </c>
      <c r="V427" s="114" t="s">
        <v>638</v>
      </c>
    </row>
    <row r="428" spans="3:22" x14ac:dyDescent="0.25">
      <c r="C428" s="108">
        <v>422</v>
      </c>
      <c r="D428" s="30"/>
      <c r="E428" s="29"/>
      <c r="F428" s="29"/>
      <c r="G428" s="29"/>
      <c r="H428" s="121" t="str">
        <f t="shared" si="12"/>
        <v/>
      </c>
      <c r="I428" s="121" t="str">
        <f t="shared" si="12"/>
        <v/>
      </c>
      <c r="J428" s="29"/>
      <c r="K428" s="29"/>
      <c r="L428" s="29"/>
      <c r="M428" s="122" t="str">
        <f>IF($P428="","",IFERROR(_xlfn.XLOOKUP($P428,団体コード!$F$2:$F$1789,団体コード!$A$2:$A$1789),_xlfn.XLOOKUP($P428,'R6.1.1政令指定都市'!$F$2:$F$192,'R6.1.1政令指定都市'!$A$2:$A$192)))</f>
        <v/>
      </c>
      <c r="N428" s="123" t="str">
        <f>IF($P428="","",IFERROR(_xlfn.XLOOKUP($P428,市町村一覧!$H$2:$H$773,市町村一覧!$G$2:$G$773),"特定市町村以外"))</f>
        <v/>
      </c>
      <c r="O428" s="94" t="s">
        <v>1</v>
      </c>
      <c r="P428" s="124" t="str">
        <f t="shared" si="13"/>
        <v/>
      </c>
      <c r="U428" s="114" t="s">
        <v>47</v>
      </c>
      <c r="V428" s="114" t="s">
        <v>639</v>
      </c>
    </row>
    <row r="429" spans="3:22" x14ac:dyDescent="0.25">
      <c r="C429" s="108">
        <v>423</v>
      </c>
      <c r="D429" s="30"/>
      <c r="E429" s="29"/>
      <c r="F429" s="29"/>
      <c r="G429" s="29"/>
      <c r="H429" s="121" t="str">
        <f t="shared" si="12"/>
        <v/>
      </c>
      <c r="I429" s="121" t="str">
        <f t="shared" si="12"/>
        <v/>
      </c>
      <c r="J429" s="29"/>
      <c r="K429" s="29"/>
      <c r="L429" s="29"/>
      <c r="M429" s="122" t="str">
        <f>IF($P429="","",IFERROR(_xlfn.XLOOKUP($P429,団体コード!$F$2:$F$1789,団体コード!$A$2:$A$1789),_xlfn.XLOOKUP($P429,'R6.1.1政令指定都市'!$F$2:$F$192,'R6.1.1政令指定都市'!$A$2:$A$192)))</f>
        <v/>
      </c>
      <c r="N429" s="123" t="str">
        <f>IF($P429="","",IFERROR(_xlfn.XLOOKUP($P429,市町村一覧!$H$2:$H$773,市町村一覧!$G$2:$G$773),"特定市町村以外"))</f>
        <v/>
      </c>
      <c r="O429" s="94" t="s">
        <v>1</v>
      </c>
      <c r="P429" s="124" t="str">
        <f t="shared" si="13"/>
        <v/>
      </c>
      <c r="U429" s="114" t="s">
        <v>47</v>
      </c>
      <c r="V429" s="114" t="s">
        <v>640</v>
      </c>
    </row>
    <row r="430" spans="3:22" x14ac:dyDescent="0.25">
      <c r="C430" s="108">
        <v>424</v>
      </c>
      <c r="D430" s="30"/>
      <c r="E430" s="29"/>
      <c r="F430" s="29"/>
      <c r="G430" s="29"/>
      <c r="H430" s="121" t="str">
        <f t="shared" si="12"/>
        <v/>
      </c>
      <c r="I430" s="121" t="str">
        <f t="shared" si="12"/>
        <v/>
      </c>
      <c r="J430" s="29"/>
      <c r="K430" s="29"/>
      <c r="L430" s="29"/>
      <c r="M430" s="122" t="str">
        <f>IF($P430="","",IFERROR(_xlfn.XLOOKUP($P430,団体コード!$F$2:$F$1789,団体コード!$A$2:$A$1789),_xlfn.XLOOKUP($P430,'R6.1.1政令指定都市'!$F$2:$F$192,'R6.1.1政令指定都市'!$A$2:$A$192)))</f>
        <v/>
      </c>
      <c r="N430" s="123" t="str">
        <f>IF($P430="","",IFERROR(_xlfn.XLOOKUP($P430,市町村一覧!$H$2:$H$773,市町村一覧!$G$2:$G$773),"特定市町村以外"))</f>
        <v/>
      </c>
      <c r="O430" s="94" t="s">
        <v>1</v>
      </c>
      <c r="P430" s="124" t="str">
        <f t="shared" si="13"/>
        <v/>
      </c>
      <c r="U430" s="114" t="s">
        <v>47</v>
      </c>
      <c r="V430" s="114" t="s">
        <v>641</v>
      </c>
    </row>
    <row r="431" spans="3:22" x14ac:dyDescent="0.25">
      <c r="C431" s="108">
        <v>425</v>
      </c>
      <c r="D431" s="30"/>
      <c r="E431" s="29"/>
      <c r="F431" s="29"/>
      <c r="G431" s="29"/>
      <c r="H431" s="121" t="str">
        <f t="shared" si="12"/>
        <v/>
      </c>
      <c r="I431" s="121" t="str">
        <f t="shared" si="12"/>
        <v/>
      </c>
      <c r="J431" s="29"/>
      <c r="K431" s="29"/>
      <c r="L431" s="29"/>
      <c r="M431" s="122" t="str">
        <f>IF($P431="","",IFERROR(_xlfn.XLOOKUP($P431,団体コード!$F$2:$F$1789,団体コード!$A$2:$A$1789),_xlfn.XLOOKUP($P431,'R6.1.1政令指定都市'!$F$2:$F$192,'R6.1.1政令指定都市'!$A$2:$A$192)))</f>
        <v/>
      </c>
      <c r="N431" s="123" t="str">
        <f>IF($P431="","",IFERROR(_xlfn.XLOOKUP($P431,市町村一覧!$H$2:$H$773,市町村一覧!$G$2:$G$773),"特定市町村以外"))</f>
        <v/>
      </c>
      <c r="O431" s="94" t="s">
        <v>1</v>
      </c>
      <c r="P431" s="124" t="str">
        <f t="shared" si="13"/>
        <v/>
      </c>
      <c r="U431" s="114" t="s">
        <v>47</v>
      </c>
      <c r="V431" s="114" t="s">
        <v>642</v>
      </c>
    </row>
    <row r="432" spans="3:22" x14ac:dyDescent="0.25">
      <c r="C432" s="108">
        <v>426</v>
      </c>
      <c r="D432" s="30"/>
      <c r="E432" s="29"/>
      <c r="F432" s="29"/>
      <c r="G432" s="29"/>
      <c r="H432" s="121" t="str">
        <f t="shared" si="12"/>
        <v/>
      </c>
      <c r="I432" s="121" t="str">
        <f t="shared" si="12"/>
        <v/>
      </c>
      <c r="J432" s="29"/>
      <c r="K432" s="29"/>
      <c r="L432" s="29"/>
      <c r="M432" s="122" t="str">
        <f>IF($P432="","",IFERROR(_xlfn.XLOOKUP($P432,団体コード!$F$2:$F$1789,団体コード!$A$2:$A$1789),_xlfn.XLOOKUP($P432,'R6.1.1政令指定都市'!$F$2:$F$192,'R6.1.1政令指定都市'!$A$2:$A$192)))</f>
        <v/>
      </c>
      <c r="N432" s="123" t="str">
        <f>IF($P432="","",IFERROR(_xlfn.XLOOKUP($P432,市町村一覧!$H$2:$H$773,市町村一覧!$G$2:$G$773),"特定市町村以外"))</f>
        <v/>
      </c>
      <c r="O432" s="94" t="s">
        <v>1</v>
      </c>
      <c r="P432" s="124" t="str">
        <f t="shared" si="13"/>
        <v/>
      </c>
      <c r="U432" s="114" t="s">
        <v>47</v>
      </c>
      <c r="V432" s="114" t="s">
        <v>643</v>
      </c>
    </row>
    <row r="433" spans="3:22" x14ac:dyDescent="0.25">
      <c r="C433" s="108">
        <v>427</v>
      </c>
      <c r="D433" s="30"/>
      <c r="E433" s="29"/>
      <c r="F433" s="29"/>
      <c r="G433" s="29"/>
      <c r="H433" s="121" t="str">
        <f t="shared" si="12"/>
        <v/>
      </c>
      <c r="I433" s="121" t="str">
        <f t="shared" si="12"/>
        <v/>
      </c>
      <c r="J433" s="29"/>
      <c r="K433" s="29"/>
      <c r="L433" s="29"/>
      <c r="M433" s="122" t="str">
        <f>IF($P433="","",IFERROR(_xlfn.XLOOKUP($P433,団体コード!$F$2:$F$1789,団体コード!$A$2:$A$1789),_xlfn.XLOOKUP($P433,'R6.1.1政令指定都市'!$F$2:$F$192,'R6.1.1政令指定都市'!$A$2:$A$192)))</f>
        <v/>
      </c>
      <c r="N433" s="123" t="str">
        <f>IF($P433="","",IFERROR(_xlfn.XLOOKUP($P433,市町村一覧!$H$2:$H$773,市町村一覧!$G$2:$G$773),"特定市町村以外"))</f>
        <v/>
      </c>
      <c r="O433" s="94" t="s">
        <v>1</v>
      </c>
      <c r="P433" s="124" t="str">
        <f t="shared" si="13"/>
        <v/>
      </c>
      <c r="U433" s="114" t="s">
        <v>47</v>
      </c>
      <c r="V433" s="114" t="s">
        <v>644</v>
      </c>
    </row>
    <row r="434" spans="3:22" x14ac:dyDescent="0.25">
      <c r="C434" s="108">
        <v>428</v>
      </c>
      <c r="D434" s="30"/>
      <c r="E434" s="29"/>
      <c r="F434" s="29"/>
      <c r="G434" s="29"/>
      <c r="H434" s="121" t="str">
        <f t="shared" si="12"/>
        <v/>
      </c>
      <c r="I434" s="121" t="str">
        <f t="shared" si="12"/>
        <v/>
      </c>
      <c r="J434" s="29"/>
      <c r="K434" s="29"/>
      <c r="L434" s="29"/>
      <c r="M434" s="122" t="str">
        <f>IF($P434="","",IFERROR(_xlfn.XLOOKUP($P434,団体コード!$F$2:$F$1789,団体コード!$A$2:$A$1789),_xlfn.XLOOKUP($P434,'R6.1.1政令指定都市'!$F$2:$F$192,'R6.1.1政令指定都市'!$A$2:$A$192)))</f>
        <v/>
      </c>
      <c r="N434" s="123" t="str">
        <f>IF($P434="","",IFERROR(_xlfn.XLOOKUP($P434,市町村一覧!$H$2:$H$773,市町村一覧!$G$2:$G$773),"特定市町村以外"))</f>
        <v/>
      </c>
      <c r="O434" s="94" t="s">
        <v>1</v>
      </c>
      <c r="P434" s="124" t="str">
        <f t="shared" si="13"/>
        <v/>
      </c>
      <c r="U434" s="114" t="s">
        <v>47</v>
      </c>
      <c r="V434" s="114" t="s">
        <v>645</v>
      </c>
    </row>
    <row r="435" spans="3:22" x14ac:dyDescent="0.25">
      <c r="C435" s="108">
        <v>429</v>
      </c>
      <c r="D435" s="30"/>
      <c r="E435" s="29"/>
      <c r="F435" s="29"/>
      <c r="G435" s="29"/>
      <c r="H435" s="121" t="str">
        <f t="shared" si="12"/>
        <v/>
      </c>
      <c r="I435" s="121" t="str">
        <f t="shared" si="12"/>
        <v/>
      </c>
      <c r="J435" s="29"/>
      <c r="K435" s="29"/>
      <c r="L435" s="29"/>
      <c r="M435" s="122" t="str">
        <f>IF($P435="","",IFERROR(_xlfn.XLOOKUP($P435,団体コード!$F$2:$F$1789,団体コード!$A$2:$A$1789),_xlfn.XLOOKUP($P435,'R6.1.1政令指定都市'!$F$2:$F$192,'R6.1.1政令指定都市'!$A$2:$A$192)))</f>
        <v/>
      </c>
      <c r="N435" s="123" t="str">
        <f>IF($P435="","",IFERROR(_xlfn.XLOOKUP($P435,市町村一覧!$H$2:$H$773,市町村一覧!$G$2:$G$773),"特定市町村以外"))</f>
        <v/>
      </c>
      <c r="O435" s="94" t="s">
        <v>1</v>
      </c>
      <c r="P435" s="124" t="str">
        <f t="shared" si="13"/>
        <v/>
      </c>
      <c r="U435" s="114" t="s">
        <v>47</v>
      </c>
      <c r="V435" s="114" t="s">
        <v>646</v>
      </c>
    </row>
    <row r="436" spans="3:22" x14ac:dyDescent="0.25">
      <c r="C436" s="108">
        <v>430</v>
      </c>
      <c r="D436" s="30"/>
      <c r="E436" s="29"/>
      <c r="F436" s="29"/>
      <c r="G436" s="29"/>
      <c r="H436" s="121" t="str">
        <f t="shared" si="12"/>
        <v/>
      </c>
      <c r="I436" s="121" t="str">
        <f t="shared" si="12"/>
        <v/>
      </c>
      <c r="J436" s="29"/>
      <c r="K436" s="29"/>
      <c r="L436" s="29"/>
      <c r="M436" s="122" t="str">
        <f>IF($P436="","",IFERROR(_xlfn.XLOOKUP($P436,団体コード!$F$2:$F$1789,団体コード!$A$2:$A$1789),_xlfn.XLOOKUP($P436,'R6.1.1政令指定都市'!$F$2:$F$192,'R6.1.1政令指定都市'!$A$2:$A$192)))</f>
        <v/>
      </c>
      <c r="N436" s="123" t="str">
        <f>IF($P436="","",IFERROR(_xlfn.XLOOKUP($P436,市町村一覧!$H$2:$H$773,市町村一覧!$G$2:$G$773),"特定市町村以外"))</f>
        <v/>
      </c>
      <c r="O436" s="94" t="s">
        <v>1</v>
      </c>
      <c r="P436" s="124" t="str">
        <f t="shared" si="13"/>
        <v/>
      </c>
      <c r="U436" s="114" t="s">
        <v>47</v>
      </c>
      <c r="V436" s="114" t="s">
        <v>647</v>
      </c>
    </row>
    <row r="437" spans="3:22" x14ac:dyDescent="0.25">
      <c r="C437" s="108">
        <v>431</v>
      </c>
      <c r="D437" s="30"/>
      <c r="E437" s="29"/>
      <c r="F437" s="29"/>
      <c r="G437" s="29"/>
      <c r="H437" s="121" t="str">
        <f t="shared" si="12"/>
        <v/>
      </c>
      <c r="I437" s="121" t="str">
        <f t="shared" si="12"/>
        <v/>
      </c>
      <c r="J437" s="29"/>
      <c r="K437" s="29"/>
      <c r="L437" s="29"/>
      <c r="M437" s="122" t="str">
        <f>IF($P437="","",IFERROR(_xlfn.XLOOKUP($P437,団体コード!$F$2:$F$1789,団体コード!$A$2:$A$1789),_xlfn.XLOOKUP($P437,'R6.1.1政令指定都市'!$F$2:$F$192,'R6.1.1政令指定都市'!$A$2:$A$192)))</f>
        <v/>
      </c>
      <c r="N437" s="123" t="str">
        <f>IF($P437="","",IFERROR(_xlfn.XLOOKUP($P437,市町村一覧!$H$2:$H$773,市町村一覧!$G$2:$G$773),"特定市町村以外"))</f>
        <v/>
      </c>
      <c r="O437" s="94" t="s">
        <v>1</v>
      </c>
      <c r="P437" s="124" t="str">
        <f t="shared" si="13"/>
        <v/>
      </c>
      <c r="U437" s="114" t="s">
        <v>47</v>
      </c>
      <c r="V437" s="114" t="s">
        <v>648</v>
      </c>
    </row>
    <row r="438" spans="3:22" x14ac:dyDescent="0.25">
      <c r="C438" s="108">
        <v>432</v>
      </c>
      <c r="D438" s="30"/>
      <c r="E438" s="29"/>
      <c r="F438" s="29"/>
      <c r="G438" s="29"/>
      <c r="H438" s="121" t="str">
        <f t="shared" si="12"/>
        <v/>
      </c>
      <c r="I438" s="121" t="str">
        <f t="shared" si="12"/>
        <v/>
      </c>
      <c r="J438" s="29"/>
      <c r="K438" s="29"/>
      <c r="L438" s="29"/>
      <c r="M438" s="122" t="str">
        <f>IF($P438="","",IFERROR(_xlfn.XLOOKUP($P438,団体コード!$F$2:$F$1789,団体コード!$A$2:$A$1789),_xlfn.XLOOKUP($P438,'R6.1.1政令指定都市'!$F$2:$F$192,'R6.1.1政令指定都市'!$A$2:$A$192)))</f>
        <v/>
      </c>
      <c r="N438" s="123" t="str">
        <f>IF($P438="","",IFERROR(_xlfn.XLOOKUP($P438,市町村一覧!$H$2:$H$773,市町村一覧!$G$2:$G$773),"特定市町村以外"))</f>
        <v/>
      </c>
      <c r="O438" s="94" t="s">
        <v>1</v>
      </c>
      <c r="P438" s="124" t="str">
        <f t="shared" si="13"/>
        <v/>
      </c>
      <c r="U438" s="114" t="s">
        <v>47</v>
      </c>
      <c r="V438" s="114" t="s">
        <v>649</v>
      </c>
    </row>
    <row r="439" spans="3:22" x14ac:dyDescent="0.25">
      <c r="C439" s="108">
        <v>433</v>
      </c>
      <c r="D439" s="30"/>
      <c r="E439" s="29"/>
      <c r="F439" s="29"/>
      <c r="G439" s="29"/>
      <c r="H439" s="121" t="str">
        <f t="shared" si="12"/>
        <v/>
      </c>
      <c r="I439" s="121" t="str">
        <f t="shared" si="12"/>
        <v/>
      </c>
      <c r="J439" s="29"/>
      <c r="K439" s="29"/>
      <c r="L439" s="29"/>
      <c r="M439" s="122" t="str">
        <f>IF($P439="","",IFERROR(_xlfn.XLOOKUP($P439,団体コード!$F$2:$F$1789,団体コード!$A$2:$A$1789),_xlfn.XLOOKUP($P439,'R6.1.1政令指定都市'!$F$2:$F$192,'R6.1.1政令指定都市'!$A$2:$A$192)))</f>
        <v/>
      </c>
      <c r="N439" s="123" t="str">
        <f>IF($P439="","",IFERROR(_xlfn.XLOOKUP($P439,市町村一覧!$H$2:$H$773,市町村一覧!$G$2:$G$773),"特定市町村以外"))</f>
        <v/>
      </c>
      <c r="O439" s="94" t="s">
        <v>1</v>
      </c>
      <c r="P439" s="124" t="str">
        <f t="shared" si="13"/>
        <v/>
      </c>
      <c r="U439" s="114" t="s">
        <v>47</v>
      </c>
      <c r="V439" s="114" t="s">
        <v>650</v>
      </c>
    </row>
    <row r="440" spans="3:22" x14ac:dyDescent="0.25">
      <c r="C440" s="108">
        <v>434</v>
      </c>
      <c r="D440" s="30"/>
      <c r="E440" s="29"/>
      <c r="F440" s="29"/>
      <c r="G440" s="29"/>
      <c r="H440" s="121" t="str">
        <f t="shared" si="12"/>
        <v/>
      </c>
      <c r="I440" s="121" t="str">
        <f t="shared" si="12"/>
        <v/>
      </c>
      <c r="J440" s="29"/>
      <c r="K440" s="29"/>
      <c r="L440" s="29"/>
      <c r="M440" s="122" t="str">
        <f>IF($P440="","",IFERROR(_xlfn.XLOOKUP($P440,団体コード!$F$2:$F$1789,団体コード!$A$2:$A$1789),_xlfn.XLOOKUP($P440,'R6.1.1政令指定都市'!$F$2:$F$192,'R6.1.1政令指定都市'!$A$2:$A$192)))</f>
        <v/>
      </c>
      <c r="N440" s="123" t="str">
        <f>IF($P440="","",IFERROR(_xlfn.XLOOKUP($P440,市町村一覧!$H$2:$H$773,市町村一覧!$G$2:$G$773),"特定市町村以外"))</f>
        <v/>
      </c>
      <c r="O440" s="94" t="s">
        <v>1</v>
      </c>
      <c r="P440" s="124" t="str">
        <f t="shared" si="13"/>
        <v/>
      </c>
      <c r="U440" s="114" t="s">
        <v>47</v>
      </c>
      <c r="V440" s="114" t="s">
        <v>651</v>
      </c>
    </row>
    <row r="441" spans="3:22" x14ac:dyDescent="0.25">
      <c r="C441" s="108">
        <v>435</v>
      </c>
      <c r="D441" s="30"/>
      <c r="E441" s="29"/>
      <c r="F441" s="29"/>
      <c r="G441" s="29"/>
      <c r="H441" s="121" t="str">
        <f t="shared" si="12"/>
        <v/>
      </c>
      <c r="I441" s="121" t="str">
        <f t="shared" si="12"/>
        <v/>
      </c>
      <c r="J441" s="29"/>
      <c r="K441" s="29"/>
      <c r="L441" s="29"/>
      <c r="M441" s="122" t="str">
        <f>IF($P441="","",IFERROR(_xlfn.XLOOKUP($P441,団体コード!$F$2:$F$1789,団体コード!$A$2:$A$1789),_xlfn.XLOOKUP($P441,'R6.1.1政令指定都市'!$F$2:$F$192,'R6.1.1政令指定都市'!$A$2:$A$192)))</f>
        <v/>
      </c>
      <c r="N441" s="123" t="str">
        <f>IF($P441="","",IFERROR(_xlfn.XLOOKUP($P441,市町村一覧!$H$2:$H$773,市町村一覧!$G$2:$G$773),"特定市町村以外"))</f>
        <v/>
      </c>
      <c r="O441" s="94" t="s">
        <v>1</v>
      </c>
      <c r="P441" s="124" t="str">
        <f t="shared" si="13"/>
        <v/>
      </c>
      <c r="U441" s="114" t="s">
        <v>47</v>
      </c>
      <c r="V441" s="114" t="s">
        <v>652</v>
      </c>
    </row>
    <row r="442" spans="3:22" x14ac:dyDescent="0.25">
      <c r="C442" s="108">
        <v>436</v>
      </c>
      <c r="D442" s="30"/>
      <c r="E442" s="29"/>
      <c r="F442" s="29"/>
      <c r="G442" s="29"/>
      <c r="H442" s="121" t="str">
        <f t="shared" si="12"/>
        <v/>
      </c>
      <c r="I442" s="121" t="str">
        <f t="shared" si="12"/>
        <v/>
      </c>
      <c r="J442" s="29"/>
      <c r="K442" s="29"/>
      <c r="L442" s="29"/>
      <c r="M442" s="122" t="str">
        <f>IF($P442="","",IFERROR(_xlfn.XLOOKUP($P442,団体コード!$F$2:$F$1789,団体コード!$A$2:$A$1789),_xlfn.XLOOKUP($P442,'R6.1.1政令指定都市'!$F$2:$F$192,'R6.1.1政令指定都市'!$A$2:$A$192)))</f>
        <v/>
      </c>
      <c r="N442" s="123" t="str">
        <f>IF($P442="","",IFERROR(_xlfn.XLOOKUP($P442,市町村一覧!$H$2:$H$773,市町村一覧!$G$2:$G$773),"特定市町村以外"))</f>
        <v/>
      </c>
      <c r="O442" s="94" t="s">
        <v>1</v>
      </c>
      <c r="P442" s="124" t="str">
        <f t="shared" si="13"/>
        <v/>
      </c>
      <c r="U442" s="114" t="s">
        <v>47</v>
      </c>
      <c r="V442" s="114" t="s">
        <v>653</v>
      </c>
    </row>
    <row r="443" spans="3:22" x14ac:dyDescent="0.25">
      <c r="C443" s="108">
        <v>437</v>
      </c>
      <c r="D443" s="30"/>
      <c r="E443" s="29"/>
      <c r="F443" s="29"/>
      <c r="G443" s="29"/>
      <c r="H443" s="121" t="str">
        <f t="shared" si="12"/>
        <v/>
      </c>
      <c r="I443" s="121" t="str">
        <f t="shared" si="12"/>
        <v/>
      </c>
      <c r="J443" s="29"/>
      <c r="K443" s="29"/>
      <c r="L443" s="29"/>
      <c r="M443" s="122" t="str">
        <f>IF($P443="","",IFERROR(_xlfn.XLOOKUP($P443,団体コード!$F$2:$F$1789,団体コード!$A$2:$A$1789),_xlfn.XLOOKUP($P443,'R6.1.1政令指定都市'!$F$2:$F$192,'R6.1.1政令指定都市'!$A$2:$A$192)))</f>
        <v/>
      </c>
      <c r="N443" s="123" t="str">
        <f>IF($P443="","",IFERROR(_xlfn.XLOOKUP($P443,市町村一覧!$H$2:$H$773,市町村一覧!$G$2:$G$773),"特定市町村以外"))</f>
        <v/>
      </c>
      <c r="O443" s="94" t="s">
        <v>1</v>
      </c>
      <c r="P443" s="124" t="str">
        <f t="shared" si="13"/>
        <v/>
      </c>
      <c r="U443" s="114" t="s">
        <v>47</v>
      </c>
      <c r="V443" s="114" t="s">
        <v>654</v>
      </c>
    </row>
    <row r="444" spans="3:22" x14ac:dyDescent="0.25">
      <c r="C444" s="108">
        <v>438</v>
      </c>
      <c r="D444" s="30"/>
      <c r="E444" s="29"/>
      <c r="F444" s="29"/>
      <c r="G444" s="29"/>
      <c r="H444" s="121" t="str">
        <f t="shared" si="12"/>
        <v/>
      </c>
      <c r="I444" s="121" t="str">
        <f t="shared" si="12"/>
        <v/>
      </c>
      <c r="J444" s="29"/>
      <c r="K444" s="29"/>
      <c r="L444" s="29"/>
      <c r="M444" s="122" t="str">
        <f>IF($P444="","",IFERROR(_xlfn.XLOOKUP($P444,団体コード!$F$2:$F$1789,団体コード!$A$2:$A$1789),_xlfn.XLOOKUP($P444,'R6.1.1政令指定都市'!$F$2:$F$192,'R6.1.1政令指定都市'!$A$2:$A$192)))</f>
        <v/>
      </c>
      <c r="N444" s="123" t="str">
        <f>IF($P444="","",IFERROR(_xlfn.XLOOKUP($P444,市町村一覧!$H$2:$H$773,市町村一覧!$G$2:$G$773),"特定市町村以外"))</f>
        <v/>
      </c>
      <c r="O444" s="94" t="s">
        <v>1</v>
      </c>
      <c r="P444" s="124" t="str">
        <f t="shared" si="13"/>
        <v/>
      </c>
      <c r="U444" s="114" t="s">
        <v>47</v>
      </c>
      <c r="V444" s="114" t="s">
        <v>655</v>
      </c>
    </row>
    <row r="445" spans="3:22" x14ac:dyDescent="0.25">
      <c r="C445" s="108">
        <v>439</v>
      </c>
      <c r="D445" s="30"/>
      <c r="E445" s="29"/>
      <c r="F445" s="29"/>
      <c r="G445" s="29"/>
      <c r="H445" s="121" t="str">
        <f t="shared" si="12"/>
        <v/>
      </c>
      <c r="I445" s="121" t="str">
        <f t="shared" si="12"/>
        <v/>
      </c>
      <c r="J445" s="29"/>
      <c r="K445" s="29"/>
      <c r="L445" s="29"/>
      <c r="M445" s="122" t="str">
        <f>IF($P445="","",IFERROR(_xlfn.XLOOKUP($P445,団体コード!$F$2:$F$1789,団体コード!$A$2:$A$1789),_xlfn.XLOOKUP($P445,'R6.1.1政令指定都市'!$F$2:$F$192,'R6.1.1政令指定都市'!$A$2:$A$192)))</f>
        <v/>
      </c>
      <c r="N445" s="123" t="str">
        <f>IF($P445="","",IFERROR(_xlfn.XLOOKUP($P445,市町村一覧!$H$2:$H$773,市町村一覧!$G$2:$G$773),"特定市町村以外"))</f>
        <v/>
      </c>
      <c r="O445" s="94" t="s">
        <v>1</v>
      </c>
      <c r="P445" s="124" t="str">
        <f t="shared" si="13"/>
        <v/>
      </c>
      <c r="U445" s="114" t="s">
        <v>47</v>
      </c>
      <c r="V445" s="114" t="s">
        <v>656</v>
      </c>
    </row>
    <row r="446" spans="3:22" x14ac:dyDescent="0.25">
      <c r="C446" s="108">
        <v>440</v>
      </c>
      <c r="D446" s="30"/>
      <c r="E446" s="29"/>
      <c r="F446" s="29"/>
      <c r="G446" s="29"/>
      <c r="H446" s="121" t="str">
        <f t="shared" si="12"/>
        <v/>
      </c>
      <c r="I446" s="121" t="str">
        <f t="shared" si="12"/>
        <v/>
      </c>
      <c r="J446" s="29"/>
      <c r="K446" s="29"/>
      <c r="L446" s="29"/>
      <c r="M446" s="122" t="str">
        <f>IF($P446="","",IFERROR(_xlfn.XLOOKUP($P446,団体コード!$F$2:$F$1789,団体コード!$A$2:$A$1789),_xlfn.XLOOKUP($P446,'R6.1.1政令指定都市'!$F$2:$F$192,'R6.1.1政令指定都市'!$A$2:$A$192)))</f>
        <v/>
      </c>
      <c r="N446" s="123" t="str">
        <f>IF($P446="","",IFERROR(_xlfn.XLOOKUP($P446,市町村一覧!$H$2:$H$773,市町村一覧!$G$2:$G$773),"特定市町村以外"))</f>
        <v/>
      </c>
      <c r="O446" s="94" t="s">
        <v>1</v>
      </c>
      <c r="P446" s="124" t="str">
        <f t="shared" si="13"/>
        <v/>
      </c>
      <c r="U446" s="114" t="s">
        <v>47</v>
      </c>
      <c r="V446" s="114" t="s">
        <v>657</v>
      </c>
    </row>
    <row r="447" spans="3:22" x14ac:dyDescent="0.25">
      <c r="C447" s="108">
        <v>441</v>
      </c>
      <c r="D447" s="30"/>
      <c r="E447" s="29"/>
      <c r="F447" s="29"/>
      <c r="G447" s="29"/>
      <c r="H447" s="121" t="str">
        <f t="shared" si="12"/>
        <v/>
      </c>
      <c r="I447" s="121" t="str">
        <f t="shared" si="12"/>
        <v/>
      </c>
      <c r="J447" s="29"/>
      <c r="K447" s="29"/>
      <c r="L447" s="29"/>
      <c r="M447" s="122" t="str">
        <f>IF($P447="","",IFERROR(_xlfn.XLOOKUP($P447,団体コード!$F$2:$F$1789,団体コード!$A$2:$A$1789),_xlfn.XLOOKUP($P447,'R6.1.1政令指定都市'!$F$2:$F$192,'R6.1.1政令指定都市'!$A$2:$A$192)))</f>
        <v/>
      </c>
      <c r="N447" s="123" t="str">
        <f>IF($P447="","",IFERROR(_xlfn.XLOOKUP($P447,市町村一覧!$H$2:$H$773,市町村一覧!$G$2:$G$773),"特定市町村以外"))</f>
        <v/>
      </c>
      <c r="O447" s="94" t="s">
        <v>1</v>
      </c>
      <c r="P447" s="124" t="str">
        <f t="shared" si="13"/>
        <v/>
      </c>
      <c r="U447" s="114" t="s">
        <v>47</v>
      </c>
      <c r="V447" s="114" t="s">
        <v>658</v>
      </c>
    </row>
    <row r="448" spans="3:22" x14ac:dyDescent="0.25">
      <c r="C448" s="108">
        <v>442</v>
      </c>
      <c r="D448" s="30"/>
      <c r="E448" s="29"/>
      <c r="F448" s="29"/>
      <c r="G448" s="29"/>
      <c r="H448" s="121" t="str">
        <f t="shared" si="12"/>
        <v/>
      </c>
      <c r="I448" s="121" t="str">
        <f t="shared" si="12"/>
        <v/>
      </c>
      <c r="J448" s="29"/>
      <c r="K448" s="29"/>
      <c r="L448" s="29"/>
      <c r="M448" s="122" t="str">
        <f>IF($P448="","",IFERROR(_xlfn.XLOOKUP($P448,団体コード!$F$2:$F$1789,団体コード!$A$2:$A$1789),_xlfn.XLOOKUP($P448,'R6.1.1政令指定都市'!$F$2:$F$192,'R6.1.1政令指定都市'!$A$2:$A$192)))</f>
        <v/>
      </c>
      <c r="N448" s="123" t="str">
        <f>IF($P448="","",IFERROR(_xlfn.XLOOKUP($P448,市町村一覧!$H$2:$H$773,市町村一覧!$G$2:$G$773),"特定市町村以外"))</f>
        <v/>
      </c>
      <c r="O448" s="94" t="s">
        <v>1</v>
      </c>
      <c r="P448" s="124" t="str">
        <f t="shared" si="13"/>
        <v/>
      </c>
      <c r="U448" s="114" t="s">
        <v>47</v>
      </c>
      <c r="V448" s="114" t="s">
        <v>659</v>
      </c>
    </row>
    <row r="449" spans="3:22" x14ac:dyDescent="0.25">
      <c r="C449" s="108">
        <v>443</v>
      </c>
      <c r="D449" s="30"/>
      <c r="E449" s="29"/>
      <c r="F449" s="29"/>
      <c r="G449" s="29"/>
      <c r="H449" s="121" t="str">
        <f t="shared" si="12"/>
        <v/>
      </c>
      <c r="I449" s="121" t="str">
        <f t="shared" si="12"/>
        <v/>
      </c>
      <c r="J449" s="29"/>
      <c r="K449" s="29"/>
      <c r="L449" s="29"/>
      <c r="M449" s="122" t="str">
        <f>IF($P449="","",IFERROR(_xlfn.XLOOKUP($P449,団体コード!$F$2:$F$1789,団体コード!$A$2:$A$1789),_xlfn.XLOOKUP($P449,'R6.1.1政令指定都市'!$F$2:$F$192,'R6.1.1政令指定都市'!$A$2:$A$192)))</f>
        <v/>
      </c>
      <c r="N449" s="123" t="str">
        <f>IF($P449="","",IFERROR(_xlfn.XLOOKUP($P449,市町村一覧!$H$2:$H$773,市町村一覧!$G$2:$G$773),"特定市町村以外"))</f>
        <v/>
      </c>
      <c r="O449" s="94" t="s">
        <v>1</v>
      </c>
      <c r="P449" s="124" t="str">
        <f t="shared" si="13"/>
        <v/>
      </c>
      <c r="U449" s="114" t="s">
        <v>47</v>
      </c>
      <c r="V449" s="114" t="s">
        <v>660</v>
      </c>
    </row>
    <row r="450" spans="3:22" x14ac:dyDescent="0.25">
      <c r="C450" s="108">
        <v>444</v>
      </c>
      <c r="D450" s="30"/>
      <c r="E450" s="29"/>
      <c r="F450" s="29"/>
      <c r="G450" s="29"/>
      <c r="H450" s="121" t="str">
        <f t="shared" si="12"/>
        <v/>
      </c>
      <c r="I450" s="121" t="str">
        <f t="shared" si="12"/>
        <v/>
      </c>
      <c r="J450" s="29"/>
      <c r="K450" s="29"/>
      <c r="L450" s="29"/>
      <c r="M450" s="122" t="str">
        <f>IF($P450="","",IFERROR(_xlfn.XLOOKUP($P450,団体コード!$F$2:$F$1789,団体コード!$A$2:$A$1789),_xlfn.XLOOKUP($P450,'R6.1.1政令指定都市'!$F$2:$F$192,'R6.1.1政令指定都市'!$A$2:$A$192)))</f>
        <v/>
      </c>
      <c r="N450" s="123" t="str">
        <f>IF($P450="","",IFERROR(_xlfn.XLOOKUP($P450,市町村一覧!$H$2:$H$773,市町村一覧!$G$2:$G$773),"特定市町村以外"))</f>
        <v/>
      </c>
      <c r="O450" s="94" t="s">
        <v>1</v>
      </c>
      <c r="P450" s="124" t="str">
        <f t="shared" si="13"/>
        <v/>
      </c>
      <c r="U450" s="114" t="s">
        <v>47</v>
      </c>
      <c r="V450" s="114" t="s">
        <v>661</v>
      </c>
    </row>
    <row r="451" spans="3:22" x14ac:dyDescent="0.25">
      <c r="C451" s="108">
        <v>445</v>
      </c>
      <c r="D451" s="30"/>
      <c r="E451" s="29"/>
      <c r="F451" s="29"/>
      <c r="G451" s="29"/>
      <c r="H451" s="121" t="str">
        <f t="shared" si="12"/>
        <v/>
      </c>
      <c r="I451" s="121" t="str">
        <f t="shared" si="12"/>
        <v/>
      </c>
      <c r="J451" s="29"/>
      <c r="K451" s="29"/>
      <c r="L451" s="29"/>
      <c r="M451" s="122" t="str">
        <f>IF($P451="","",IFERROR(_xlfn.XLOOKUP($P451,団体コード!$F$2:$F$1789,団体コード!$A$2:$A$1789),_xlfn.XLOOKUP($P451,'R6.1.1政令指定都市'!$F$2:$F$192,'R6.1.1政令指定都市'!$A$2:$A$192)))</f>
        <v/>
      </c>
      <c r="N451" s="123" t="str">
        <f>IF($P451="","",IFERROR(_xlfn.XLOOKUP($P451,市町村一覧!$H$2:$H$773,市町村一覧!$G$2:$G$773),"特定市町村以外"))</f>
        <v/>
      </c>
      <c r="O451" s="94" t="s">
        <v>1</v>
      </c>
      <c r="P451" s="124" t="str">
        <f t="shared" si="13"/>
        <v/>
      </c>
      <c r="U451" s="114" t="s">
        <v>47</v>
      </c>
      <c r="V451" s="114" t="s">
        <v>662</v>
      </c>
    </row>
    <row r="452" spans="3:22" x14ac:dyDescent="0.25">
      <c r="C452" s="108">
        <v>446</v>
      </c>
      <c r="D452" s="30"/>
      <c r="E452" s="29"/>
      <c r="F452" s="29"/>
      <c r="G452" s="29"/>
      <c r="H452" s="121" t="str">
        <f t="shared" si="12"/>
        <v/>
      </c>
      <c r="I452" s="121" t="str">
        <f t="shared" si="12"/>
        <v/>
      </c>
      <c r="J452" s="29"/>
      <c r="K452" s="29"/>
      <c r="L452" s="29"/>
      <c r="M452" s="122" t="str">
        <f>IF($P452="","",IFERROR(_xlfn.XLOOKUP($P452,団体コード!$F$2:$F$1789,団体コード!$A$2:$A$1789),_xlfn.XLOOKUP($P452,'R6.1.1政令指定都市'!$F$2:$F$192,'R6.1.1政令指定都市'!$A$2:$A$192)))</f>
        <v/>
      </c>
      <c r="N452" s="123" t="str">
        <f>IF($P452="","",IFERROR(_xlfn.XLOOKUP($P452,市町村一覧!$H$2:$H$773,市町村一覧!$G$2:$G$773),"特定市町村以外"))</f>
        <v/>
      </c>
      <c r="O452" s="94" t="s">
        <v>1</v>
      </c>
      <c r="P452" s="124" t="str">
        <f t="shared" si="13"/>
        <v/>
      </c>
      <c r="U452" s="114" t="s">
        <v>47</v>
      </c>
      <c r="V452" s="114" t="s">
        <v>663</v>
      </c>
    </row>
    <row r="453" spans="3:22" x14ac:dyDescent="0.25">
      <c r="C453" s="108">
        <v>447</v>
      </c>
      <c r="D453" s="30"/>
      <c r="E453" s="29"/>
      <c r="F453" s="29"/>
      <c r="G453" s="29"/>
      <c r="H453" s="121" t="str">
        <f t="shared" si="12"/>
        <v/>
      </c>
      <c r="I453" s="121" t="str">
        <f t="shared" si="12"/>
        <v/>
      </c>
      <c r="J453" s="29"/>
      <c r="K453" s="29"/>
      <c r="L453" s="29"/>
      <c r="M453" s="122" t="str">
        <f>IF($P453="","",IFERROR(_xlfn.XLOOKUP($P453,団体コード!$F$2:$F$1789,団体コード!$A$2:$A$1789),_xlfn.XLOOKUP($P453,'R6.1.1政令指定都市'!$F$2:$F$192,'R6.1.1政令指定都市'!$A$2:$A$192)))</f>
        <v/>
      </c>
      <c r="N453" s="123" t="str">
        <f>IF($P453="","",IFERROR(_xlfn.XLOOKUP($P453,市町村一覧!$H$2:$H$773,市町村一覧!$G$2:$G$773),"特定市町村以外"))</f>
        <v/>
      </c>
      <c r="O453" s="94" t="s">
        <v>1</v>
      </c>
      <c r="P453" s="124" t="str">
        <f t="shared" si="13"/>
        <v/>
      </c>
      <c r="U453" s="114" t="s">
        <v>47</v>
      </c>
      <c r="V453" s="114" t="s">
        <v>664</v>
      </c>
    </row>
    <row r="454" spans="3:22" x14ac:dyDescent="0.25">
      <c r="C454" s="108">
        <v>448</v>
      </c>
      <c r="D454" s="30"/>
      <c r="E454" s="29"/>
      <c r="F454" s="29"/>
      <c r="G454" s="29"/>
      <c r="H454" s="121" t="str">
        <f t="shared" si="12"/>
        <v/>
      </c>
      <c r="I454" s="121" t="str">
        <f t="shared" si="12"/>
        <v/>
      </c>
      <c r="J454" s="29"/>
      <c r="K454" s="29"/>
      <c r="L454" s="29"/>
      <c r="M454" s="122" t="str">
        <f>IF($P454="","",IFERROR(_xlfn.XLOOKUP($P454,団体コード!$F$2:$F$1789,団体コード!$A$2:$A$1789),_xlfn.XLOOKUP($P454,'R6.1.1政令指定都市'!$F$2:$F$192,'R6.1.1政令指定都市'!$A$2:$A$192)))</f>
        <v/>
      </c>
      <c r="N454" s="123" t="str">
        <f>IF($P454="","",IFERROR(_xlfn.XLOOKUP($P454,市町村一覧!$H$2:$H$773,市町村一覧!$G$2:$G$773),"特定市町村以外"))</f>
        <v/>
      </c>
      <c r="O454" s="94" t="s">
        <v>1</v>
      </c>
      <c r="P454" s="124" t="str">
        <f t="shared" si="13"/>
        <v/>
      </c>
      <c r="U454" s="114" t="s">
        <v>47</v>
      </c>
      <c r="V454" s="114" t="s">
        <v>665</v>
      </c>
    </row>
    <row r="455" spans="3:22" x14ac:dyDescent="0.25">
      <c r="C455" s="108">
        <v>449</v>
      </c>
      <c r="D455" s="30"/>
      <c r="E455" s="29"/>
      <c r="F455" s="29"/>
      <c r="G455" s="29"/>
      <c r="H455" s="121" t="str">
        <f t="shared" si="12"/>
        <v/>
      </c>
      <c r="I455" s="121" t="str">
        <f t="shared" si="12"/>
        <v/>
      </c>
      <c r="J455" s="29"/>
      <c r="K455" s="29"/>
      <c r="L455" s="29"/>
      <c r="M455" s="122" t="str">
        <f>IF($P455="","",IFERROR(_xlfn.XLOOKUP($P455,団体コード!$F$2:$F$1789,団体コード!$A$2:$A$1789),_xlfn.XLOOKUP($P455,'R6.1.1政令指定都市'!$F$2:$F$192,'R6.1.1政令指定都市'!$A$2:$A$192)))</f>
        <v/>
      </c>
      <c r="N455" s="123" t="str">
        <f>IF($P455="","",IFERROR(_xlfn.XLOOKUP($P455,市町村一覧!$H$2:$H$773,市町村一覧!$G$2:$G$773),"特定市町村以外"))</f>
        <v/>
      </c>
      <c r="O455" s="94" t="s">
        <v>1</v>
      </c>
      <c r="P455" s="124" t="str">
        <f t="shared" si="13"/>
        <v/>
      </c>
      <c r="U455" s="114" t="s">
        <v>47</v>
      </c>
      <c r="V455" s="114" t="s">
        <v>666</v>
      </c>
    </row>
    <row r="456" spans="3:22" x14ac:dyDescent="0.25">
      <c r="C456" s="108">
        <v>450</v>
      </c>
      <c r="D456" s="30"/>
      <c r="E456" s="29"/>
      <c r="F456" s="29"/>
      <c r="G456" s="29"/>
      <c r="H456" s="121" t="str">
        <f t="shared" ref="H456:I519" si="14">IF(D456&lt;&gt;"",D456,"")</f>
        <v/>
      </c>
      <c r="I456" s="121" t="str">
        <f t="shared" si="14"/>
        <v/>
      </c>
      <c r="J456" s="29"/>
      <c r="K456" s="29"/>
      <c r="L456" s="29"/>
      <c r="M456" s="122" t="str">
        <f>IF($P456="","",IFERROR(_xlfn.XLOOKUP($P456,団体コード!$F$2:$F$1789,団体コード!$A$2:$A$1789),_xlfn.XLOOKUP($P456,'R6.1.1政令指定都市'!$F$2:$F$192,'R6.1.1政令指定都市'!$A$2:$A$192)))</f>
        <v/>
      </c>
      <c r="N456" s="123" t="str">
        <f>IF($P456="","",IFERROR(_xlfn.XLOOKUP($P456,市町村一覧!$H$2:$H$773,市町村一覧!$G$2:$G$773),"特定市町村以外"))</f>
        <v/>
      </c>
      <c r="O456" s="94" t="s">
        <v>1</v>
      </c>
      <c r="P456" s="124" t="str">
        <f t="shared" ref="P456:P519" si="15">E456&amp;F456</f>
        <v/>
      </c>
      <c r="U456" s="114" t="s">
        <v>47</v>
      </c>
      <c r="V456" s="114" t="s">
        <v>667</v>
      </c>
    </row>
    <row r="457" spans="3:22" x14ac:dyDescent="0.25">
      <c r="C457" s="108">
        <v>451</v>
      </c>
      <c r="D457" s="30"/>
      <c r="E457" s="29"/>
      <c r="F457" s="29"/>
      <c r="G457" s="29"/>
      <c r="H457" s="121" t="str">
        <f t="shared" si="14"/>
        <v/>
      </c>
      <c r="I457" s="121" t="str">
        <f t="shared" si="14"/>
        <v/>
      </c>
      <c r="J457" s="29"/>
      <c r="K457" s="29"/>
      <c r="L457" s="29"/>
      <c r="M457" s="122" t="str">
        <f>IF($P457="","",IFERROR(_xlfn.XLOOKUP($P457,団体コード!$F$2:$F$1789,団体コード!$A$2:$A$1789),_xlfn.XLOOKUP($P457,'R6.1.1政令指定都市'!$F$2:$F$192,'R6.1.1政令指定都市'!$A$2:$A$192)))</f>
        <v/>
      </c>
      <c r="N457" s="123" t="str">
        <f>IF($P457="","",IFERROR(_xlfn.XLOOKUP($P457,市町村一覧!$H$2:$H$773,市町村一覧!$G$2:$G$773),"特定市町村以外"))</f>
        <v/>
      </c>
      <c r="O457" s="94" t="s">
        <v>1</v>
      </c>
      <c r="P457" s="124" t="str">
        <f t="shared" si="15"/>
        <v/>
      </c>
      <c r="U457" s="114" t="s">
        <v>47</v>
      </c>
      <c r="V457" s="114" t="s">
        <v>668</v>
      </c>
    </row>
    <row r="458" spans="3:22" x14ac:dyDescent="0.25">
      <c r="C458" s="108">
        <v>452</v>
      </c>
      <c r="D458" s="30"/>
      <c r="E458" s="29"/>
      <c r="F458" s="29"/>
      <c r="G458" s="29"/>
      <c r="H458" s="121" t="str">
        <f t="shared" si="14"/>
        <v/>
      </c>
      <c r="I458" s="121" t="str">
        <f t="shared" si="14"/>
        <v/>
      </c>
      <c r="J458" s="29"/>
      <c r="K458" s="29"/>
      <c r="L458" s="29"/>
      <c r="M458" s="122" t="str">
        <f>IF($P458="","",IFERROR(_xlfn.XLOOKUP($P458,団体コード!$F$2:$F$1789,団体コード!$A$2:$A$1789),_xlfn.XLOOKUP($P458,'R6.1.1政令指定都市'!$F$2:$F$192,'R6.1.1政令指定都市'!$A$2:$A$192)))</f>
        <v/>
      </c>
      <c r="N458" s="123" t="str">
        <f>IF($P458="","",IFERROR(_xlfn.XLOOKUP($P458,市町村一覧!$H$2:$H$773,市町村一覧!$G$2:$G$773),"特定市町村以外"))</f>
        <v/>
      </c>
      <c r="O458" s="94" t="s">
        <v>1</v>
      </c>
      <c r="P458" s="124" t="str">
        <f t="shared" si="15"/>
        <v/>
      </c>
      <c r="U458" s="114" t="s">
        <v>47</v>
      </c>
      <c r="V458" s="114" t="s">
        <v>669</v>
      </c>
    </row>
    <row r="459" spans="3:22" x14ac:dyDescent="0.25">
      <c r="C459" s="108">
        <v>453</v>
      </c>
      <c r="D459" s="30"/>
      <c r="E459" s="29"/>
      <c r="F459" s="29"/>
      <c r="G459" s="29"/>
      <c r="H459" s="121" t="str">
        <f t="shared" si="14"/>
        <v/>
      </c>
      <c r="I459" s="121" t="str">
        <f t="shared" si="14"/>
        <v/>
      </c>
      <c r="J459" s="29"/>
      <c r="K459" s="29"/>
      <c r="L459" s="29"/>
      <c r="M459" s="122" t="str">
        <f>IF($P459="","",IFERROR(_xlfn.XLOOKUP($P459,団体コード!$F$2:$F$1789,団体コード!$A$2:$A$1789),_xlfn.XLOOKUP($P459,'R6.1.1政令指定都市'!$F$2:$F$192,'R6.1.1政令指定都市'!$A$2:$A$192)))</f>
        <v/>
      </c>
      <c r="N459" s="123" t="str">
        <f>IF($P459="","",IFERROR(_xlfn.XLOOKUP($P459,市町村一覧!$H$2:$H$773,市町村一覧!$G$2:$G$773),"特定市町村以外"))</f>
        <v/>
      </c>
      <c r="O459" s="94" t="s">
        <v>1</v>
      </c>
      <c r="P459" s="124" t="str">
        <f t="shared" si="15"/>
        <v/>
      </c>
      <c r="U459" s="114" t="s">
        <v>47</v>
      </c>
      <c r="V459" s="114" t="s">
        <v>670</v>
      </c>
    </row>
    <row r="460" spans="3:22" x14ac:dyDescent="0.25">
      <c r="C460" s="108">
        <v>454</v>
      </c>
      <c r="D460" s="30"/>
      <c r="E460" s="29"/>
      <c r="F460" s="29"/>
      <c r="G460" s="29"/>
      <c r="H460" s="121" t="str">
        <f t="shared" si="14"/>
        <v/>
      </c>
      <c r="I460" s="121" t="str">
        <f t="shared" si="14"/>
        <v/>
      </c>
      <c r="J460" s="29"/>
      <c r="K460" s="29"/>
      <c r="L460" s="29"/>
      <c r="M460" s="122" t="str">
        <f>IF($P460="","",IFERROR(_xlfn.XLOOKUP($P460,団体コード!$F$2:$F$1789,団体コード!$A$2:$A$1789),_xlfn.XLOOKUP($P460,'R6.1.1政令指定都市'!$F$2:$F$192,'R6.1.1政令指定都市'!$A$2:$A$192)))</f>
        <v/>
      </c>
      <c r="N460" s="123" t="str">
        <f>IF($P460="","",IFERROR(_xlfn.XLOOKUP($P460,市町村一覧!$H$2:$H$773,市町村一覧!$G$2:$G$773),"特定市町村以外"))</f>
        <v/>
      </c>
      <c r="O460" s="94" t="s">
        <v>1</v>
      </c>
      <c r="P460" s="124" t="str">
        <f t="shared" si="15"/>
        <v/>
      </c>
      <c r="U460" s="114" t="s">
        <v>47</v>
      </c>
      <c r="V460" s="114" t="s">
        <v>671</v>
      </c>
    </row>
    <row r="461" spans="3:22" x14ac:dyDescent="0.25">
      <c r="C461" s="108">
        <v>455</v>
      </c>
      <c r="D461" s="30"/>
      <c r="E461" s="29"/>
      <c r="F461" s="29"/>
      <c r="G461" s="29"/>
      <c r="H461" s="121" t="str">
        <f t="shared" si="14"/>
        <v/>
      </c>
      <c r="I461" s="121" t="str">
        <f t="shared" si="14"/>
        <v/>
      </c>
      <c r="J461" s="29"/>
      <c r="K461" s="29"/>
      <c r="L461" s="29"/>
      <c r="M461" s="122" t="str">
        <f>IF($P461="","",IFERROR(_xlfn.XLOOKUP($P461,団体コード!$F$2:$F$1789,団体コード!$A$2:$A$1789),_xlfn.XLOOKUP($P461,'R6.1.1政令指定都市'!$F$2:$F$192,'R6.1.1政令指定都市'!$A$2:$A$192)))</f>
        <v/>
      </c>
      <c r="N461" s="123" t="str">
        <f>IF($P461="","",IFERROR(_xlfn.XLOOKUP($P461,市町村一覧!$H$2:$H$773,市町村一覧!$G$2:$G$773),"特定市町村以外"))</f>
        <v/>
      </c>
      <c r="O461" s="94" t="s">
        <v>1</v>
      </c>
      <c r="P461" s="124" t="str">
        <f t="shared" si="15"/>
        <v/>
      </c>
      <c r="U461" s="114" t="s">
        <v>47</v>
      </c>
      <c r="V461" s="114" t="s">
        <v>672</v>
      </c>
    </row>
    <row r="462" spans="3:22" x14ac:dyDescent="0.25">
      <c r="C462" s="108">
        <v>456</v>
      </c>
      <c r="D462" s="30"/>
      <c r="E462" s="29"/>
      <c r="F462" s="29"/>
      <c r="G462" s="29"/>
      <c r="H462" s="121" t="str">
        <f t="shared" si="14"/>
        <v/>
      </c>
      <c r="I462" s="121" t="str">
        <f t="shared" si="14"/>
        <v/>
      </c>
      <c r="J462" s="29"/>
      <c r="K462" s="29"/>
      <c r="L462" s="29"/>
      <c r="M462" s="122" t="str">
        <f>IF($P462="","",IFERROR(_xlfn.XLOOKUP($P462,団体コード!$F$2:$F$1789,団体コード!$A$2:$A$1789),_xlfn.XLOOKUP($P462,'R6.1.1政令指定都市'!$F$2:$F$192,'R6.1.1政令指定都市'!$A$2:$A$192)))</f>
        <v/>
      </c>
      <c r="N462" s="123" t="str">
        <f>IF($P462="","",IFERROR(_xlfn.XLOOKUP($P462,市町村一覧!$H$2:$H$773,市町村一覧!$G$2:$G$773),"特定市町村以外"))</f>
        <v/>
      </c>
      <c r="O462" s="94" t="s">
        <v>1</v>
      </c>
      <c r="P462" s="124" t="str">
        <f t="shared" si="15"/>
        <v/>
      </c>
      <c r="U462" s="114" t="s">
        <v>47</v>
      </c>
      <c r="V462" s="114" t="s">
        <v>673</v>
      </c>
    </row>
    <row r="463" spans="3:22" x14ac:dyDescent="0.25">
      <c r="C463" s="108">
        <v>457</v>
      </c>
      <c r="D463" s="30"/>
      <c r="E463" s="29"/>
      <c r="F463" s="29"/>
      <c r="G463" s="29"/>
      <c r="H463" s="121" t="str">
        <f t="shared" si="14"/>
        <v/>
      </c>
      <c r="I463" s="121" t="str">
        <f t="shared" si="14"/>
        <v/>
      </c>
      <c r="J463" s="29"/>
      <c r="K463" s="29"/>
      <c r="L463" s="29"/>
      <c r="M463" s="122" t="str">
        <f>IF($P463="","",IFERROR(_xlfn.XLOOKUP($P463,団体コード!$F$2:$F$1789,団体コード!$A$2:$A$1789),_xlfn.XLOOKUP($P463,'R6.1.1政令指定都市'!$F$2:$F$192,'R6.1.1政令指定都市'!$A$2:$A$192)))</f>
        <v/>
      </c>
      <c r="N463" s="123" t="str">
        <f>IF($P463="","",IFERROR(_xlfn.XLOOKUP($P463,市町村一覧!$H$2:$H$773,市町村一覧!$G$2:$G$773),"特定市町村以外"))</f>
        <v/>
      </c>
      <c r="O463" s="94" t="s">
        <v>1</v>
      </c>
      <c r="P463" s="124" t="str">
        <f t="shared" si="15"/>
        <v/>
      </c>
      <c r="U463" s="114" t="s">
        <v>47</v>
      </c>
      <c r="V463" s="114" t="s">
        <v>674</v>
      </c>
    </row>
    <row r="464" spans="3:22" x14ac:dyDescent="0.25">
      <c r="C464" s="108">
        <v>458</v>
      </c>
      <c r="D464" s="30"/>
      <c r="E464" s="29"/>
      <c r="F464" s="29"/>
      <c r="G464" s="29"/>
      <c r="H464" s="121" t="str">
        <f t="shared" si="14"/>
        <v/>
      </c>
      <c r="I464" s="121" t="str">
        <f t="shared" si="14"/>
        <v/>
      </c>
      <c r="J464" s="29"/>
      <c r="K464" s="29"/>
      <c r="L464" s="29"/>
      <c r="M464" s="122" t="str">
        <f>IF($P464="","",IFERROR(_xlfn.XLOOKUP($P464,団体コード!$F$2:$F$1789,団体コード!$A$2:$A$1789),_xlfn.XLOOKUP($P464,'R6.1.1政令指定都市'!$F$2:$F$192,'R6.1.1政令指定都市'!$A$2:$A$192)))</f>
        <v/>
      </c>
      <c r="N464" s="123" t="str">
        <f>IF($P464="","",IFERROR(_xlfn.XLOOKUP($P464,市町村一覧!$H$2:$H$773,市町村一覧!$G$2:$G$773),"特定市町村以外"))</f>
        <v/>
      </c>
      <c r="O464" s="94" t="s">
        <v>1</v>
      </c>
      <c r="P464" s="124" t="str">
        <f t="shared" si="15"/>
        <v/>
      </c>
      <c r="U464" s="114" t="s">
        <v>47</v>
      </c>
      <c r="V464" s="114" t="s">
        <v>675</v>
      </c>
    </row>
    <row r="465" spans="3:22" x14ac:dyDescent="0.25">
      <c r="C465" s="108">
        <v>459</v>
      </c>
      <c r="D465" s="30"/>
      <c r="E465" s="29"/>
      <c r="F465" s="29"/>
      <c r="G465" s="29"/>
      <c r="H465" s="121" t="str">
        <f t="shared" si="14"/>
        <v/>
      </c>
      <c r="I465" s="121" t="str">
        <f t="shared" si="14"/>
        <v/>
      </c>
      <c r="J465" s="29"/>
      <c r="K465" s="29"/>
      <c r="L465" s="29"/>
      <c r="M465" s="122" t="str">
        <f>IF($P465="","",IFERROR(_xlfn.XLOOKUP($P465,団体コード!$F$2:$F$1789,団体コード!$A$2:$A$1789),_xlfn.XLOOKUP($P465,'R6.1.1政令指定都市'!$F$2:$F$192,'R6.1.1政令指定都市'!$A$2:$A$192)))</f>
        <v/>
      </c>
      <c r="N465" s="123" t="str">
        <f>IF($P465="","",IFERROR(_xlfn.XLOOKUP($P465,市町村一覧!$H$2:$H$773,市町村一覧!$G$2:$G$773),"特定市町村以外"))</f>
        <v/>
      </c>
      <c r="O465" s="94" t="s">
        <v>1</v>
      </c>
      <c r="P465" s="124" t="str">
        <f t="shared" si="15"/>
        <v/>
      </c>
      <c r="U465" s="114" t="s">
        <v>47</v>
      </c>
      <c r="V465" s="114" t="s">
        <v>676</v>
      </c>
    </row>
    <row r="466" spans="3:22" x14ac:dyDescent="0.25">
      <c r="C466" s="108">
        <v>460</v>
      </c>
      <c r="D466" s="30"/>
      <c r="E466" s="29"/>
      <c r="F466" s="29"/>
      <c r="G466" s="29"/>
      <c r="H466" s="121" t="str">
        <f t="shared" si="14"/>
        <v/>
      </c>
      <c r="I466" s="121" t="str">
        <f t="shared" si="14"/>
        <v/>
      </c>
      <c r="J466" s="29"/>
      <c r="K466" s="29"/>
      <c r="L466" s="29"/>
      <c r="M466" s="122" t="str">
        <f>IF($P466="","",IFERROR(_xlfn.XLOOKUP($P466,団体コード!$F$2:$F$1789,団体コード!$A$2:$A$1789),_xlfn.XLOOKUP($P466,'R6.1.1政令指定都市'!$F$2:$F$192,'R6.1.1政令指定都市'!$A$2:$A$192)))</f>
        <v/>
      </c>
      <c r="N466" s="123" t="str">
        <f>IF($P466="","",IFERROR(_xlfn.XLOOKUP($P466,市町村一覧!$H$2:$H$773,市町村一覧!$G$2:$G$773),"特定市町村以外"))</f>
        <v/>
      </c>
      <c r="O466" s="94" t="s">
        <v>1</v>
      </c>
      <c r="P466" s="124" t="str">
        <f t="shared" si="15"/>
        <v/>
      </c>
      <c r="U466" s="114" t="s">
        <v>47</v>
      </c>
      <c r="V466" s="114" t="s">
        <v>677</v>
      </c>
    </row>
    <row r="467" spans="3:22" x14ac:dyDescent="0.25">
      <c r="C467" s="108">
        <v>461</v>
      </c>
      <c r="D467" s="30"/>
      <c r="E467" s="29"/>
      <c r="F467" s="29"/>
      <c r="G467" s="29"/>
      <c r="H467" s="121" t="str">
        <f t="shared" si="14"/>
        <v/>
      </c>
      <c r="I467" s="121" t="str">
        <f t="shared" si="14"/>
        <v/>
      </c>
      <c r="J467" s="29"/>
      <c r="K467" s="29"/>
      <c r="L467" s="29"/>
      <c r="M467" s="122" t="str">
        <f>IF($P467="","",IFERROR(_xlfn.XLOOKUP($P467,団体コード!$F$2:$F$1789,団体コード!$A$2:$A$1789),_xlfn.XLOOKUP($P467,'R6.1.1政令指定都市'!$F$2:$F$192,'R6.1.1政令指定都市'!$A$2:$A$192)))</f>
        <v/>
      </c>
      <c r="N467" s="123" t="str">
        <f>IF($P467="","",IFERROR(_xlfn.XLOOKUP($P467,市町村一覧!$H$2:$H$773,市町村一覧!$G$2:$G$773),"特定市町村以外"))</f>
        <v/>
      </c>
      <c r="O467" s="94" t="s">
        <v>1</v>
      </c>
      <c r="P467" s="124" t="str">
        <f t="shared" si="15"/>
        <v/>
      </c>
      <c r="U467" s="114" t="s">
        <v>47</v>
      </c>
      <c r="V467" s="114" t="s">
        <v>678</v>
      </c>
    </row>
    <row r="468" spans="3:22" x14ac:dyDescent="0.25">
      <c r="C468" s="108">
        <v>462</v>
      </c>
      <c r="D468" s="30"/>
      <c r="E468" s="29"/>
      <c r="F468" s="29"/>
      <c r="G468" s="29"/>
      <c r="H468" s="121" t="str">
        <f t="shared" si="14"/>
        <v/>
      </c>
      <c r="I468" s="121" t="str">
        <f t="shared" si="14"/>
        <v/>
      </c>
      <c r="J468" s="29"/>
      <c r="K468" s="29"/>
      <c r="L468" s="29"/>
      <c r="M468" s="122" t="str">
        <f>IF($P468="","",IFERROR(_xlfn.XLOOKUP($P468,団体コード!$F$2:$F$1789,団体コード!$A$2:$A$1789),_xlfn.XLOOKUP($P468,'R6.1.1政令指定都市'!$F$2:$F$192,'R6.1.1政令指定都市'!$A$2:$A$192)))</f>
        <v/>
      </c>
      <c r="N468" s="123" t="str">
        <f>IF($P468="","",IFERROR(_xlfn.XLOOKUP($P468,市町村一覧!$H$2:$H$773,市町村一覧!$G$2:$G$773),"特定市町村以外"))</f>
        <v/>
      </c>
      <c r="O468" s="94" t="s">
        <v>1</v>
      </c>
      <c r="P468" s="124" t="str">
        <f t="shared" si="15"/>
        <v/>
      </c>
      <c r="U468" s="114" t="s">
        <v>48</v>
      </c>
      <c r="V468" s="114" t="s">
        <v>679</v>
      </c>
    </row>
    <row r="469" spans="3:22" x14ac:dyDescent="0.25">
      <c r="C469" s="108">
        <v>463</v>
      </c>
      <c r="D469" s="30"/>
      <c r="E469" s="29"/>
      <c r="F469" s="29"/>
      <c r="G469" s="29"/>
      <c r="H469" s="121" t="str">
        <f t="shared" si="14"/>
        <v/>
      </c>
      <c r="I469" s="121" t="str">
        <f t="shared" si="14"/>
        <v/>
      </c>
      <c r="J469" s="29"/>
      <c r="K469" s="29"/>
      <c r="L469" s="29"/>
      <c r="M469" s="122" t="str">
        <f>IF($P469="","",IFERROR(_xlfn.XLOOKUP($P469,団体コード!$F$2:$F$1789,団体コード!$A$2:$A$1789),_xlfn.XLOOKUP($P469,'R6.1.1政令指定都市'!$F$2:$F$192,'R6.1.1政令指定都市'!$A$2:$A$192)))</f>
        <v/>
      </c>
      <c r="N469" s="123" t="str">
        <f>IF($P469="","",IFERROR(_xlfn.XLOOKUP($P469,市町村一覧!$H$2:$H$773,市町村一覧!$G$2:$G$773),"特定市町村以外"))</f>
        <v/>
      </c>
      <c r="O469" s="94" t="s">
        <v>1</v>
      </c>
      <c r="P469" s="124" t="str">
        <f t="shared" si="15"/>
        <v/>
      </c>
      <c r="U469" s="114" t="s">
        <v>48</v>
      </c>
      <c r="V469" s="114" t="s">
        <v>680</v>
      </c>
    </row>
    <row r="470" spans="3:22" x14ac:dyDescent="0.25">
      <c r="C470" s="108">
        <v>464</v>
      </c>
      <c r="D470" s="30"/>
      <c r="E470" s="29"/>
      <c r="F470" s="29"/>
      <c r="G470" s="29"/>
      <c r="H470" s="121" t="str">
        <f t="shared" si="14"/>
        <v/>
      </c>
      <c r="I470" s="121" t="str">
        <f t="shared" si="14"/>
        <v/>
      </c>
      <c r="J470" s="29"/>
      <c r="K470" s="29"/>
      <c r="L470" s="29"/>
      <c r="M470" s="122" t="str">
        <f>IF($P470="","",IFERROR(_xlfn.XLOOKUP($P470,団体コード!$F$2:$F$1789,団体コード!$A$2:$A$1789),_xlfn.XLOOKUP($P470,'R6.1.1政令指定都市'!$F$2:$F$192,'R6.1.1政令指定都市'!$A$2:$A$192)))</f>
        <v/>
      </c>
      <c r="N470" s="123" t="str">
        <f>IF($P470="","",IFERROR(_xlfn.XLOOKUP($P470,市町村一覧!$H$2:$H$773,市町村一覧!$G$2:$G$773),"特定市町村以外"))</f>
        <v/>
      </c>
      <c r="O470" s="94" t="s">
        <v>1</v>
      </c>
      <c r="P470" s="124" t="str">
        <f t="shared" si="15"/>
        <v/>
      </c>
      <c r="U470" s="114" t="s">
        <v>48</v>
      </c>
      <c r="V470" s="114" t="s">
        <v>681</v>
      </c>
    </row>
    <row r="471" spans="3:22" x14ac:dyDescent="0.25">
      <c r="C471" s="108">
        <v>465</v>
      </c>
      <c r="D471" s="30"/>
      <c r="E471" s="29"/>
      <c r="F471" s="29"/>
      <c r="G471" s="29"/>
      <c r="H471" s="121" t="str">
        <f t="shared" si="14"/>
        <v/>
      </c>
      <c r="I471" s="121" t="str">
        <f t="shared" si="14"/>
        <v/>
      </c>
      <c r="J471" s="29"/>
      <c r="K471" s="29"/>
      <c r="L471" s="29"/>
      <c r="M471" s="122" t="str">
        <f>IF($P471="","",IFERROR(_xlfn.XLOOKUP($P471,団体コード!$F$2:$F$1789,団体コード!$A$2:$A$1789),_xlfn.XLOOKUP($P471,'R6.1.1政令指定都市'!$F$2:$F$192,'R6.1.1政令指定都市'!$A$2:$A$192)))</f>
        <v/>
      </c>
      <c r="N471" s="123" t="str">
        <f>IF($P471="","",IFERROR(_xlfn.XLOOKUP($P471,市町村一覧!$H$2:$H$773,市町村一覧!$G$2:$G$773),"特定市町村以外"))</f>
        <v/>
      </c>
      <c r="O471" s="94" t="s">
        <v>1</v>
      </c>
      <c r="P471" s="124" t="str">
        <f t="shared" si="15"/>
        <v/>
      </c>
      <c r="U471" s="114" t="s">
        <v>48</v>
      </c>
      <c r="V471" s="114" t="s">
        <v>682</v>
      </c>
    </row>
    <row r="472" spans="3:22" x14ac:dyDescent="0.25">
      <c r="C472" s="108">
        <v>466</v>
      </c>
      <c r="D472" s="30"/>
      <c r="E472" s="29"/>
      <c r="F472" s="29"/>
      <c r="G472" s="29"/>
      <c r="H472" s="121" t="str">
        <f t="shared" si="14"/>
        <v/>
      </c>
      <c r="I472" s="121" t="str">
        <f t="shared" si="14"/>
        <v/>
      </c>
      <c r="J472" s="29"/>
      <c r="K472" s="29"/>
      <c r="L472" s="29"/>
      <c r="M472" s="122" t="str">
        <f>IF($P472="","",IFERROR(_xlfn.XLOOKUP($P472,団体コード!$F$2:$F$1789,団体コード!$A$2:$A$1789),_xlfn.XLOOKUP($P472,'R6.1.1政令指定都市'!$F$2:$F$192,'R6.1.1政令指定都市'!$A$2:$A$192)))</f>
        <v/>
      </c>
      <c r="N472" s="123" t="str">
        <f>IF($P472="","",IFERROR(_xlfn.XLOOKUP($P472,市町村一覧!$H$2:$H$773,市町村一覧!$G$2:$G$773),"特定市町村以外"))</f>
        <v/>
      </c>
      <c r="O472" s="94" t="s">
        <v>1</v>
      </c>
      <c r="P472" s="124" t="str">
        <f t="shared" si="15"/>
        <v/>
      </c>
      <c r="U472" s="114" t="s">
        <v>48</v>
      </c>
      <c r="V472" s="114" t="s">
        <v>683</v>
      </c>
    </row>
    <row r="473" spans="3:22" x14ac:dyDescent="0.25">
      <c r="C473" s="108">
        <v>467</v>
      </c>
      <c r="D473" s="30"/>
      <c r="E473" s="29"/>
      <c r="F473" s="29"/>
      <c r="G473" s="29"/>
      <c r="H473" s="121" t="str">
        <f t="shared" si="14"/>
        <v/>
      </c>
      <c r="I473" s="121" t="str">
        <f t="shared" si="14"/>
        <v/>
      </c>
      <c r="J473" s="29"/>
      <c r="K473" s="29"/>
      <c r="L473" s="29"/>
      <c r="M473" s="122" t="str">
        <f>IF($P473="","",IFERROR(_xlfn.XLOOKUP($P473,団体コード!$F$2:$F$1789,団体コード!$A$2:$A$1789),_xlfn.XLOOKUP($P473,'R6.1.1政令指定都市'!$F$2:$F$192,'R6.1.1政令指定都市'!$A$2:$A$192)))</f>
        <v/>
      </c>
      <c r="N473" s="123" t="str">
        <f>IF($P473="","",IFERROR(_xlfn.XLOOKUP($P473,市町村一覧!$H$2:$H$773,市町村一覧!$G$2:$G$773),"特定市町村以外"))</f>
        <v/>
      </c>
      <c r="O473" s="94" t="s">
        <v>1</v>
      </c>
      <c r="P473" s="124" t="str">
        <f t="shared" si="15"/>
        <v/>
      </c>
      <c r="U473" s="114" t="s">
        <v>48</v>
      </c>
      <c r="V473" s="114" t="s">
        <v>684</v>
      </c>
    </row>
    <row r="474" spans="3:22" x14ac:dyDescent="0.25">
      <c r="C474" s="108">
        <v>468</v>
      </c>
      <c r="D474" s="30"/>
      <c r="E474" s="29"/>
      <c r="F474" s="29"/>
      <c r="G474" s="29"/>
      <c r="H474" s="121" t="str">
        <f t="shared" si="14"/>
        <v/>
      </c>
      <c r="I474" s="121" t="str">
        <f t="shared" si="14"/>
        <v/>
      </c>
      <c r="J474" s="29"/>
      <c r="K474" s="29"/>
      <c r="L474" s="29"/>
      <c r="M474" s="122" t="str">
        <f>IF($P474="","",IFERROR(_xlfn.XLOOKUP($P474,団体コード!$F$2:$F$1789,団体コード!$A$2:$A$1789),_xlfn.XLOOKUP($P474,'R6.1.1政令指定都市'!$F$2:$F$192,'R6.1.1政令指定都市'!$A$2:$A$192)))</f>
        <v/>
      </c>
      <c r="N474" s="123" t="str">
        <f>IF($P474="","",IFERROR(_xlfn.XLOOKUP($P474,市町村一覧!$H$2:$H$773,市町村一覧!$G$2:$G$773),"特定市町村以外"))</f>
        <v/>
      </c>
      <c r="O474" s="94" t="s">
        <v>1</v>
      </c>
      <c r="P474" s="124" t="str">
        <f t="shared" si="15"/>
        <v/>
      </c>
      <c r="U474" s="114" t="s">
        <v>48</v>
      </c>
      <c r="V474" s="114" t="s">
        <v>685</v>
      </c>
    </row>
    <row r="475" spans="3:22" x14ac:dyDescent="0.25">
      <c r="C475" s="108">
        <v>469</v>
      </c>
      <c r="D475" s="30"/>
      <c r="E475" s="29"/>
      <c r="F475" s="29"/>
      <c r="G475" s="29"/>
      <c r="H475" s="121" t="str">
        <f t="shared" si="14"/>
        <v/>
      </c>
      <c r="I475" s="121" t="str">
        <f t="shared" si="14"/>
        <v/>
      </c>
      <c r="J475" s="29"/>
      <c r="K475" s="29"/>
      <c r="L475" s="29"/>
      <c r="M475" s="122" t="str">
        <f>IF($P475="","",IFERROR(_xlfn.XLOOKUP($P475,団体コード!$F$2:$F$1789,団体コード!$A$2:$A$1789),_xlfn.XLOOKUP($P475,'R6.1.1政令指定都市'!$F$2:$F$192,'R6.1.1政令指定都市'!$A$2:$A$192)))</f>
        <v/>
      </c>
      <c r="N475" s="123" t="str">
        <f>IF($P475="","",IFERROR(_xlfn.XLOOKUP($P475,市町村一覧!$H$2:$H$773,市町村一覧!$G$2:$G$773),"特定市町村以外"))</f>
        <v/>
      </c>
      <c r="O475" s="94" t="s">
        <v>1</v>
      </c>
      <c r="P475" s="124" t="str">
        <f t="shared" si="15"/>
        <v/>
      </c>
      <c r="U475" s="114" t="s">
        <v>48</v>
      </c>
      <c r="V475" s="114" t="s">
        <v>686</v>
      </c>
    </row>
    <row r="476" spans="3:22" x14ac:dyDescent="0.25">
      <c r="C476" s="108">
        <v>470</v>
      </c>
      <c r="D476" s="30"/>
      <c r="E476" s="29"/>
      <c r="F476" s="29"/>
      <c r="G476" s="29"/>
      <c r="H476" s="121" t="str">
        <f t="shared" si="14"/>
        <v/>
      </c>
      <c r="I476" s="121" t="str">
        <f t="shared" si="14"/>
        <v/>
      </c>
      <c r="J476" s="29"/>
      <c r="K476" s="29"/>
      <c r="L476" s="29"/>
      <c r="M476" s="122" t="str">
        <f>IF($P476="","",IFERROR(_xlfn.XLOOKUP($P476,団体コード!$F$2:$F$1789,団体コード!$A$2:$A$1789),_xlfn.XLOOKUP($P476,'R6.1.1政令指定都市'!$F$2:$F$192,'R6.1.1政令指定都市'!$A$2:$A$192)))</f>
        <v/>
      </c>
      <c r="N476" s="123" t="str">
        <f>IF($P476="","",IFERROR(_xlfn.XLOOKUP($P476,市町村一覧!$H$2:$H$773,市町村一覧!$G$2:$G$773),"特定市町村以外"))</f>
        <v/>
      </c>
      <c r="O476" s="94" t="s">
        <v>1</v>
      </c>
      <c r="P476" s="124" t="str">
        <f t="shared" si="15"/>
        <v/>
      </c>
      <c r="U476" s="114" t="s">
        <v>48</v>
      </c>
      <c r="V476" s="114" t="s">
        <v>687</v>
      </c>
    </row>
    <row r="477" spans="3:22" x14ac:dyDescent="0.25">
      <c r="C477" s="108">
        <v>471</v>
      </c>
      <c r="D477" s="30"/>
      <c r="E477" s="29"/>
      <c r="F477" s="29"/>
      <c r="G477" s="29"/>
      <c r="H477" s="121" t="str">
        <f t="shared" si="14"/>
        <v/>
      </c>
      <c r="I477" s="121" t="str">
        <f t="shared" si="14"/>
        <v/>
      </c>
      <c r="J477" s="29"/>
      <c r="K477" s="29"/>
      <c r="L477" s="29"/>
      <c r="M477" s="122" t="str">
        <f>IF($P477="","",IFERROR(_xlfn.XLOOKUP($P477,団体コード!$F$2:$F$1789,団体コード!$A$2:$A$1789),_xlfn.XLOOKUP($P477,'R6.1.1政令指定都市'!$F$2:$F$192,'R6.1.1政令指定都市'!$A$2:$A$192)))</f>
        <v/>
      </c>
      <c r="N477" s="123" t="str">
        <f>IF($P477="","",IFERROR(_xlfn.XLOOKUP($P477,市町村一覧!$H$2:$H$773,市町村一覧!$G$2:$G$773),"特定市町村以外"))</f>
        <v/>
      </c>
      <c r="O477" s="94" t="s">
        <v>1</v>
      </c>
      <c r="P477" s="124" t="str">
        <f t="shared" si="15"/>
        <v/>
      </c>
      <c r="U477" s="114" t="s">
        <v>48</v>
      </c>
      <c r="V477" s="114" t="s">
        <v>688</v>
      </c>
    </row>
    <row r="478" spans="3:22" x14ac:dyDescent="0.25">
      <c r="C478" s="108">
        <v>472</v>
      </c>
      <c r="D478" s="30"/>
      <c r="E478" s="29"/>
      <c r="F478" s="29"/>
      <c r="G478" s="29"/>
      <c r="H478" s="121" t="str">
        <f t="shared" si="14"/>
        <v/>
      </c>
      <c r="I478" s="121" t="str">
        <f t="shared" si="14"/>
        <v/>
      </c>
      <c r="J478" s="29"/>
      <c r="K478" s="29"/>
      <c r="L478" s="29"/>
      <c r="M478" s="122" t="str">
        <f>IF($P478="","",IFERROR(_xlfn.XLOOKUP($P478,団体コード!$F$2:$F$1789,団体コード!$A$2:$A$1789),_xlfn.XLOOKUP($P478,'R6.1.1政令指定都市'!$F$2:$F$192,'R6.1.1政令指定都市'!$A$2:$A$192)))</f>
        <v/>
      </c>
      <c r="N478" s="123" t="str">
        <f>IF($P478="","",IFERROR(_xlfn.XLOOKUP($P478,市町村一覧!$H$2:$H$773,市町村一覧!$G$2:$G$773),"特定市町村以外"))</f>
        <v/>
      </c>
      <c r="O478" s="94" t="s">
        <v>1</v>
      </c>
      <c r="P478" s="124" t="str">
        <f t="shared" si="15"/>
        <v/>
      </c>
      <c r="U478" s="114" t="s">
        <v>48</v>
      </c>
      <c r="V478" s="114" t="s">
        <v>689</v>
      </c>
    </row>
    <row r="479" spans="3:22" x14ac:dyDescent="0.25">
      <c r="C479" s="108">
        <v>473</v>
      </c>
      <c r="D479" s="30"/>
      <c r="E479" s="29"/>
      <c r="F479" s="29"/>
      <c r="G479" s="29"/>
      <c r="H479" s="121" t="str">
        <f t="shared" si="14"/>
        <v/>
      </c>
      <c r="I479" s="121" t="str">
        <f t="shared" si="14"/>
        <v/>
      </c>
      <c r="J479" s="29"/>
      <c r="K479" s="29"/>
      <c r="L479" s="29"/>
      <c r="M479" s="122" t="str">
        <f>IF($P479="","",IFERROR(_xlfn.XLOOKUP($P479,団体コード!$F$2:$F$1789,団体コード!$A$2:$A$1789),_xlfn.XLOOKUP($P479,'R6.1.1政令指定都市'!$F$2:$F$192,'R6.1.1政令指定都市'!$A$2:$A$192)))</f>
        <v/>
      </c>
      <c r="N479" s="123" t="str">
        <f>IF($P479="","",IFERROR(_xlfn.XLOOKUP($P479,市町村一覧!$H$2:$H$773,市町村一覧!$G$2:$G$773),"特定市町村以外"))</f>
        <v/>
      </c>
      <c r="O479" s="94" t="s">
        <v>1</v>
      </c>
      <c r="P479" s="124" t="str">
        <f t="shared" si="15"/>
        <v/>
      </c>
      <c r="U479" s="114" t="s">
        <v>48</v>
      </c>
      <c r="V479" s="114" t="s">
        <v>690</v>
      </c>
    </row>
    <row r="480" spans="3:22" x14ac:dyDescent="0.25">
      <c r="C480" s="108">
        <v>474</v>
      </c>
      <c r="D480" s="30"/>
      <c r="E480" s="29"/>
      <c r="F480" s="29"/>
      <c r="G480" s="29"/>
      <c r="H480" s="121" t="str">
        <f t="shared" si="14"/>
        <v/>
      </c>
      <c r="I480" s="121" t="str">
        <f t="shared" si="14"/>
        <v/>
      </c>
      <c r="J480" s="29"/>
      <c r="K480" s="29"/>
      <c r="L480" s="29"/>
      <c r="M480" s="122" t="str">
        <f>IF($P480="","",IFERROR(_xlfn.XLOOKUP($P480,団体コード!$F$2:$F$1789,団体コード!$A$2:$A$1789),_xlfn.XLOOKUP($P480,'R6.1.1政令指定都市'!$F$2:$F$192,'R6.1.1政令指定都市'!$A$2:$A$192)))</f>
        <v/>
      </c>
      <c r="N480" s="123" t="str">
        <f>IF($P480="","",IFERROR(_xlfn.XLOOKUP($P480,市町村一覧!$H$2:$H$773,市町村一覧!$G$2:$G$773),"特定市町村以外"))</f>
        <v/>
      </c>
      <c r="O480" s="94" t="s">
        <v>1</v>
      </c>
      <c r="P480" s="124" t="str">
        <f t="shared" si="15"/>
        <v/>
      </c>
      <c r="U480" s="114" t="s">
        <v>48</v>
      </c>
      <c r="V480" s="114" t="s">
        <v>691</v>
      </c>
    </row>
    <row r="481" spans="3:22" x14ac:dyDescent="0.25">
      <c r="C481" s="108">
        <v>475</v>
      </c>
      <c r="D481" s="30"/>
      <c r="E481" s="29"/>
      <c r="F481" s="29"/>
      <c r="G481" s="29"/>
      <c r="H481" s="121" t="str">
        <f t="shared" si="14"/>
        <v/>
      </c>
      <c r="I481" s="121" t="str">
        <f t="shared" si="14"/>
        <v/>
      </c>
      <c r="J481" s="29"/>
      <c r="K481" s="29"/>
      <c r="L481" s="29"/>
      <c r="M481" s="122" t="str">
        <f>IF($P481="","",IFERROR(_xlfn.XLOOKUP($P481,団体コード!$F$2:$F$1789,団体コード!$A$2:$A$1789),_xlfn.XLOOKUP($P481,'R6.1.1政令指定都市'!$F$2:$F$192,'R6.1.1政令指定都市'!$A$2:$A$192)))</f>
        <v/>
      </c>
      <c r="N481" s="123" t="str">
        <f>IF($P481="","",IFERROR(_xlfn.XLOOKUP($P481,市町村一覧!$H$2:$H$773,市町村一覧!$G$2:$G$773),"特定市町村以外"))</f>
        <v/>
      </c>
      <c r="O481" s="94" t="s">
        <v>1</v>
      </c>
      <c r="P481" s="124" t="str">
        <f t="shared" si="15"/>
        <v/>
      </c>
      <c r="U481" s="114" t="s">
        <v>48</v>
      </c>
      <c r="V481" s="114" t="s">
        <v>692</v>
      </c>
    </row>
    <row r="482" spans="3:22" x14ac:dyDescent="0.25">
      <c r="C482" s="108">
        <v>476</v>
      </c>
      <c r="D482" s="30"/>
      <c r="E482" s="29"/>
      <c r="F482" s="29"/>
      <c r="G482" s="29"/>
      <c r="H482" s="121" t="str">
        <f t="shared" si="14"/>
        <v/>
      </c>
      <c r="I482" s="121" t="str">
        <f t="shared" si="14"/>
        <v/>
      </c>
      <c r="J482" s="29"/>
      <c r="K482" s="29"/>
      <c r="L482" s="29"/>
      <c r="M482" s="122" t="str">
        <f>IF($P482="","",IFERROR(_xlfn.XLOOKUP($P482,団体コード!$F$2:$F$1789,団体コード!$A$2:$A$1789),_xlfn.XLOOKUP($P482,'R6.1.1政令指定都市'!$F$2:$F$192,'R6.1.1政令指定都市'!$A$2:$A$192)))</f>
        <v/>
      </c>
      <c r="N482" s="123" t="str">
        <f>IF($P482="","",IFERROR(_xlfn.XLOOKUP($P482,市町村一覧!$H$2:$H$773,市町村一覧!$G$2:$G$773),"特定市町村以外"))</f>
        <v/>
      </c>
      <c r="O482" s="94" t="s">
        <v>1</v>
      </c>
      <c r="P482" s="124" t="str">
        <f t="shared" si="15"/>
        <v/>
      </c>
      <c r="U482" s="114" t="s">
        <v>48</v>
      </c>
      <c r="V482" s="114" t="s">
        <v>693</v>
      </c>
    </row>
    <row r="483" spans="3:22" x14ac:dyDescent="0.25">
      <c r="C483" s="108">
        <v>477</v>
      </c>
      <c r="D483" s="30"/>
      <c r="E483" s="29"/>
      <c r="F483" s="29"/>
      <c r="G483" s="29"/>
      <c r="H483" s="121" t="str">
        <f t="shared" si="14"/>
        <v/>
      </c>
      <c r="I483" s="121" t="str">
        <f t="shared" si="14"/>
        <v/>
      </c>
      <c r="J483" s="29"/>
      <c r="K483" s="29"/>
      <c r="L483" s="29"/>
      <c r="M483" s="122" t="str">
        <f>IF($P483="","",IFERROR(_xlfn.XLOOKUP($P483,団体コード!$F$2:$F$1789,団体コード!$A$2:$A$1789),_xlfn.XLOOKUP($P483,'R6.1.1政令指定都市'!$F$2:$F$192,'R6.1.1政令指定都市'!$A$2:$A$192)))</f>
        <v/>
      </c>
      <c r="N483" s="123" t="str">
        <f>IF($P483="","",IFERROR(_xlfn.XLOOKUP($P483,市町村一覧!$H$2:$H$773,市町村一覧!$G$2:$G$773),"特定市町村以外"))</f>
        <v/>
      </c>
      <c r="O483" s="94" t="s">
        <v>1</v>
      </c>
      <c r="P483" s="124" t="str">
        <f t="shared" si="15"/>
        <v/>
      </c>
      <c r="U483" s="114" t="s">
        <v>48</v>
      </c>
      <c r="V483" s="114" t="s">
        <v>694</v>
      </c>
    </row>
    <row r="484" spans="3:22" x14ac:dyDescent="0.25">
      <c r="C484" s="108">
        <v>478</v>
      </c>
      <c r="D484" s="30"/>
      <c r="E484" s="29"/>
      <c r="F484" s="29"/>
      <c r="G484" s="29"/>
      <c r="H484" s="121" t="str">
        <f t="shared" si="14"/>
        <v/>
      </c>
      <c r="I484" s="121" t="str">
        <f t="shared" si="14"/>
        <v/>
      </c>
      <c r="J484" s="29"/>
      <c r="K484" s="29"/>
      <c r="L484" s="29"/>
      <c r="M484" s="122" t="str">
        <f>IF($P484="","",IFERROR(_xlfn.XLOOKUP($P484,団体コード!$F$2:$F$1789,団体コード!$A$2:$A$1789),_xlfn.XLOOKUP($P484,'R6.1.1政令指定都市'!$F$2:$F$192,'R6.1.1政令指定都市'!$A$2:$A$192)))</f>
        <v/>
      </c>
      <c r="N484" s="123" t="str">
        <f>IF($P484="","",IFERROR(_xlfn.XLOOKUP($P484,市町村一覧!$H$2:$H$773,市町村一覧!$G$2:$G$773),"特定市町村以外"))</f>
        <v/>
      </c>
      <c r="O484" s="94" t="s">
        <v>1</v>
      </c>
      <c r="P484" s="124" t="str">
        <f t="shared" si="15"/>
        <v/>
      </c>
      <c r="U484" s="114" t="s">
        <v>48</v>
      </c>
      <c r="V484" s="114" t="s">
        <v>695</v>
      </c>
    </row>
    <row r="485" spans="3:22" x14ac:dyDescent="0.25">
      <c r="C485" s="108">
        <v>479</v>
      </c>
      <c r="D485" s="30"/>
      <c r="E485" s="29"/>
      <c r="F485" s="29"/>
      <c r="G485" s="29"/>
      <c r="H485" s="121" t="str">
        <f t="shared" si="14"/>
        <v/>
      </c>
      <c r="I485" s="121" t="str">
        <f t="shared" si="14"/>
        <v/>
      </c>
      <c r="J485" s="29"/>
      <c r="K485" s="29"/>
      <c r="L485" s="29"/>
      <c r="M485" s="122" t="str">
        <f>IF($P485="","",IFERROR(_xlfn.XLOOKUP($P485,団体コード!$F$2:$F$1789,団体コード!$A$2:$A$1789),_xlfn.XLOOKUP($P485,'R6.1.1政令指定都市'!$F$2:$F$192,'R6.1.1政令指定都市'!$A$2:$A$192)))</f>
        <v/>
      </c>
      <c r="N485" s="123" t="str">
        <f>IF($P485="","",IFERROR(_xlfn.XLOOKUP($P485,市町村一覧!$H$2:$H$773,市町村一覧!$G$2:$G$773),"特定市町村以外"))</f>
        <v/>
      </c>
      <c r="O485" s="94" t="s">
        <v>1</v>
      </c>
      <c r="P485" s="124" t="str">
        <f t="shared" si="15"/>
        <v/>
      </c>
      <c r="U485" s="114" t="s">
        <v>48</v>
      </c>
      <c r="V485" s="114" t="s">
        <v>696</v>
      </c>
    </row>
    <row r="486" spans="3:22" x14ac:dyDescent="0.25">
      <c r="C486" s="108">
        <v>480</v>
      </c>
      <c r="D486" s="30"/>
      <c r="E486" s="29"/>
      <c r="F486" s="29"/>
      <c r="G486" s="29"/>
      <c r="H486" s="121" t="str">
        <f t="shared" si="14"/>
        <v/>
      </c>
      <c r="I486" s="121" t="str">
        <f t="shared" si="14"/>
        <v/>
      </c>
      <c r="J486" s="29"/>
      <c r="K486" s="29"/>
      <c r="L486" s="29"/>
      <c r="M486" s="122" t="str">
        <f>IF($P486="","",IFERROR(_xlfn.XLOOKUP($P486,団体コード!$F$2:$F$1789,団体コード!$A$2:$A$1789),_xlfn.XLOOKUP($P486,'R6.1.1政令指定都市'!$F$2:$F$192,'R6.1.1政令指定都市'!$A$2:$A$192)))</f>
        <v/>
      </c>
      <c r="N486" s="123" t="str">
        <f>IF($P486="","",IFERROR(_xlfn.XLOOKUP($P486,市町村一覧!$H$2:$H$773,市町村一覧!$G$2:$G$773),"特定市町村以外"))</f>
        <v/>
      </c>
      <c r="O486" s="94" t="s">
        <v>1</v>
      </c>
      <c r="P486" s="124" t="str">
        <f t="shared" si="15"/>
        <v/>
      </c>
      <c r="U486" s="114" t="s">
        <v>48</v>
      </c>
      <c r="V486" s="114" t="s">
        <v>697</v>
      </c>
    </row>
    <row r="487" spans="3:22" x14ac:dyDescent="0.25">
      <c r="C487" s="108">
        <v>481</v>
      </c>
      <c r="D487" s="30"/>
      <c r="E487" s="29"/>
      <c r="F487" s="29"/>
      <c r="G487" s="29"/>
      <c r="H487" s="121" t="str">
        <f t="shared" si="14"/>
        <v/>
      </c>
      <c r="I487" s="121" t="str">
        <f t="shared" si="14"/>
        <v/>
      </c>
      <c r="J487" s="29"/>
      <c r="K487" s="29"/>
      <c r="L487" s="29"/>
      <c r="M487" s="122" t="str">
        <f>IF($P487="","",IFERROR(_xlfn.XLOOKUP($P487,団体コード!$F$2:$F$1789,団体コード!$A$2:$A$1789),_xlfn.XLOOKUP($P487,'R6.1.1政令指定都市'!$F$2:$F$192,'R6.1.1政令指定都市'!$A$2:$A$192)))</f>
        <v/>
      </c>
      <c r="N487" s="123" t="str">
        <f>IF($P487="","",IFERROR(_xlfn.XLOOKUP($P487,市町村一覧!$H$2:$H$773,市町村一覧!$G$2:$G$773),"特定市町村以外"))</f>
        <v/>
      </c>
      <c r="O487" s="94" t="s">
        <v>1</v>
      </c>
      <c r="P487" s="124" t="str">
        <f t="shared" si="15"/>
        <v/>
      </c>
      <c r="U487" s="114" t="s">
        <v>48</v>
      </c>
      <c r="V487" s="114" t="s">
        <v>698</v>
      </c>
    </row>
    <row r="488" spans="3:22" x14ac:dyDescent="0.25">
      <c r="C488" s="108">
        <v>482</v>
      </c>
      <c r="D488" s="30"/>
      <c r="E488" s="29"/>
      <c r="F488" s="29"/>
      <c r="G488" s="29"/>
      <c r="H488" s="121" t="str">
        <f t="shared" si="14"/>
        <v/>
      </c>
      <c r="I488" s="121" t="str">
        <f t="shared" si="14"/>
        <v/>
      </c>
      <c r="J488" s="29"/>
      <c r="K488" s="29"/>
      <c r="L488" s="29"/>
      <c r="M488" s="122" t="str">
        <f>IF($P488="","",IFERROR(_xlfn.XLOOKUP($P488,団体コード!$F$2:$F$1789,団体コード!$A$2:$A$1789),_xlfn.XLOOKUP($P488,'R6.1.1政令指定都市'!$F$2:$F$192,'R6.1.1政令指定都市'!$A$2:$A$192)))</f>
        <v/>
      </c>
      <c r="N488" s="123" t="str">
        <f>IF($P488="","",IFERROR(_xlfn.XLOOKUP($P488,市町村一覧!$H$2:$H$773,市町村一覧!$G$2:$G$773),"特定市町村以外"))</f>
        <v/>
      </c>
      <c r="O488" s="94" t="s">
        <v>1</v>
      </c>
      <c r="P488" s="124" t="str">
        <f t="shared" si="15"/>
        <v/>
      </c>
      <c r="U488" s="114" t="s">
        <v>48</v>
      </c>
      <c r="V488" s="114" t="s">
        <v>699</v>
      </c>
    </row>
    <row r="489" spans="3:22" x14ac:dyDescent="0.25">
      <c r="C489" s="108">
        <v>483</v>
      </c>
      <c r="D489" s="30"/>
      <c r="E489" s="29"/>
      <c r="F489" s="29"/>
      <c r="G489" s="29"/>
      <c r="H489" s="121" t="str">
        <f t="shared" si="14"/>
        <v/>
      </c>
      <c r="I489" s="121" t="str">
        <f t="shared" si="14"/>
        <v/>
      </c>
      <c r="J489" s="29"/>
      <c r="K489" s="29"/>
      <c r="L489" s="29"/>
      <c r="M489" s="122" t="str">
        <f>IF($P489="","",IFERROR(_xlfn.XLOOKUP($P489,団体コード!$F$2:$F$1789,団体コード!$A$2:$A$1789),_xlfn.XLOOKUP($P489,'R6.1.1政令指定都市'!$F$2:$F$192,'R6.1.1政令指定都市'!$A$2:$A$192)))</f>
        <v/>
      </c>
      <c r="N489" s="123" t="str">
        <f>IF($P489="","",IFERROR(_xlfn.XLOOKUP($P489,市町村一覧!$H$2:$H$773,市町村一覧!$G$2:$G$773),"特定市町村以外"))</f>
        <v/>
      </c>
      <c r="O489" s="94" t="s">
        <v>1</v>
      </c>
      <c r="P489" s="124" t="str">
        <f t="shared" si="15"/>
        <v/>
      </c>
      <c r="U489" s="114" t="s">
        <v>48</v>
      </c>
      <c r="V489" s="114" t="s">
        <v>700</v>
      </c>
    </row>
    <row r="490" spans="3:22" x14ac:dyDescent="0.25">
      <c r="C490" s="108">
        <v>484</v>
      </c>
      <c r="D490" s="30"/>
      <c r="E490" s="29"/>
      <c r="F490" s="29"/>
      <c r="G490" s="29"/>
      <c r="H490" s="121" t="str">
        <f t="shared" si="14"/>
        <v/>
      </c>
      <c r="I490" s="121" t="str">
        <f t="shared" si="14"/>
        <v/>
      </c>
      <c r="J490" s="29"/>
      <c r="K490" s="29"/>
      <c r="L490" s="29"/>
      <c r="M490" s="122" t="str">
        <f>IF($P490="","",IFERROR(_xlfn.XLOOKUP($P490,団体コード!$F$2:$F$1789,団体コード!$A$2:$A$1789),_xlfn.XLOOKUP($P490,'R6.1.1政令指定都市'!$F$2:$F$192,'R6.1.1政令指定都市'!$A$2:$A$192)))</f>
        <v/>
      </c>
      <c r="N490" s="123" t="str">
        <f>IF($P490="","",IFERROR(_xlfn.XLOOKUP($P490,市町村一覧!$H$2:$H$773,市町村一覧!$G$2:$G$773),"特定市町村以外"))</f>
        <v/>
      </c>
      <c r="O490" s="94" t="s">
        <v>1</v>
      </c>
      <c r="P490" s="124" t="str">
        <f t="shared" si="15"/>
        <v/>
      </c>
      <c r="U490" s="114" t="s">
        <v>48</v>
      </c>
      <c r="V490" s="114" t="s">
        <v>701</v>
      </c>
    </row>
    <row r="491" spans="3:22" x14ac:dyDescent="0.25">
      <c r="C491" s="108">
        <v>485</v>
      </c>
      <c r="D491" s="30"/>
      <c r="E491" s="29"/>
      <c r="F491" s="29"/>
      <c r="G491" s="29"/>
      <c r="H491" s="121" t="str">
        <f t="shared" si="14"/>
        <v/>
      </c>
      <c r="I491" s="121" t="str">
        <f t="shared" si="14"/>
        <v/>
      </c>
      <c r="J491" s="29"/>
      <c r="K491" s="29"/>
      <c r="L491" s="29"/>
      <c r="M491" s="122" t="str">
        <f>IF($P491="","",IFERROR(_xlfn.XLOOKUP($P491,団体コード!$F$2:$F$1789,団体コード!$A$2:$A$1789),_xlfn.XLOOKUP($P491,'R6.1.1政令指定都市'!$F$2:$F$192,'R6.1.1政令指定都市'!$A$2:$A$192)))</f>
        <v/>
      </c>
      <c r="N491" s="123" t="str">
        <f>IF($P491="","",IFERROR(_xlfn.XLOOKUP($P491,市町村一覧!$H$2:$H$773,市町村一覧!$G$2:$G$773),"特定市町村以外"))</f>
        <v/>
      </c>
      <c r="O491" s="94" t="s">
        <v>1</v>
      </c>
      <c r="P491" s="124" t="str">
        <f t="shared" si="15"/>
        <v/>
      </c>
      <c r="U491" s="114" t="s">
        <v>48</v>
      </c>
      <c r="V491" s="114" t="s">
        <v>702</v>
      </c>
    </row>
    <row r="492" spans="3:22" x14ac:dyDescent="0.25">
      <c r="C492" s="108">
        <v>486</v>
      </c>
      <c r="D492" s="30"/>
      <c r="E492" s="29"/>
      <c r="F492" s="29"/>
      <c r="G492" s="29"/>
      <c r="H492" s="121" t="str">
        <f t="shared" si="14"/>
        <v/>
      </c>
      <c r="I492" s="121" t="str">
        <f t="shared" si="14"/>
        <v/>
      </c>
      <c r="J492" s="29"/>
      <c r="K492" s="29"/>
      <c r="L492" s="29"/>
      <c r="M492" s="122" t="str">
        <f>IF($P492="","",IFERROR(_xlfn.XLOOKUP($P492,団体コード!$F$2:$F$1789,団体コード!$A$2:$A$1789),_xlfn.XLOOKUP($P492,'R6.1.1政令指定都市'!$F$2:$F$192,'R6.1.1政令指定都市'!$A$2:$A$192)))</f>
        <v/>
      </c>
      <c r="N492" s="123" t="str">
        <f>IF($P492="","",IFERROR(_xlfn.XLOOKUP($P492,市町村一覧!$H$2:$H$773,市町村一覧!$G$2:$G$773),"特定市町村以外"))</f>
        <v/>
      </c>
      <c r="O492" s="94" t="s">
        <v>1</v>
      </c>
      <c r="P492" s="124" t="str">
        <f t="shared" si="15"/>
        <v/>
      </c>
      <c r="U492" s="114" t="s">
        <v>48</v>
      </c>
      <c r="V492" s="114" t="s">
        <v>703</v>
      </c>
    </row>
    <row r="493" spans="3:22" x14ac:dyDescent="0.25">
      <c r="C493" s="108">
        <v>487</v>
      </c>
      <c r="D493" s="30"/>
      <c r="E493" s="29"/>
      <c r="F493" s="29"/>
      <c r="G493" s="29"/>
      <c r="H493" s="121" t="str">
        <f t="shared" si="14"/>
        <v/>
      </c>
      <c r="I493" s="121" t="str">
        <f t="shared" si="14"/>
        <v/>
      </c>
      <c r="J493" s="29"/>
      <c r="K493" s="29"/>
      <c r="L493" s="29"/>
      <c r="M493" s="122" t="str">
        <f>IF($P493="","",IFERROR(_xlfn.XLOOKUP($P493,団体コード!$F$2:$F$1789,団体コード!$A$2:$A$1789),_xlfn.XLOOKUP($P493,'R6.1.1政令指定都市'!$F$2:$F$192,'R6.1.1政令指定都市'!$A$2:$A$192)))</f>
        <v/>
      </c>
      <c r="N493" s="123" t="str">
        <f>IF($P493="","",IFERROR(_xlfn.XLOOKUP($P493,市町村一覧!$H$2:$H$773,市町村一覧!$G$2:$G$773),"特定市町村以外"))</f>
        <v/>
      </c>
      <c r="O493" s="94" t="s">
        <v>1</v>
      </c>
      <c r="P493" s="124" t="str">
        <f t="shared" si="15"/>
        <v/>
      </c>
      <c r="U493" s="114" t="s">
        <v>49</v>
      </c>
      <c r="V493" s="114" t="s">
        <v>704</v>
      </c>
    </row>
    <row r="494" spans="3:22" x14ac:dyDescent="0.25">
      <c r="C494" s="108">
        <v>488</v>
      </c>
      <c r="D494" s="30"/>
      <c r="E494" s="29"/>
      <c r="F494" s="29"/>
      <c r="G494" s="29"/>
      <c r="H494" s="121" t="str">
        <f t="shared" si="14"/>
        <v/>
      </c>
      <c r="I494" s="121" t="str">
        <f t="shared" si="14"/>
        <v/>
      </c>
      <c r="J494" s="29"/>
      <c r="K494" s="29"/>
      <c r="L494" s="29"/>
      <c r="M494" s="122" t="str">
        <f>IF($P494="","",IFERROR(_xlfn.XLOOKUP($P494,団体コード!$F$2:$F$1789,団体コード!$A$2:$A$1789),_xlfn.XLOOKUP($P494,'R6.1.1政令指定都市'!$F$2:$F$192,'R6.1.1政令指定都市'!$A$2:$A$192)))</f>
        <v/>
      </c>
      <c r="N494" s="123" t="str">
        <f>IF($P494="","",IFERROR(_xlfn.XLOOKUP($P494,市町村一覧!$H$2:$H$773,市町村一覧!$G$2:$G$773),"特定市町村以外"))</f>
        <v/>
      </c>
      <c r="O494" s="94" t="s">
        <v>1</v>
      </c>
      <c r="P494" s="124" t="str">
        <f t="shared" si="15"/>
        <v/>
      </c>
      <c r="U494" s="114" t="s">
        <v>49</v>
      </c>
      <c r="V494" s="114" t="s">
        <v>705</v>
      </c>
    </row>
    <row r="495" spans="3:22" x14ac:dyDescent="0.25">
      <c r="C495" s="108">
        <v>489</v>
      </c>
      <c r="D495" s="30"/>
      <c r="E495" s="29"/>
      <c r="F495" s="29"/>
      <c r="G495" s="29"/>
      <c r="H495" s="121" t="str">
        <f t="shared" si="14"/>
        <v/>
      </c>
      <c r="I495" s="121" t="str">
        <f t="shared" si="14"/>
        <v/>
      </c>
      <c r="J495" s="29"/>
      <c r="K495" s="29"/>
      <c r="L495" s="29"/>
      <c r="M495" s="122" t="str">
        <f>IF($P495="","",IFERROR(_xlfn.XLOOKUP($P495,団体コード!$F$2:$F$1789,団体コード!$A$2:$A$1789),_xlfn.XLOOKUP($P495,'R6.1.1政令指定都市'!$F$2:$F$192,'R6.1.1政令指定都市'!$A$2:$A$192)))</f>
        <v/>
      </c>
      <c r="N495" s="123" t="str">
        <f>IF($P495="","",IFERROR(_xlfn.XLOOKUP($P495,市町村一覧!$H$2:$H$773,市町村一覧!$G$2:$G$773),"特定市町村以外"))</f>
        <v/>
      </c>
      <c r="O495" s="94" t="s">
        <v>1</v>
      </c>
      <c r="P495" s="124" t="str">
        <f t="shared" si="15"/>
        <v/>
      </c>
      <c r="U495" s="114" t="s">
        <v>49</v>
      </c>
      <c r="V495" s="114" t="s">
        <v>706</v>
      </c>
    </row>
    <row r="496" spans="3:22" x14ac:dyDescent="0.25">
      <c r="C496" s="108">
        <v>490</v>
      </c>
      <c r="D496" s="30"/>
      <c r="E496" s="29"/>
      <c r="F496" s="29"/>
      <c r="G496" s="29"/>
      <c r="H496" s="121" t="str">
        <f t="shared" si="14"/>
        <v/>
      </c>
      <c r="I496" s="121" t="str">
        <f t="shared" si="14"/>
        <v/>
      </c>
      <c r="J496" s="29"/>
      <c r="K496" s="29"/>
      <c r="L496" s="29"/>
      <c r="M496" s="122" t="str">
        <f>IF($P496="","",IFERROR(_xlfn.XLOOKUP($P496,団体コード!$F$2:$F$1789,団体コード!$A$2:$A$1789),_xlfn.XLOOKUP($P496,'R6.1.1政令指定都市'!$F$2:$F$192,'R6.1.1政令指定都市'!$A$2:$A$192)))</f>
        <v/>
      </c>
      <c r="N496" s="123" t="str">
        <f>IF($P496="","",IFERROR(_xlfn.XLOOKUP($P496,市町村一覧!$H$2:$H$773,市町村一覧!$G$2:$G$773),"特定市町村以外"))</f>
        <v/>
      </c>
      <c r="O496" s="94" t="s">
        <v>1</v>
      </c>
      <c r="P496" s="124" t="str">
        <f t="shared" si="15"/>
        <v/>
      </c>
      <c r="U496" s="114" t="s">
        <v>49</v>
      </c>
      <c r="V496" s="114" t="s">
        <v>707</v>
      </c>
    </row>
    <row r="497" spans="3:22" x14ac:dyDescent="0.25">
      <c r="C497" s="108">
        <v>491</v>
      </c>
      <c r="D497" s="30"/>
      <c r="E497" s="29"/>
      <c r="F497" s="29"/>
      <c r="G497" s="29"/>
      <c r="H497" s="121" t="str">
        <f t="shared" si="14"/>
        <v/>
      </c>
      <c r="I497" s="121" t="str">
        <f t="shared" si="14"/>
        <v/>
      </c>
      <c r="J497" s="29"/>
      <c r="K497" s="29"/>
      <c r="L497" s="29"/>
      <c r="M497" s="122" t="str">
        <f>IF($P497="","",IFERROR(_xlfn.XLOOKUP($P497,団体コード!$F$2:$F$1789,団体コード!$A$2:$A$1789),_xlfn.XLOOKUP($P497,'R6.1.1政令指定都市'!$F$2:$F$192,'R6.1.1政令指定都市'!$A$2:$A$192)))</f>
        <v/>
      </c>
      <c r="N497" s="123" t="str">
        <f>IF($P497="","",IFERROR(_xlfn.XLOOKUP($P497,市町村一覧!$H$2:$H$773,市町村一覧!$G$2:$G$773),"特定市町村以外"))</f>
        <v/>
      </c>
      <c r="O497" s="94" t="s">
        <v>1</v>
      </c>
      <c r="P497" s="124" t="str">
        <f t="shared" si="15"/>
        <v/>
      </c>
      <c r="U497" s="114" t="s">
        <v>49</v>
      </c>
      <c r="V497" s="114" t="s">
        <v>708</v>
      </c>
    </row>
    <row r="498" spans="3:22" x14ac:dyDescent="0.25">
      <c r="C498" s="108">
        <v>492</v>
      </c>
      <c r="D498" s="30"/>
      <c r="E498" s="29"/>
      <c r="F498" s="29"/>
      <c r="G498" s="29"/>
      <c r="H498" s="121" t="str">
        <f t="shared" si="14"/>
        <v/>
      </c>
      <c r="I498" s="121" t="str">
        <f t="shared" si="14"/>
        <v/>
      </c>
      <c r="J498" s="29"/>
      <c r="K498" s="29"/>
      <c r="L498" s="29"/>
      <c r="M498" s="122" t="str">
        <f>IF($P498="","",IFERROR(_xlfn.XLOOKUP($P498,団体コード!$F$2:$F$1789,団体コード!$A$2:$A$1789),_xlfn.XLOOKUP($P498,'R6.1.1政令指定都市'!$F$2:$F$192,'R6.1.1政令指定都市'!$A$2:$A$192)))</f>
        <v/>
      </c>
      <c r="N498" s="123" t="str">
        <f>IF($P498="","",IFERROR(_xlfn.XLOOKUP($P498,市町村一覧!$H$2:$H$773,市町村一覧!$G$2:$G$773),"特定市町村以外"))</f>
        <v/>
      </c>
      <c r="O498" s="94" t="s">
        <v>1</v>
      </c>
      <c r="P498" s="124" t="str">
        <f t="shared" si="15"/>
        <v/>
      </c>
      <c r="U498" s="114" t="s">
        <v>49</v>
      </c>
      <c r="V498" s="114" t="s">
        <v>709</v>
      </c>
    </row>
    <row r="499" spans="3:22" x14ac:dyDescent="0.25">
      <c r="C499" s="108">
        <v>493</v>
      </c>
      <c r="D499" s="30"/>
      <c r="E499" s="29"/>
      <c r="F499" s="29"/>
      <c r="G499" s="29"/>
      <c r="H499" s="121" t="str">
        <f t="shared" si="14"/>
        <v/>
      </c>
      <c r="I499" s="121" t="str">
        <f t="shared" si="14"/>
        <v/>
      </c>
      <c r="J499" s="29"/>
      <c r="K499" s="29"/>
      <c r="L499" s="29"/>
      <c r="M499" s="122" t="str">
        <f>IF($P499="","",IFERROR(_xlfn.XLOOKUP($P499,団体コード!$F$2:$F$1789,団体コード!$A$2:$A$1789),_xlfn.XLOOKUP($P499,'R6.1.1政令指定都市'!$F$2:$F$192,'R6.1.1政令指定都市'!$A$2:$A$192)))</f>
        <v/>
      </c>
      <c r="N499" s="123" t="str">
        <f>IF($P499="","",IFERROR(_xlfn.XLOOKUP($P499,市町村一覧!$H$2:$H$773,市町村一覧!$G$2:$G$773),"特定市町村以外"))</f>
        <v/>
      </c>
      <c r="O499" s="94" t="s">
        <v>1</v>
      </c>
      <c r="P499" s="124" t="str">
        <f t="shared" si="15"/>
        <v/>
      </c>
      <c r="U499" s="114" t="s">
        <v>49</v>
      </c>
      <c r="V499" s="114" t="s">
        <v>710</v>
      </c>
    </row>
    <row r="500" spans="3:22" x14ac:dyDescent="0.25">
      <c r="C500" s="108">
        <v>494</v>
      </c>
      <c r="D500" s="30"/>
      <c r="E500" s="29"/>
      <c r="F500" s="29"/>
      <c r="G500" s="29"/>
      <c r="H500" s="121" t="str">
        <f t="shared" si="14"/>
        <v/>
      </c>
      <c r="I500" s="121" t="str">
        <f t="shared" si="14"/>
        <v/>
      </c>
      <c r="J500" s="29"/>
      <c r="K500" s="29"/>
      <c r="L500" s="29"/>
      <c r="M500" s="122" t="str">
        <f>IF($P500="","",IFERROR(_xlfn.XLOOKUP($P500,団体コード!$F$2:$F$1789,団体コード!$A$2:$A$1789),_xlfn.XLOOKUP($P500,'R6.1.1政令指定都市'!$F$2:$F$192,'R6.1.1政令指定都市'!$A$2:$A$192)))</f>
        <v/>
      </c>
      <c r="N500" s="123" t="str">
        <f>IF($P500="","",IFERROR(_xlfn.XLOOKUP($P500,市町村一覧!$H$2:$H$773,市町村一覧!$G$2:$G$773),"特定市町村以外"))</f>
        <v/>
      </c>
      <c r="O500" s="94" t="s">
        <v>1</v>
      </c>
      <c r="P500" s="124" t="str">
        <f t="shared" si="15"/>
        <v/>
      </c>
      <c r="U500" s="114" t="s">
        <v>49</v>
      </c>
      <c r="V500" s="114" t="s">
        <v>711</v>
      </c>
    </row>
    <row r="501" spans="3:22" x14ac:dyDescent="0.25">
      <c r="C501" s="108">
        <v>495</v>
      </c>
      <c r="D501" s="30"/>
      <c r="E501" s="29"/>
      <c r="F501" s="29"/>
      <c r="G501" s="29"/>
      <c r="H501" s="121" t="str">
        <f t="shared" si="14"/>
        <v/>
      </c>
      <c r="I501" s="121" t="str">
        <f t="shared" si="14"/>
        <v/>
      </c>
      <c r="J501" s="29"/>
      <c r="K501" s="29"/>
      <c r="L501" s="29"/>
      <c r="M501" s="122" t="str">
        <f>IF($P501="","",IFERROR(_xlfn.XLOOKUP($P501,団体コード!$F$2:$F$1789,団体コード!$A$2:$A$1789),_xlfn.XLOOKUP($P501,'R6.1.1政令指定都市'!$F$2:$F$192,'R6.1.1政令指定都市'!$A$2:$A$192)))</f>
        <v/>
      </c>
      <c r="N501" s="123" t="str">
        <f>IF($P501="","",IFERROR(_xlfn.XLOOKUP($P501,市町村一覧!$H$2:$H$773,市町村一覧!$G$2:$G$773),"特定市町村以外"))</f>
        <v/>
      </c>
      <c r="O501" s="94" t="s">
        <v>1</v>
      </c>
      <c r="P501" s="124" t="str">
        <f t="shared" si="15"/>
        <v/>
      </c>
      <c r="U501" s="114" t="s">
        <v>49</v>
      </c>
      <c r="V501" s="114" t="s">
        <v>712</v>
      </c>
    </row>
    <row r="502" spans="3:22" x14ac:dyDescent="0.25">
      <c r="C502" s="108">
        <v>496</v>
      </c>
      <c r="D502" s="30"/>
      <c r="E502" s="29"/>
      <c r="F502" s="29"/>
      <c r="G502" s="29"/>
      <c r="H502" s="121" t="str">
        <f t="shared" si="14"/>
        <v/>
      </c>
      <c r="I502" s="121" t="str">
        <f t="shared" si="14"/>
        <v/>
      </c>
      <c r="J502" s="29"/>
      <c r="K502" s="29"/>
      <c r="L502" s="29"/>
      <c r="M502" s="122" t="str">
        <f>IF($P502="","",IFERROR(_xlfn.XLOOKUP($P502,団体コード!$F$2:$F$1789,団体コード!$A$2:$A$1789),_xlfn.XLOOKUP($P502,'R6.1.1政令指定都市'!$F$2:$F$192,'R6.1.1政令指定都市'!$A$2:$A$192)))</f>
        <v/>
      </c>
      <c r="N502" s="123" t="str">
        <f>IF($P502="","",IFERROR(_xlfn.XLOOKUP($P502,市町村一覧!$H$2:$H$773,市町村一覧!$G$2:$G$773),"特定市町村以外"))</f>
        <v/>
      </c>
      <c r="O502" s="94" t="s">
        <v>1</v>
      </c>
      <c r="P502" s="124" t="str">
        <f t="shared" si="15"/>
        <v/>
      </c>
      <c r="U502" s="114" t="s">
        <v>49</v>
      </c>
      <c r="V502" s="114" t="s">
        <v>713</v>
      </c>
    </row>
    <row r="503" spans="3:22" x14ac:dyDescent="0.25">
      <c r="C503" s="108">
        <v>497</v>
      </c>
      <c r="D503" s="30"/>
      <c r="E503" s="29"/>
      <c r="F503" s="29"/>
      <c r="G503" s="29"/>
      <c r="H503" s="121" t="str">
        <f t="shared" si="14"/>
        <v/>
      </c>
      <c r="I503" s="121" t="str">
        <f t="shared" si="14"/>
        <v/>
      </c>
      <c r="J503" s="29"/>
      <c r="K503" s="29"/>
      <c r="L503" s="29"/>
      <c r="M503" s="122" t="str">
        <f>IF($P503="","",IFERROR(_xlfn.XLOOKUP($P503,団体コード!$F$2:$F$1789,団体コード!$A$2:$A$1789),_xlfn.XLOOKUP($P503,'R6.1.1政令指定都市'!$F$2:$F$192,'R6.1.1政令指定都市'!$A$2:$A$192)))</f>
        <v/>
      </c>
      <c r="N503" s="123" t="str">
        <f>IF($P503="","",IFERROR(_xlfn.XLOOKUP($P503,市町村一覧!$H$2:$H$773,市町村一覧!$G$2:$G$773),"特定市町村以外"))</f>
        <v/>
      </c>
      <c r="O503" s="94" t="s">
        <v>1</v>
      </c>
      <c r="P503" s="124" t="str">
        <f t="shared" si="15"/>
        <v/>
      </c>
      <c r="U503" s="114" t="s">
        <v>49</v>
      </c>
      <c r="V503" s="114" t="s">
        <v>714</v>
      </c>
    </row>
    <row r="504" spans="3:22" x14ac:dyDescent="0.25">
      <c r="C504" s="108">
        <v>498</v>
      </c>
      <c r="D504" s="30"/>
      <c r="E504" s="29"/>
      <c r="F504" s="29"/>
      <c r="G504" s="29"/>
      <c r="H504" s="121" t="str">
        <f t="shared" si="14"/>
        <v/>
      </c>
      <c r="I504" s="121" t="str">
        <f t="shared" si="14"/>
        <v/>
      </c>
      <c r="J504" s="29"/>
      <c r="K504" s="29"/>
      <c r="L504" s="29"/>
      <c r="M504" s="122" t="str">
        <f>IF($P504="","",IFERROR(_xlfn.XLOOKUP($P504,団体コード!$F$2:$F$1789,団体コード!$A$2:$A$1789),_xlfn.XLOOKUP($P504,'R6.1.1政令指定都市'!$F$2:$F$192,'R6.1.1政令指定都市'!$A$2:$A$192)))</f>
        <v/>
      </c>
      <c r="N504" s="123" t="str">
        <f>IF($P504="","",IFERROR(_xlfn.XLOOKUP($P504,市町村一覧!$H$2:$H$773,市町村一覧!$G$2:$G$773),"特定市町村以外"))</f>
        <v/>
      </c>
      <c r="O504" s="94" t="s">
        <v>1</v>
      </c>
      <c r="P504" s="124" t="str">
        <f t="shared" si="15"/>
        <v/>
      </c>
      <c r="U504" s="114" t="s">
        <v>49</v>
      </c>
      <c r="V504" s="114" t="s">
        <v>715</v>
      </c>
    </row>
    <row r="505" spans="3:22" x14ac:dyDescent="0.25">
      <c r="C505" s="108">
        <v>499</v>
      </c>
      <c r="D505" s="30"/>
      <c r="E505" s="29"/>
      <c r="F505" s="29"/>
      <c r="G505" s="29"/>
      <c r="H505" s="121" t="str">
        <f t="shared" si="14"/>
        <v/>
      </c>
      <c r="I505" s="121" t="str">
        <f t="shared" si="14"/>
        <v/>
      </c>
      <c r="J505" s="29"/>
      <c r="K505" s="29"/>
      <c r="L505" s="29"/>
      <c r="M505" s="122" t="str">
        <f>IF($P505="","",IFERROR(_xlfn.XLOOKUP($P505,団体コード!$F$2:$F$1789,団体コード!$A$2:$A$1789),_xlfn.XLOOKUP($P505,'R6.1.1政令指定都市'!$F$2:$F$192,'R6.1.1政令指定都市'!$A$2:$A$192)))</f>
        <v/>
      </c>
      <c r="N505" s="123" t="str">
        <f>IF($P505="","",IFERROR(_xlfn.XLOOKUP($P505,市町村一覧!$H$2:$H$773,市町村一覧!$G$2:$G$773),"特定市町村以外"))</f>
        <v/>
      </c>
      <c r="O505" s="94" t="s">
        <v>1</v>
      </c>
      <c r="P505" s="124" t="str">
        <f t="shared" si="15"/>
        <v/>
      </c>
      <c r="U505" s="114" t="s">
        <v>49</v>
      </c>
      <c r="V505" s="114" t="s">
        <v>716</v>
      </c>
    </row>
    <row r="506" spans="3:22" x14ac:dyDescent="0.25">
      <c r="C506" s="108">
        <v>500</v>
      </c>
      <c r="D506" s="30"/>
      <c r="E506" s="29"/>
      <c r="F506" s="29"/>
      <c r="G506" s="29"/>
      <c r="H506" s="121" t="str">
        <f t="shared" si="14"/>
        <v/>
      </c>
      <c r="I506" s="121" t="str">
        <f t="shared" si="14"/>
        <v/>
      </c>
      <c r="J506" s="29"/>
      <c r="K506" s="29"/>
      <c r="L506" s="29"/>
      <c r="M506" s="122" t="str">
        <f>IF($P506="","",IFERROR(_xlfn.XLOOKUP($P506,団体コード!$F$2:$F$1789,団体コード!$A$2:$A$1789),_xlfn.XLOOKUP($P506,'R6.1.1政令指定都市'!$F$2:$F$192,'R6.1.1政令指定都市'!$A$2:$A$192)))</f>
        <v/>
      </c>
      <c r="N506" s="123" t="str">
        <f>IF($P506="","",IFERROR(_xlfn.XLOOKUP($P506,市町村一覧!$H$2:$H$773,市町村一覧!$G$2:$G$773),"特定市町村以外"))</f>
        <v/>
      </c>
      <c r="O506" s="94" t="s">
        <v>1</v>
      </c>
      <c r="P506" s="124" t="str">
        <f t="shared" si="15"/>
        <v/>
      </c>
      <c r="U506" s="114" t="s">
        <v>49</v>
      </c>
      <c r="V506" s="114" t="s">
        <v>717</v>
      </c>
    </row>
    <row r="507" spans="3:22" x14ac:dyDescent="0.25">
      <c r="C507" s="108">
        <v>501</v>
      </c>
      <c r="D507" s="30"/>
      <c r="E507" s="29"/>
      <c r="F507" s="29"/>
      <c r="G507" s="29"/>
      <c r="H507" s="121" t="str">
        <f t="shared" si="14"/>
        <v/>
      </c>
      <c r="I507" s="121" t="str">
        <f t="shared" si="14"/>
        <v/>
      </c>
      <c r="J507" s="29"/>
      <c r="K507" s="29"/>
      <c r="L507" s="29"/>
      <c r="M507" s="122" t="str">
        <f>IF($P507="","",IFERROR(_xlfn.XLOOKUP($P507,団体コード!$F$2:$F$1789,団体コード!$A$2:$A$1789),_xlfn.XLOOKUP($P507,'R6.1.1政令指定都市'!$F$2:$F$192,'R6.1.1政令指定都市'!$A$2:$A$192)))</f>
        <v/>
      </c>
      <c r="N507" s="123" t="str">
        <f>IF($P507="","",IFERROR(_xlfn.XLOOKUP($P507,市町村一覧!$H$2:$H$773,市町村一覧!$G$2:$G$773),"特定市町村以外"))</f>
        <v/>
      </c>
      <c r="O507" s="94" t="s">
        <v>1</v>
      </c>
      <c r="P507" s="124" t="str">
        <f t="shared" si="15"/>
        <v/>
      </c>
      <c r="U507" s="114" t="s">
        <v>49</v>
      </c>
      <c r="V507" s="114" t="s">
        <v>718</v>
      </c>
    </row>
    <row r="508" spans="3:22" x14ac:dyDescent="0.25">
      <c r="C508" s="108">
        <v>502</v>
      </c>
      <c r="D508" s="30"/>
      <c r="E508" s="29"/>
      <c r="F508" s="29"/>
      <c r="G508" s="29"/>
      <c r="H508" s="121" t="str">
        <f t="shared" si="14"/>
        <v/>
      </c>
      <c r="I508" s="121" t="str">
        <f t="shared" si="14"/>
        <v/>
      </c>
      <c r="J508" s="29"/>
      <c r="K508" s="29"/>
      <c r="L508" s="29"/>
      <c r="M508" s="122" t="str">
        <f>IF($P508="","",IFERROR(_xlfn.XLOOKUP($P508,団体コード!$F$2:$F$1789,団体コード!$A$2:$A$1789),_xlfn.XLOOKUP($P508,'R6.1.1政令指定都市'!$F$2:$F$192,'R6.1.1政令指定都市'!$A$2:$A$192)))</f>
        <v/>
      </c>
      <c r="N508" s="123" t="str">
        <f>IF($P508="","",IFERROR(_xlfn.XLOOKUP($P508,市町村一覧!$H$2:$H$773,市町村一覧!$G$2:$G$773),"特定市町村以外"))</f>
        <v/>
      </c>
      <c r="O508" s="94" t="s">
        <v>1</v>
      </c>
      <c r="P508" s="124" t="str">
        <f t="shared" si="15"/>
        <v/>
      </c>
      <c r="U508" s="114" t="s">
        <v>49</v>
      </c>
      <c r="V508" s="114" t="s">
        <v>719</v>
      </c>
    </row>
    <row r="509" spans="3:22" x14ac:dyDescent="0.25">
      <c r="C509" s="108">
        <v>503</v>
      </c>
      <c r="D509" s="30"/>
      <c r="E509" s="29"/>
      <c r="F509" s="29"/>
      <c r="G509" s="29"/>
      <c r="H509" s="121" t="str">
        <f t="shared" si="14"/>
        <v/>
      </c>
      <c r="I509" s="121" t="str">
        <f t="shared" si="14"/>
        <v/>
      </c>
      <c r="J509" s="29"/>
      <c r="K509" s="29"/>
      <c r="L509" s="29"/>
      <c r="M509" s="122" t="str">
        <f>IF($P509="","",IFERROR(_xlfn.XLOOKUP($P509,団体コード!$F$2:$F$1789,団体コード!$A$2:$A$1789),_xlfn.XLOOKUP($P509,'R6.1.1政令指定都市'!$F$2:$F$192,'R6.1.1政令指定都市'!$A$2:$A$192)))</f>
        <v/>
      </c>
      <c r="N509" s="123" t="str">
        <f>IF($P509="","",IFERROR(_xlfn.XLOOKUP($P509,市町村一覧!$H$2:$H$773,市町村一覧!$G$2:$G$773),"特定市町村以外"))</f>
        <v/>
      </c>
      <c r="O509" s="94" t="s">
        <v>1</v>
      </c>
      <c r="P509" s="124" t="str">
        <f t="shared" si="15"/>
        <v/>
      </c>
      <c r="U509" s="114" t="s">
        <v>49</v>
      </c>
      <c r="V509" s="114" t="s">
        <v>720</v>
      </c>
    </row>
    <row r="510" spans="3:22" x14ac:dyDescent="0.25">
      <c r="C510" s="108">
        <v>504</v>
      </c>
      <c r="D510" s="30"/>
      <c r="E510" s="29"/>
      <c r="F510" s="29"/>
      <c r="G510" s="29"/>
      <c r="H510" s="121" t="str">
        <f t="shared" si="14"/>
        <v/>
      </c>
      <c r="I510" s="121" t="str">
        <f t="shared" si="14"/>
        <v/>
      </c>
      <c r="J510" s="29"/>
      <c r="K510" s="29"/>
      <c r="L510" s="29"/>
      <c r="M510" s="122" t="str">
        <f>IF($P510="","",IFERROR(_xlfn.XLOOKUP($P510,団体コード!$F$2:$F$1789,団体コード!$A$2:$A$1789),_xlfn.XLOOKUP($P510,'R6.1.1政令指定都市'!$F$2:$F$192,'R6.1.1政令指定都市'!$A$2:$A$192)))</f>
        <v/>
      </c>
      <c r="N510" s="123" t="str">
        <f>IF($P510="","",IFERROR(_xlfn.XLOOKUP($P510,市町村一覧!$H$2:$H$773,市町村一覧!$G$2:$G$773),"特定市町村以外"))</f>
        <v/>
      </c>
      <c r="O510" s="94" t="s">
        <v>1</v>
      </c>
      <c r="P510" s="124" t="str">
        <f t="shared" si="15"/>
        <v/>
      </c>
      <c r="U510" s="114" t="s">
        <v>49</v>
      </c>
      <c r="V510" s="114" t="s">
        <v>721</v>
      </c>
    </row>
    <row r="511" spans="3:22" x14ac:dyDescent="0.25">
      <c r="C511" s="108">
        <v>505</v>
      </c>
      <c r="D511" s="30"/>
      <c r="E511" s="29"/>
      <c r="F511" s="29"/>
      <c r="G511" s="29"/>
      <c r="H511" s="121" t="str">
        <f t="shared" si="14"/>
        <v/>
      </c>
      <c r="I511" s="121" t="str">
        <f t="shared" si="14"/>
        <v/>
      </c>
      <c r="J511" s="29"/>
      <c r="K511" s="29"/>
      <c r="L511" s="29"/>
      <c r="M511" s="122" t="str">
        <f>IF($P511="","",IFERROR(_xlfn.XLOOKUP($P511,団体コード!$F$2:$F$1789,団体コード!$A$2:$A$1789),_xlfn.XLOOKUP($P511,'R6.1.1政令指定都市'!$F$2:$F$192,'R6.1.1政令指定都市'!$A$2:$A$192)))</f>
        <v/>
      </c>
      <c r="N511" s="123" t="str">
        <f>IF($P511="","",IFERROR(_xlfn.XLOOKUP($P511,市町村一覧!$H$2:$H$773,市町村一覧!$G$2:$G$773),"特定市町村以外"))</f>
        <v/>
      </c>
      <c r="O511" s="94" t="s">
        <v>1</v>
      </c>
      <c r="P511" s="124" t="str">
        <f t="shared" si="15"/>
        <v/>
      </c>
      <c r="U511" s="114" t="s">
        <v>49</v>
      </c>
      <c r="V511" s="114" t="s">
        <v>722</v>
      </c>
    </row>
    <row r="512" spans="3:22" x14ac:dyDescent="0.25">
      <c r="C512" s="108">
        <v>506</v>
      </c>
      <c r="D512" s="30"/>
      <c r="E512" s="29"/>
      <c r="F512" s="29"/>
      <c r="G512" s="29"/>
      <c r="H512" s="121" t="str">
        <f t="shared" si="14"/>
        <v/>
      </c>
      <c r="I512" s="121" t="str">
        <f t="shared" si="14"/>
        <v/>
      </c>
      <c r="J512" s="29"/>
      <c r="K512" s="29"/>
      <c r="L512" s="29"/>
      <c r="M512" s="122" t="str">
        <f>IF($P512="","",IFERROR(_xlfn.XLOOKUP($P512,団体コード!$F$2:$F$1789,団体コード!$A$2:$A$1789),_xlfn.XLOOKUP($P512,'R6.1.1政令指定都市'!$F$2:$F$192,'R6.1.1政令指定都市'!$A$2:$A$192)))</f>
        <v/>
      </c>
      <c r="N512" s="123" t="str">
        <f>IF($P512="","",IFERROR(_xlfn.XLOOKUP($P512,市町村一覧!$H$2:$H$773,市町村一覧!$G$2:$G$773),"特定市町村以外"))</f>
        <v/>
      </c>
      <c r="O512" s="94" t="s">
        <v>1</v>
      </c>
      <c r="P512" s="124" t="str">
        <f t="shared" si="15"/>
        <v/>
      </c>
      <c r="U512" s="114" t="s">
        <v>49</v>
      </c>
      <c r="V512" s="114" t="s">
        <v>723</v>
      </c>
    </row>
    <row r="513" spans="3:22" x14ac:dyDescent="0.25">
      <c r="C513" s="108">
        <v>507</v>
      </c>
      <c r="D513" s="30"/>
      <c r="E513" s="29"/>
      <c r="F513" s="29"/>
      <c r="G513" s="29"/>
      <c r="H513" s="121" t="str">
        <f t="shared" si="14"/>
        <v/>
      </c>
      <c r="I513" s="121" t="str">
        <f t="shared" si="14"/>
        <v/>
      </c>
      <c r="J513" s="29"/>
      <c r="K513" s="29"/>
      <c r="L513" s="29"/>
      <c r="M513" s="122" t="str">
        <f>IF($P513="","",IFERROR(_xlfn.XLOOKUP($P513,団体コード!$F$2:$F$1789,団体コード!$A$2:$A$1789),_xlfn.XLOOKUP($P513,'R6.1.1政令指定都市'!$F$2:$F$192,'R6.1.1政令指定都市'!$A$2:$A$192)))</f>
        <v/>
      </c>
      <c r="N513" s="123" t="str">
        <f>IF($P513="","",IFERROR(_xlfn.XLOOKUP($P513,市町村一覧!$H$2:$H$773,市町村一覧!$G$2:$G$773),"特定市町村以外"))</f>
        <v/>
      </c>
      <c r="O513" s="94" t="s">
        <v>1</v>
      </c>
      <c r="P513" s="124" t="str">
        <f t="shared" si="15"/>
        <v/>
      </c>
      <c r="U513" s="114" t="s">
        <v>49</v>
      </c>
      <c r="V513" s="114" t="s">
        <v>724</v>
      </c>
    </row>
    <row r="514" spans="3:22" x14ac:dyDescent="0.25">
      <c r="C514" s="108">
        <v>508</v>
      </c>
      <c r="D514" s="30"/>
      <c r="E514" s="29"/>
      <c r="F514" s="29"/>
      <c r="G514" s="29"/>
      <c r="H514" s="121" t="str">
        <f t="shared" si="14"/>
        <v/>
      </c>
      <c r="I514" s="121" t="str">
        <f t="shared" si="14"/>
        <v/>
      </c>
      <c r="J514" s="29"/>
      <c r="K514" s="29"/>
      <c r="L514" s="29"/>
      <c r="M514" s="122" t="str">
        <f>IF($P514="","",IFERROR(_xlfn.XLOOKUP($P514,団体コード!$F$2:$F$1789,団体コード!$A$2:$A$1789),_xlfn.XLOOKUP($P514,'R6.1.1政令指定都市'!$F$2:$F$192,'R6.1.1政令指定都市'!$A$2:$A$192)))</f>
        <v/>
      </c>
      <c r="N514" s="123" t="str">
        <f>IF($P514="","",IFERROR(_xlfn.XLOOKUP($P514,市町村一覧!$H$2:$H$773,市町村一覧!$G$2:$G$773),"特定市町村以外"))</f>
        <v/>
      </c>
      <c r="O514" s="94" t="s">
        <v>1</v>
      </c>
      <c r="P514" s="124" t="str">
        <f t="shared" si="15"/>
        <v/>
      </c>
      <c r="U514" s="114" t="s">
        <v>49</v>
      </c>
      <c r="V514" s="114" t="s">
        <v>725</v>
      </c>
    </row>
    <row r="515" spans="3:22" x14ac:dyDescent="0.25">
      <c r="C515" s="108">
        <v>509</v>
      </c>
      <c r="D515" s="30"/>
      <c r="E515" s="29"/>
      <c r="F515" s="29"/>
      <c r="G515" s="29"/>
      <c r="H515" s="121" t="str">
        <f t="shared" si="14"/>
        <v/>
      </c>
      <c r="I515" s="121" t="str">
        <f t="shared" si="14"/>
        <v/>
      </c>
      <c r="J515" s="29"/>
      <c r="K515" s="29"/>
      <c r="L515" s="29"/>
      <c r="M515" s="122" t="str">
        <f>IF($P515="","",IFERROR(_xlfn.XLOOKUP($P515,団体コード!$F$2:$F$1789,団体コード!$A$2:$A$1789),_xlfn.XLOOKUP($P515,'R6.1.1政令指定都市'!$F$2:$F$192,'R6.1.1政令指定都市'!$A$2:$A$192)))</f>
        <v/>
      </c>
      <c r="N515" s="123" t="str">
        <f>IF($P515="","",IFERROR(_xlfn.XLOOKUP($P515,市町村一覧!$H$2:$H$773,市町村一覧!$G$2:$G$773),"特定市町村以外"))</f>
        <v/>
      </c>
      <c r="O515" s="94" t="s">
        <v>1</v>
      </c>
      <c r="P515" s="124" t="str">
        <f t="shared" si="15"/>
        <v/>
      </c>
      <c r="U515" s="114" t="s">
        <v>49</v>
      </c>
      <c r="V515" s="114" t="s">
        <v>726</v>
      </c>
    </row>
    <row r="516" spans="3:22" x14ac:dyDescent="0.25">
      <c r="C516" s="108">
        <v>510</v>
      </c>
      <c r="D516" s="30"/>
      <c r="E516" s="29"/>
      <c r="F516" s="29"/>
      <c r="G516" s="29"/>
      <c r="H516" s="121" t="str">
        <f t="shared" si="14"/>
        <v/>
      </c>
      <c r="I516" s="121" t="str">
        <f t="shared" si="14"/>
        <v/>
      </c>
      <c r="J516" s="29"/>
      <c r="K516" s="29"/>
      <c r="L516" s="29"/>
      <c r="M516" s="122" t="str">
        <f>IF($P516="","",IFERROR(_xlfn.XLOOKUP($P516,団体コード!$F$2:$F$1789,団体コード!$A$2:$A$1789),_xlfn.XLOOKUP($P516,'R6.1.1政令指定都市'!$F$2:$F$192,'R6.1.1政令指定都市'!$A$2:$A$192)))</f>
        <v/>
      </c>
      <c r="N516" s="123" t="str">
        <f>IF($P516="","",IFERROR(_xlfn.XLOOKUP($P516,市町村一覧!$H$2:$H$773,市町村一覧!$G$2:$G$773),"特定市町村以外"))</f>
        <v/>
      </c>
      <c r="O516" s="94" t="s">
        <v>1</v>
      </c>
      <c r="P516" s="124" t="str">
        <f t="shared" si="15"/>
        <v/>
      </c>
      <c r="U516" s="114" t="s">
        <v>49</v>
      </c>
      <c r="V516" s="114" t="s">
        <v>727</v>
      </c>
    </row>
    <row r="517" spans="3:22" x14ac:dyDescent="0.25">
      <c r="C517" s="108">
        <v>511</v>
      </c>
      <c r="D517" s="30"/>
      <c r="E517" s="29"/>
      <c r="F517" s="29"/>
      <c r="G517" s="29"/>
      <c r="H517" s="121" t="str">
        <f t="shared" si="14"/>
        <v/>
      </c>
      <c r="I517" s="121" t="str">
        <f t="shared" si="14"/>
        <v/>
      </c>
      <c r="J517" s="29"/>
      <c r="K517" s="29"/>
      <c r="L517" s="29"/>
      <c r="M517" s="122" t="str">
        <f>IF($P517="","",IFERROR(_xlfn.XLOOKUP($P517,団体コード!$F$2:$F$1789,団体コード!$A$2:$A$1789),_xlfn.XLOOKUP($P517,'R6.1.1政令指定都市'!$F$2:$F$192,'R6.1.1政令指定都市'!$A$2:$A$192)))</f>
        <v/>
      </c>
      <c r="N517" s="123" t="str">
        <f>IF($P517="","",IFERROR(_xlfn.XLOOKUP($P517,市町村一覧!$H$2:$H$773,市町村一覧!$G$2:$G$773),"特定市町村以外"))</f>
        <v/>
      </c>
      <c r="O517" s="94" t="s">
        <v>1</v>
      </c>
      <c r="P517" s="124" t="str">
        <f t="shared" si="15"/>
        <v/>
      </c>
      <c r="U517" s="114" t="s">
        <v>49</v>
      </c>
      <c r="V517" s="114" t="s">
        <v>728</v>
      </c>
    </row>
    <row r="518" spans="3:22" x14ac:dyDescent="0.25">
      <c r="C518" s="108">
        <v>512</v>
      </c>
      <c r="D518" s="30"/>
      <c r="E518" s="29"/>
      <c r="F518" s="29"/>
      <c r="G518" s="29"/>
      <c r="H518" s="121" t="str">
        <f t="shared" si="14"/>
        <v/>
      </c>
      <c r="I518" s="121" t="str">
        <f t="shared" si="14"/>
        <v/>
      </c>
      <c r="J518" s="29"/>
      <c r="K518" s="29"/>
      <c r="L518" s="29"/>
      <c r="M518" s="122" t="str">
        <f>IF($P518="","",IFERROR(_xlfn.XLOOKUP($P518,団体コード!$F$2:$F$1789,団体コード!$A$2:$A$1789),_xlfn.XLOOKUP($P518,'R6.1.1政令指定都市'!$F$2:$F$192,'R6.1.1政令指定都市'!$A$2:$A$192)))</f>
        <v/>
      </c>
      <c r="N518" s="123" t="str">
        <f>IF($P518="","",IFERROR(_xlfn.XLOOKUP($P518,市町村一覧!$H$2:$H$773,市町村一覧!$G$2:$G$773),"特定市町村以外"))</f>
        <v/>
      </c>
      <c r="O518" s="94" t="s">
        <v>1</v>
      </c>
      <c r="P518" s="124" t="str">
        <f t="shared" si="15"/>
        <v/>
      </c>
      <c r="U518" s="114" t="s">
        <v>49</v>
      </c>
      <c r="V518" s="114" t="s">
        <v>729</v>
      </c>
    </row>
    <row r="519" spans="3:22" x14ac:dyDescent="0.25">
      <c r="C519" s="108">
        <v>513</v>
      </c>
      <c r="D519" s="30"/>
      <c r="E519" s="29"/>
      <c r="F519" s="29"/>
      <c r="G519" s="29"/>
      <c r="H519" s="121" t="str">
        <f t="shared" si="14"/>
        <v/>
      </c>
      <c r="I519" s="121" t="str">
        <f t="shared" si="14"/>
        <v/>
      </c>
      <c r="J519" s="29"/>
      <c r="K519" s="29"/>
      <c r="L519" s="29"/>
      <c r="M519" s="122" t="str">
        <f>IF($P519="","",IFERROR(_xlfn.XLOOKUP($P519,団体コード!$F$2:$F$1789,団体コード!$A$2:$A$1789),_xlfn.XLOOKUP($P519,'R6.1.1政令指定都市'!$F$2:$F$192,'R6.1.1政令指定都市'!$A$2:$A$192)))</f>
        <v/>
      </c>
      <c r="N519" s="123" t="str">
        <f>IF($P519="","",IFERROR(_xlfn.XLOOKUP($P519,市町村一覧!$H$2:$H$773,市町村一覧!$G$2:$G$773),"特定市町村以外"))</f>
        <v/>
      </c>
      <c r="O519" s="94" t="s">
        <v>1</v>
      </c>
      <c r="P519" s="124" t="str">
        <f t="shared" si="15"/>
        <v/>
      </c>
      <c r="U519" s="114" t="s">
        <v>49</v>
      </c>
      <c r="V519" s="114" t="s">
        <v>730</v>
      </c>
    </row>
    <row r="520" spans="3:22" x14ac:dyDescent="0.25">
      <c r="C520" s="108">
        <v>514</v>
      </c>
      <c r="D520" s="30"/>
      <c r="E520" s="29"/>
      <c r="F520" s="29"/>
      <c r="G520" s="29"/>
      <c r="H520" s="121" t="str">
        <f t="shared" ref="H520:I583" si="16">IF(D520&lt;&gt;"",D520,"")</f>
        <v/>
      </c>
      <c r="I520" s="121" t="str">
        <f t="shared" si="16"/>
        <v/>
      </c>
      <c r="J520" s="29"/>
      <c r="K520" s="29"/>
      <c r="L520" s="29"/>
      <c r="M520" s="122" t="str">
        <f>IF($P520="","",IFERROR(_xlfn.XLOOKUP($P520,団体コード!$F$2:$F$1789,団体コード!$A$2:$A$1789),_xlfn.XLOOKUP($P520,'R6.1.1政令指定都市'!$F$2:$F$192,'R6.1.1政令指定都市'!$A$2:$A$192)))</f>
        <v/>
      </c>
      <c r="N520" s="123" t="str">
        <f>IF($P520="","",IFERROR(_xlfn.XLOOKUP($P520,市町村一覧!$H$2:$H$773,市町村一覧!$G$2:$G$773),"特定市町村以外"))</f>
        <v/>
      </c>
      <c r="O520" s="94" t="s">
        <v>1</v>
      </c>
      <c r="P520" s="124" t="str">
        <f t="shared" ref="P520:P583" si="17">E520&amp;F520</f>
        <v/>
      </c>
      <c r="U520" s="114" t="s">
        <v>49</v>
      </c>
      <c r="V520" s="114" t="s">
        <v>608</v>
      </c>
    </row>
    <row r="521" spans="3:22" x14ac:dyDescent="0.25">
      <c r="C521" s="108">
        <v>515</v>
      </c>
      <c r="D521" s="30"/>
      <c r="E521" s="29"/>
      <c r="F521" s="29"/>
      <c r="G521" s="29"/>
      <c r="H521" s="121" t="str">
        <f t="shared" si="16"/>
        <v/>
      </c>
      <c r="I521" s="121" t="str">
        <f t="shared" si="16"/>
        <v/>
      </c>
      <c r="J521" s="29"/>
      <c r="K521" s="29"/>
      <c r="L521" s="29"/>
      <c r="M521" s="122" t="str">
        <f>IF($P521="","",IFERROR(_xlfn.XLOOKUP($P521,団体コード!$F$2:$F$1789,団体コード!$A$2:$A$1789),_xlfn.XLOOKUP($P521,'R6.1.1政令指定都市'!$F$2:$F$192,'R6.1.1政令指定都市'!$A$2:$A$192)))</f>
        <v/>
      </c>
      <c r="N521" s="123" t="str">
        <f>IF($P521="","",IFERROR(_xlfn.XLOOKUP($P521,市町村一覧!$H$2:$H$773,市町村一覧!$G$2:$G$773),"特定市町村以外"))</f>
        <v/>
      </c>
      <c r="O521" s="94" t="s">
        <v>1</v>
      </c>
      <c r="P521" s="124" t="str">
        <f t="shared" si="17"/>
        <v/>
      </c>
      <c r="U521" s="114" t="s">
        <v>49</v>
      </c>
      <c r="V521" s="114" t="s">
        <v>731</v>
      </c>
    </row>
    <row r="522" spans="3:22" x14ac:dyDescent="0.25">
      <c r="C522" s="108">
        <v>516</v>
      </c>
      <c r="D522" s="30"/>
      <c r="E522" s="29"/>
      <c r="F522" s="29"/>
      <c r="G522" s="29"/>
      <c r="H522" s="121" t="str">
        <f t="shared" si="16"/>
        <v/>
      </c>
      <c r="I522" s="121" t="str">
        <f t="shared" si="16"/>
        <v/>
      </c>
      <c r="J522" s="29"/>
      <c r="K522" s="29"/>
      <c r="L522" s="29"/>
      <c r="M522" s="122" t="str">
        <f>IF($P522="","",IFERROR(_xlfn.XLOOKUP($P522,団体コード!$F$2:$F$1789,団体コード!$A$2:$A$1789),_xlfn.XLOOKUP($P522,'R6.1.1政令指定都市'!$F$2:$F$192,'R6.1.1政令指定都市'!$A$2:$A$192)))</f>
        <v/>
      </c>
      <c r="N522" s="123" t="str">
        <f>IF($P522="","",IFERROR(_xlfn.XLOOKUP($P522,市町村一覧!$H$2:$H$773,市町村一覧!$G$2:$G$773),"特定市町村以外"))</f>
        <v/>
      </c>
      <c r="O522" s="94" t="s">
        <v>1</v>
      </c>
      <c r="P522" s="124" t="str">
        <f t="shared" si="17"/>
        <v/>
      </c>
      <c r="U522" s="114" t="s">
        <v>49</v>
      </c>
      <c r="V522" s="114" t="s">
        <v>732</v>
      </c>
    </row>
    <row r="523" spans="3:22" x14ac:dyDescent="0.25">
      <c r="C523" s="108">
        <v>517</v>
      </c>
      <c r="D523" s="30"/>
      <c r="E523" s="29"/>
      <c r="F523" s="29"/>
      <c r="G523" s="29"/>
      <c r="H523" s="121" t="str">
        <f t="shared" si="16"/>
        <v/>
      </c>
      <c r="I523" s="121" t="str">
        <f t="shared" si="16"/>
        <v/>
      </c>
      <c r="J523" s="29"/>
      <c r="K523" s="29"/>
      <c r="L523" s="29"/>
      <c r="M523" s="122" t="str">
        <f>IF($P523="","",IFERROR(_xlfn.XLOOKUP($P523,団体コード!$F$2:$F$1789,団体コード!$A$2:$A$1789),_xlfn.XLOOKUP($P523,'R6.1.1政令指定都市'!$F$2:$F$192,'R6.1.1政令指定都市'!$A$2:$A$192)))</f>
        <v/>
      </c>
      <c r="N523" s="123" t="str">
        <f>IF($P523="","",IFERROR(_xlfn.XLOOKUP($P523,市町村一覧!$H$2:$H$773,市町村一覧!$G$2:$G$773),"特定市町村以外"))</f>
        <v/>
      </c>
      <c r="O523" s="94" t="s">
        <v>1</v>
      </c>
      <c r="P523" s="124" t="str">
        <f t="shared" si="17"/>
        <v/>
      </c>
      <c r="U523" s="114" t="s">
        <v>49</v>
      </c>
      <c r="V523" s="114" t="s">
        <v>733</v>
      </c>
    </row>
    <row r="524" spans="3:22" x14ac:dyDescent="0.25">
      <c r="C524" s="108">
        <v>518</v>
      </c>
      <c r="D524" s="30"/>
      <c r="E524" s="29"/>
      <c r="F524" s="29"/>
      <c r="G524" s="29"/>
      <c r="H524" s="121" t="str">
        <f t="shared" si="16"/>
        <v/>
      </c>
      <c r="I524" s="121" t="str">
        <f t="shared" si="16"/>
        <v/>
      </c>
      <c r="J524" s="29"/>
      <c r="K524" s="29"/>
      <c r="L524" s="29"/>
      <c r="M524" s="122" t="str">
        <f>IF($P524="","",IFERROR(_xlfn.XLOOKUP($P524,団体コード!$F$2:$F$1789,団体コード!$A$2:$A$1789),_xlfn.XLOOKUP($P524,'R6.1.1政令指定都市'!$F$2:$F$192,'R6.1.1政令指定都市'!$A$2:$A$192)))</f>
        <v/>
      </c>
      <c r="N524" s="123" t="str">
        <f>IF($P524="","",IFERROR(_xlfn.XLOOKUP($P524,市町村一覧!$H$2:$H$773,市町村一覧!$G$2:$G$773),"特定市町村以外"))</f>
        <v/>
      </c>
      <c r="O524" s="94" t="s">
        <v>1</v>
      </c>
      <c r="P524" s="124" t="str">
        <f t="shared" si="17"/>
        <v/>
      </c>
      <c r="U524" s="114" t="s">
        <v>49</v>
      </c>
      <c r="V524" s="114" t="s">
        <v>734</v>
      </c>
    </row>
    <row r="525" spans="3:22" x14ac:dyDescent="0.25">
      <c r="C525" s="108">
        <v>519</v>
      </c>
      <c r="D525" s="30"/>
      <c r="E525" s="29"/>
      <c r="F525" s="29"/>
      <c r="G525" s="29"/>
      <c r="H525" s="121" t="str">
        <f t="shared" si="16"/>
        <v/>
      </c>
      <c r="I525" s="121" t="str">
        <f t="shared" si="16"/>
        <v/>
      </c>
      <c r="J525" s="29"/>
      <c r="K525" s="29"/>
      <c r="L525" s="29"/>
      <c r="M525" s="122" t="str">
        <f>IF($P525="","",IFERROR(_xlfn.XLOOKUP($P525,団体コード!$F$2:$F$1789,団体コード!$A$2:$A$1789),_xlfn.XLOOKUP($P525,'R6.1.1政令指定都市'!$F$2:$F$192,'R6.1.1政令指定都市'!$A$2:$A$192)))</f>
        <v/>
      </c>
      <c r="N525" s="123" t="str">
        <f>IF($P525="","",IFERROR(_xlfn.XLOOKUP($P525,市町村一覧!$H$2:$H$773,市町村一覧!$G$2:$G$773),"特定市町村以外"))</f>
        <v/>
      </c>
      <c r="O525" s="94" t="s">
        <v>1</v>
      </c>
      <c r="P525" s="124" t="str">
        <f t="shared" si="17"/>
        <v/>
      </c>
      <c r="U525" s="114" t="s">
        <v>49</v>
      </c>
      <c r="V525" s="114" t="s">
        <v>735</v>
      </c>
    </row>
    <row r="526" spans="3:22" x14ac:dyDescent="0.25">
      <c r="C526" s="108">
        <v>520</v>
      </c>
      <c r="D526" s="30"/>
      <c r="E526" s="29"/>
      <c r="F526" s="29"/>
      <c r="G526" s="29"/>
      <c r="H526" s="121" t="str">
        <f t="shared" si="16"/>
        <v/>
      </c>
      <c r="I526" s="121" t="str">
        <f t="shared" si="16"/>
        <v/>
      </c>
      <c r="J526" s="29"/>
      <c r="K526" s="29"/>
      <c r="L526" s="29"/>
      <c r="M526" s="122" t="str">
        <f>IF($P526="","",IFERROR(_xlfn.XLOOKUP($P526,団体コード!$F$2:$F$1789,団体コード!$A$2:$A$1789),_xlfn.XLOOKUP($P526,'R6.1.1政令指定都市'!$F$2:$F$192,'R6.1.1政令指定都市'!$A$2:$A$192)))</f>
        <v/>
      </c>
      <c r="N526" s="123" t="str">
        <f>IF($P526="","",IFERROR(_xlfn.XLOOKUP($P526,市町村一覧!$H$2:$H$773,市町村一覧!$G$2:$G$773),"特定市町村以外"))</f>
        <v/>
      </c>
      <c r="O526" s="94" t="s">
        <v>1</v>
      </c>
      <c r="P526" s="124" t="str">
        <f t="shared" si="17"/>
        <v/>
      </c>
      <c r="U526" s="114" t="s">
        <v>49</v>
      </c>
      <c r="V526" s="114" t="s">
        <v>736</v>
      </c>
    </row>
    <row r="527" spans="3:22" x14ac:dyDescent="0.25">
      <c r="C527" s="108">
        <v>521</v>
      </c>
      <c r="D527" s="30"/>
      <c r="E527" s="29"/>
      <c r="F527" s="29"/>
      <c r="G527" s="29"/>
      <c r="H527" s="121" t="str">
        <f t="shared" si="16"/>
        <v/>
      </c>
      <c r="I527" s="121" t="str">
        <f t="shared" si="16"/>
        <v/>
      </c>
      <c r="J527" s="29"/>
      <c r="K527" s="29"/>
      <c r="L527" s="29"/>
      <c r="M527" s="122" t="str">
        <f>IF($P527="","",IFERROR(_xlfn.XLOOKUP($P527,団体コード!$F$2:$F$1789,団体コード!$A$2:$A$1789),_xlfn.XLOOKUP($P527,'R6.1.1政令指定都市'!$F$2:$F$192,'R6.1.1政令指定都市'!$A$2:$A$192)))</f>
        <v/>
      </c>
      <c r="N527" s="123" t="str">
        <f>IF($P527="","",IFERROR(_xlfn.XLOOKUP($P527,市町村一覧!$H$2:$H$773,市町村一覧!$G$2:$G$773),"特定市町村以外"))</f>
        <v/>
      </c>
      <c r="O527" s="94" t="s">
        <v>1</v>
      </c>
      <c r="P527" s="124" t="str">
        <f t="shared" si="17"/>
        <v/>
      </c>
      <c r="U527" s="114" t="s">
        <v>49</v>
      </c>
      <c r="V527" s="114" t="s">
        <v>737</v>
      </c>
    </row>
    <row r="528" spans="3:22" x14ac:dyDescent="0.25">
      <c r="C528" s="108">
        <v>522</v>
      </c>
      <c r="D528" s="30"/>
      <c r="E528" s="29"/>
      <c r="F528" s="29"/>
      <c r="G528" s="29"/>
      <c r="H528" s="121" t="str">
        <f t="shared" si="16"/>
        <v/>
      </c>
      <c r="I528" s="121" t="str">
        <f t="shared" si="16"/>
        <v/>
      </c>
      <c r="J528" s="29"/>
      <c r="K528" s="29"/>
      <c r="L528" s="29"/>
      <c r="M528" s="122" t="str">
        <f>IF($P528="","",IFERROR(_xlfn.XLOOKUP($P528,団体コード!$F$2:$F$1789,団体コード!$A$2:$A$1789),_xlfn.XLOOKUP($P528,'R6.1.1政令指定都市'!$F$2:$F$192,'R6.1.1政令指定都市'!$A$2:$A$192)))</f>
        <v/>
      </c>
      <c r="N528" s="123" t="str">
        <f>IF($P528="","",IFERROR(_xlfn.XLOOKUP($P528,市町村一覧!$H$2:$H$773,市町村一覧!$G$2:$G$773),"特定市町村以外"))</f>
        <v/>
      </c>
      <c r="O528" s="94" t="s">
        <v>1</v>
      </c>
      <c r="P528" s="124" t="str">
        <f t="shared" si="17"/>
        <v/>
      </c>
      <c r="U528" s="114" t="s">
        <v>50</v>
      </c>
      <c r="V528" s="118" t="s">
        <v>738</v>
      </c>
    </row>
    <row r="529" spans="3:22" x14ac:dyDescent="0.25">
      <c r="C529" s="108">
        <v>523</v>
      </c>
      <c r="D529" s="30"/>
      <c r="E529" s="29"/>
      <c r="F529" s="29"/>
      <c r="G529" s="29"/>
      <c r="H529" s="121" t="str">
        <f t="shared" si="16"/>
        <v/>
      </c>
      <c r="I529" s="121" t="str">
        <f t="shared" si="16"/>
        <v/>
      </c>
      <c r="J529" s="29"/>
      <c r="K529" s="29"/>
      <c r="L529" s="29"/>
      <c r="M529" s="122" t="str">
        <f>IF($P529="","",IFERROR(_xlfn.XLOOKUP($P529,団体コード!$F$2:$F$1789,団体コード!$A$2:$A$1789),_xlfn.XLOOKUP($P529,'R6.1.1政令指定都市'!$F$2:$F$192,'R6.1.1政令指定都市'!$A$2:$A$192)))</f>
        <v/>
      </c>
      <c r="N529" s="123" t="str">
        <f>IF($P529="","",IFERROR(_xlfn.XLOOKUP($P529,市町村一覧!$H$2:$H$773,市町村一覧!$G$2:$G$773),"特定市町村以外"))</f>
        <v/>
      </c>
      <c r="O529" s="94" t="s">
        <v>1</v>
      </c>
      <c r="P529" s="124" t="str">
        <f t="shared" si="17"/>
        <v/>
      </c>
      <c r="U529" s="114" t="s">
        <v>50</v>
      </c>
      <c r="V529" s="118" t="s">
        <v>740</v>
      </c>
    </row>
    <row r="530" spans="3:22" x14ac:dyDescent="0.25">
      <c r="C530" s="108">
        <v>524</v>
      </c>
      <c r="D530" s="30"/>
      <c r="E530" s="29"/>
      <c r="F530" s="29"/>
      <c r="G530" s="29"/>
      <c r="H530" s="121" t="str">
        <f t="shared" si="16"/>
        <v/>
      </c>
      <c r="I530" s="121" t="str">
        <f t="shared" si="16"/>
        <v/>
      </c>
      <c r="J530" s="29"/>
      <c r="K530" s="29"/>
      <c r="L530" s="29"/>
      <c r="M530" s="122" t="str">
        <f>IF($P530="","",IFERROR(_xlfn.XLOOKUP($P530,団体コード!$F$2:$F$1789,団体コード!$A$2:$A$1789),_xlfn.XLOOKUP($P530,'R6.1.1政令指定都市'!$F$2:$F$192,'R6.1.1政令指定都市'!$A$2:$A$192)))</f>
        <v/>
      </c>
      <c r="N530" s="123" t="str">
        <f>IF($P530="","",IFERROR(_xlfn.XLOOKUP($P530,市町村一覧!$H$2:$H$773,市町村一覧!$G$2:$G$773),"特定市町村以外"))</f>
        <v/>
      </c>
      <c r="O530" s="94" t="s">
        <v>1</v>
      </c>
      <c r="P530" s="124" t="str">
        <f t="shared" si="17"/>
        <v/>
      </c>
      <c r="U530" s="114" t="s">
        <v>50</v>
      </c>
      <c r="V530" s="118" t="s">
        <v>742</v>
      </c>
    </row>
    <row r="531" spans="3:22" x14ac:dyDescent="0.25">
      <c r="C531" s="108">
        <v>525</v>
      </c>
      <c r="D531" s="30"/>
      <c r="E531" s="29"/>
      <c r="F531" s="29"/>
      <c r="G531" s="29"/>
      <c r="H531" s="121" t="str">
        <f t="shared" si="16"/>
        <v/>
      </c>
      <c r="I531" s="121" t="str">
        <f t="shared" si="16"/>
        <v/>
      </c>
      <c r="J531" s="29"/>
      <c r="K531" s="29"/>
      <c r="L531" s="29"/>
      <c r="M531" s="122" t="str">
        <f>IF($P531="","",IFERROR(_xlfn.XLOOKUP($P531,団体コード!$F$2:$F$1789,団体コード!$A$2:$A$1789),_xlfn.XLOOKUP($P531,'R6.1.1政令指定都市'!$F$2:$F$192,'R6.1.1政令指定都市'!$A$2:$A$192)))</f>
        <v/>
      </c>
      <c r="N531" s="123" t="str">
        <f>IF($P531="","",IFERROR(_xlfn.XLOOKUP($P531,市町村一覧!$H$2:$H$773,市町村一覧!$G$2:$G$773),"特定市町村以外"))</f>
        <v/>
      </c>
      <c r="O531" s="94" t="s">
        <v>1</v>
      </c>
      <c r="P531" s="124" t="str">
        <f t="shared" si="17"/>
        <v/>
      </c>
      <c r="U531" s="114" t="s">
        <v>50</v>
      </c>
      <c r="V531" s="118" t="s">
        <v>744</v>
      </c>
    </row>
    <row r="532" spans="3:22" x14ac:dyDescent="0.25">
      <c r="C532" s="108">
        <v>526</v>
      </c>
      <c r="D532" s="30"/>
      <c r="E532" s="29"/>
      <c r="F532" s="29"/>
      <c r="G532" s="29"/>
      <c r="H532" s="121" t="str">
        <f t="shared" si="16"/>
        <v/>
      </c>
      <c r="I532" s="121" t="str">
        <f t="shared" si="16"/>
        <v/>
      </c>
      <c r="J532" s="29"/>
      <c r="K532" s="29"/>
      <c r="L532" s="29"/>
      <c r="M532" s="122" t="str">
        <f>IF($P532="","",IFERROR(_xlfn.XLOOKUP($P532,団体コード!$F$2:$F$1789,団体コード!$A$2:$A$1789),_xlfn.XLOOKUP($P532,'R6.1.1政令指定都市'!$F$2:$F$192,'R6.1.1政令指定都市'!$A$2:$A$192)))</f>
        <v/>
      </c>
      <c r="N532" s="123" t="str">
        <f>IF($P532="","",IFERROR(_xlfn.XLOOKUP($P532,市町村一覧!$H$2:$H$773,市町村一覧!$G$2:$G$773),"特定市町村以外"))</f>
        <v/>
      </c>
      <c r="O532" s="94" t="s">
        <v>1</v>
      </c>
      <c r="P532" s="124" t="str">
        <f t="shared" si="17"/>
        <v/>
      </c>
      <c r="U532" s="114" t="s">
        <v>50</v>
      </c>
      <c r="V532" s="118" t="s">
        <v>746</v>
      </c>
    </row>
    <row r="533" spans="3:22" x14ac:dyDescent="0.25">
      <c r="C533" s="108">
        <v>527</v>
      </c>
      <c r="D533" s="30"/>
      <c r="E533" s="29"/>
      <c r="F533" s="29"/>
      <c r="G533" s="29"/>
      <c r="H533" s="121" t="str">
        <f t="shared" si="16"/>
        <v/>
      </c>
      <c r="I533" s="121" t="str">
        <f t="shared" si="16"/>
        <v/>
      </c>
      <c r="J533" s="29"/>
      <c r="K533" s="29"/>
      <c r="L533" s="29"/>
      <c r="M533" s="122" t="str">
        <f>IF($P533="","",IFERROR(_xlfn.XLOOKUP($P533,団体コード!$F$2:$F$1789,団体コード!$A$2:$A$1789),_xlfn.XLOOKUP($P533,'R6.1.1政令指定都市'!$F$2:$F$192,'R6.1.1政令指定都市'!$A$2:$A$192)))</f>
        <v/>
      </c>
      <c r="N533" s="123" t="str">
        <f>IF($P533="","",IFERROR(_xlfn.XLOOKUP($P533,市町村一覧!$H$2:$H$773,市町村一覧!$G$2:$G$773),"特定市町村以外"))</f>
        <v/>
      </c>
      <c r="O533" s="94" t="s">
        <v>1</v>
      </c>
      <c r="P533" s="124" t="str">
        <f t="shared" si="17"/>
        <v/>
      </c>
      <c r="U533" s="114" t="s">
        <v>50</v>
      </c>
      <c r="V533" s="118" t="s">
        <v>748</v>
      </c>
    </row>
    <row r="534" spans="3:22" x14ac:dyDescent="0.25">
      <c r="C534" s="108">
        <v>528</v>
      </c>
      <c r="D534" s="30"/>
      <c r="E534" s="29"/>
      <c r="F534" s="29"/>
      <c r="G534" s="29"/>
      <c r="H534" s="121" t="str">
        <f t="shared" si="16"/>
        <v/>
      </c>
      <c r="I534" s="121" t="str">
        <f t="shared" si="16"/>
        <v/>
      </c>
      <c r="J534" s="29"/>
      <c r="K534" s="29"/>
      <c r="L534" s="29"/>
      <c r="M534" s="122" t="str">
        <f>IF($P534="","",IFERROR(_xlfn.XLOOKUP($P534,団体コード!$F$2:$F$1789,団体コード!$A$2:$A$1789),_xlfn.XLOOKUP($P534,'R6.1.1政令指定都市'!$F$2:$F$192,'R6.1.1政令指定都市'!$A$2:$A$192)))</f>
        <v/>
      </c>
      <c r="N534" s="123" t="str">
        <f>IF($P534="","",IFERROR(_xlfn.XLOOKUP($P534,市町村一覧!$H$2:$H$773,市町村一覧!$G$2:$G$773),"特定市町村以外"))</f>
        <v/>
      </c>
      <c r="O534" s="94" t="s">
        <v>1</v>
      </c>
      <c r="P534" s="124" t="str">
        <f t="shared" si="17"/>
        <v/>
      </c>
      <c r="U534" s="114" t="s">
        <v>50</v>
      </c>
      <c r="V534" s="118" t="s">
        <v>750</v>
      </c>
    </row>
    <row r="535" spans="3:22" x14ac:dyDescent="0.25">
      <c r="C535" s="108">
        <v>529</v>
      </c>
      <c r="D535" s="30"/>
      <c r="E535" s="29"/>
      <c r="F535" s="29"/>
      <c r="G535" s="29"/>
      <c r="H535" s="121" t="str">
        <f t="shared" si="16"/>
        <v/>
      </c>
      <c r="I535" s="121" t="str">
        <f t="shared" si="16"/>
        <v/>
      </c>
      <c r="J535" s="29"/>
      <c r="K535" s="29"/>
      <c r="L535" s="29"/>
      <c r="M535" s="122" t="str">
        <f>IF($P535="","",IFERROR(_xlfn.XLOOKUP($P535,団体コード!$F$2:$F$1789,団体コード!$A$2:$A$1789),_xlfn.XLOOKUP($P535,'R6.1.1政令指定都市'!$F$2:$F$192,'R6.1.1政令指定都市'!$A$2:$A$192)))</f>
        <v/>
      </c>
      <c r="N535" s="123" t="str">
        <f>IF($P535="","",IFERROR(_xlfn.XLOOKUP($P535,市町村一覧!$H$2:$H$773,市町村一覧!$G$2:$G$773),"特定市町村以外"))</f>
        <v/>
      </c>
      <c r="O535" s="94" t="s">
        <v>1</v>
      </c>
      <c r="P535" s="124" t="str">
        <f t="shared" si="17"/>
        <v/>
      </c>
      <c r="U535" s="114" t="s">
        <v>50</v>
      </c>
      <c r="V535" s="118" t="s">
        <v>752</v>
      </c>
    </row>
    <row r="536" spans="3:22" x14ac:dyDescent="0.25">
      <c r="C536" s="108">
        <v>530</v>
      </c>
      <c r="D536" s="30"/>
      <c r="E536" s="29"/>
      <c r="F536" s="29"/>
      <c r="G536" s="29"/>
      <c r="H536" s="121" t="str">
        <f t="shared" si="16"/>
        <v/>
      </c>
      <c r="I536" s="121" t="str">
        <f t="shared" si="16"/>
        <v/>
      </c>
      <c r="J536" s="29"/>
      <c r="K536" s="29"/>
      <c r="L536" s="29"/>
      <c r="M536" s="122" t="str">
        <f>IF($P536="","",IFERROR(_xlfn.XLOOKUP($P536,団体コード!$F$2:$F$1789,団体コード!$A$2:$A$1789),_xlfn.XLOOKUP($P536,'R6.1.1政令指定都市'!$F$2:$F$192,'R6.1.1政令指定都市'!$A$2:$A$192)))</f>
        <v/>
      </c>
      <c r="N536" s="123" t="str">
        <f>IF($P536="","",IFERROR(_xlfn.XLOOKUP($P536,市町村一覧!$H$2:$H$773,市町村一覧!$G$2:$G$773),"特定市町村以外"))</f>
        <v/>
      </c>
      <c r="O536" s="94" t="s">
        <v>1</v>
      </c>
      <c r="P536" s="124" t="str">
        <f t="shared" si="17"/>
        <v/>
      </c>
      <c r="U536" s="114" t="s">
        <v>50</v>
      </c>
      <c r="V536" s="118" t="s">
        <v>754</v>
      </c>
    </row>
    <row r="537" spans="3:22" x14ac:dyDescent="0.25">
      <c r="C537" s="108">
        <v>531</v>
      </c>
      <c r="D537" s="30"/>
      <c r="E537" s="29"/>
      <c r="F537" s="29"/>
      <c r="G537" s="29"/>
      <c r="H537" s="121" t="str">
        <f t="shared" si="16"/>
        <v/>
      </c>
      <c r="I537" s="121" t="str">
        <f t="shared" si="16"/>
        <v/>
      </c>
      <c r="J537" s="29"/>
      <c r="K537" s="29"/>
      <c r="L537" s="29"/>
      <c r="M537" s="122" t="str">
        <f>IF($P537="","",IFERROR(_xlfn.XLOOKUP($P537,団体コード!$F$2:$F$1789,団体コード!$A$2:$A$1789),_xlfn.XLOOKUP($P537,'R6.1.1政令指定都市'!$F$2:$F$192,'R6.1.1政令指定都市'!$A$2:$A$192)))</f>
        <v/>
      </c>
      <c r="N537" s="123" t="str">
        <f>IF($P537="","",IFERROR(_xlfn.XLOOKUP($P537,市町村一覧!$H$2:$H$773,市町村一覧!$G$2:$G$773),"特定市町村以外"))</f>
        <v/>
      </c>
      <c r="O537" s="94" t="s">
        <v>1</v>
      </c>
      <c r="P537" s="124" t="str">
        <f t="shared" si="17"/>
        <v/>
      </c>
      <c r="U537" s="114" t="s">
        <v>50</v>
      </c>
      <c r="V537" s="118" t="s">
        <v>756</v>
      </c>
    </row>
    <row r="538" spans="3:22" x14ac:dyDescent="0.25">
      <c r="C538" s="108">
        <v>532</v>
      </c>
      <c r="D538" s="30"/>
      <c r="E538" s="29"/>
      <c r="F538" s="29"/>
      <c r="G538" s="29"/>
      <c r="H538" s="121" t="str">
        <f t="shared" si="16"/>
        <v/>
      </c>
      <c r="I538" s="121" t="str">
        <f t="shared" si="16"/>
        <v/>
      </c>
      <c r="J538" s="29"/>
      <c r="K538" s="29"/>
      <c r="L538" s="29"/>
      <c r="M538" s="122" t="str">
        <f>IF($P538="","",IFERROR(_xlfn.XLOOKUP($P538,団体コード!$F$2:$F$1789,団体コード!$A$2:$A$1789),_xlfn.XLOOKUP($P538,'R6.1.1政令指定都市'!$F$2:$F$192,'R6.1.1政令指定都市'!$A$2:$A$192)))</f>
        <v/>
      </c>
      <c r="N538" s="123" t="str">
        <f>IF($P538="","",IFERROR(_xlfn.XLOOKUP($P538,市町村一覧!$H$2:$H$773,市町村一覧!$G$2:$G$773),"特定市町村以外"))</f>
        <v/>
      </c>
      <c r="O538" s="94" t="s">
        <v>1</v>
      </c>
      <c r="P538" s="124" t="str">
        <f t="shared" si="17"/>
        <v/>
      </c>
      <c r="U538" s="114" t="s">
        <v>50</v>
      </c>
      <c r="V538" s="114" t="s">
        <v>758</v>
      </c>
    </row>
    <row r="539" spans="3:22" x14ac:dyDescent="0.25">
      <c r="C539" s="108">
        <v>533</v>
      </c>
      <c r="D539" s="30"/>
      <c r="E539" s="29"/>
      <c r="F539" s="29"/>
      <c r="G539" s="29"/>
      <c r="H539" s="121" t="str">
        <f t="shared" si="16"/>
        <v/>
      </c>
      <c r="I539" s="121" t="str">
        <f t="shared" si="16"/>
        <v/>
      </c>
      <c r="J539" s="29"/>
      <c r="K539" s="29"/>
      <c r="L539" s="29"/>
      <c r="M539" s="122" t="str">
        <f>IF($P539="","",IFERROR(_xlfn.XLOOKUP($P539,団体コード!$F$2:$F$1789,団体コード!$A$2:$A$1789),_xlfn.XLOOKUP($P539,'R6.1.1政令指定都市'!$F$2:$F$192,'R6.1.1政令指定都市'!$A$2:$A$192)))</f>
        <v/>
      </c>
      <c r="N539" s="123" t="str">
        <f>IF($P539="","",IFERROR(_xlfn.XLOOKUP($P539,市町村一覧!$H$2:$H$773,市町村一覧!$G$2:$G$773),"特定市町村以外"))</f>
        <v/>
      </c>
      <c r="O539" s="94" t="s">
        <v>1</v>
      </c>
      <c r="P539" s="124" t="str">
        <f t="shared" si="17"/>
        <v/>
      </c>
      <c r="U539" s="114" t="s">
        <v>50</v>
      </c>
      <c r="V539" s="114" t="s">
        <v>759</v>
      </c>
    </row>
    <row r="540" spans="3:22" x14ac:dyDescent="0.25">
      <c r="C540" s="108">
        <v>534</v>
      </c>
      <c r="D540" s="30"/>
      <c r="E540" s="29"/>
      <c r="F540" s="29"/>
      <c r="G540" s="29"/>
      <c r="H540" s="121" t="str">
        <f t="shared" si="16"/>
        <v/>
      </c>
      <c r="I540" s="121" t="str">
        <f t="shared" si="16"/>
        <v/>
      </c>
      <c r="J540" s="29"/>
      <c r="K540" s="29"/>
      <c r="L540" s="29"/>
      <c r="M540" s="122" t="str">
        <f>IF($P540="","",IFERROR(_xlfn.XLOOKUP($P540,団体コード!$F$2:$F$1789,団体コード!$A$2:$A$1789),_xlfn.XLOOKUP($P540,'R6.1.1政令指定都市'!$F$2:$F$192,'R6.1.1政令指定都市'!$A$2:$A$192)))</f>
        <v/>
      </c>
      <c r="N540" s="123" t="str">
        <f>IF($P540="","",IFERROR(_xlfn.XLOOKUP($P540,市町村一覧!$H$2:$H$773,市町村一覧!$G$2:$G$773),"特定市町村以外"))</f>
        <v/>
      </c>
      <c r="O540" s="94" t="s">
        <v>1</v>
      </c>
      <c r="P540" s="124" t="str">
        <f t="shared" si="17"/>
        <v/>
      </c>
      <c r="U540" s="114" t="s">
        <v>50</v>
      </c>
      <c r="V540" s="114" t="s">
        <v>760</v>
      </c>
    </row>
    <row r="541" spans="3:22" x14ac:dyDescent="0.25">
      <c r="C541" s="108">
        <v>535</v>
      </c>
      <c r="D541" s="30"/>
      <c r="E541" s="29"/>
      <c r="F541" s="29"/>
      <c r="G541" s="29"/>
      <c r="H541" s="121" t="str">
        <f t="shared" si="16"/>
        <v/>
      </c>
      <c r="I541" s="121" t="str">
        <f t="shared" si="16"/>
        <v/>
      </c>
      <c r="J541" s="29"/>
      <c r="K541" s="29"/>
      <c r="L541" s="29"/>
      <c r="M541" s="122" t="str">
        <f>IF($P541="","",IFERROR(_xlfn.XLOOKUP($P541,団体コード!$F$2:$F$1789,団体コード!$A$2:$A$1789),_xlfn.XLOOKUP($P541,'R6.1.1政令指定都市'!$F$2:$F$192,'R6.1.1政令指定都市'!$A$2:$A$192)))</f>
        <v/>
      </c>
      <c r="N541" s="123" t="str">
        <f>IF($P541="","",IFERROR(_xlfn.XLOOKUP($P541,市町村一覧!$H$2:$H$773,市町村一覧!$G$2:$G$773),"特定市町村以外"))</f>
        <v/>
      </c>
      <c r="O541" s="94" t="s">
        <v>1</v>
      </c>
      <c r="P541" s="124" t="str">
        <f t="shared" si="17"/>
        <v/>
      </c>
      <c r="U541" s="114" t="s">
        <v>50</v>
      </c>
      <c r="V541" s="114" t="s">
        <v>761</v>
      </c>
    </row>
    <row r="542" spans="3:22" x14ac:dyDescent="0.25">
      <c r="C542" s="108">
        <v>536</v>
      </c>
      <c r="D542" s="30"/>
      <c r="E542" s="29"/>
      <c r="F542" s="29"/>
      <c r="G542" s="29"/>
      <c r="H542" s="121" t="str">
        <f t="shared" si="16"/>
        <v/>
      </c>
      <c r="I542" s="121" t="str">
        <f t="shared" si="16"/>
        <v/>
      </c>
      <c r="J542" s="29"/>
      <c r="K542" s="29"/>
      <c r="L542" s="29"/>
      <c r="M542" s="122" t="str">
        <f>IF($P542="","",IFERROR(_xlfn.XLOOKUP($P542,団体コード!$F$2:$F$1789,団体コード!$A$2:$A$1789),_xlfn.XLOOKUP($P542,'R6.1.1政令指定都市'!$F$2:$F$192,'R6.1.1政令指定都市'!$A$2:$A$192)))</f>
        <v/>
      </c>
      <c r="N542" s="123" t="str">
        <f>IF($P542="","",IFERROR(_xlfn.XLOOKUP($P542,市町村一覧!$H$2:$H$773,市町村一覧!$G$2:$G$773),"特定市町村以外"))</f>
        <v/>
      </c>
      <c r="O542" s="94" t="s">
        <v>1</v>
      </c>
      <c r="P542" s="124" t="str">
        <f t="shared" si="17"/>
        <v/>
      </c>
      <c r="U542" s="114" t="s">
        <v>50</v>
      </c>
      <c r="V542" s="114" t="s">
        <v>762</v>
      </c>
    </row>
    <row r="543" spans="3:22" x14ac:dyDescent="0.25">
      <c r="C543" s="108">
        <v>537</v>
      </c>
      <c r="D543" s="30"/>
      <c r="E543" s="29"/>
      <c r="F543" s="29"/>
      <c r="G543" s="29"/>
      <c r="H543" s="121" t="str">
        <f t="shared" si="16"/>
        <v/>
      </c>
      <c r="I543" s="121" t="str">
        <f t="shared" si="16"/>
        <v/>
      </c>
      <c r="J543" s="29"/>
      <c r="K543" s="29"/>
      <c r="L543" s="29"/>
      <c r="M543" s="122" t="str">
        <f>IF($P543="","",IFERROR(_xlfn.XLOOKUP($P543,団体コード!$F$2:$F$1789,団体コード!$A$2:$A$1789),_xlfn.XLOOKUP($P543,'R6.1.1政令指定都市'!$F$2:$F$192,'R6.1.1政令指定都市'!$A$2:$A$192)))</f>
        <v/>
      </c>
      <c r="N543" s="123" t="str">
        <f>IF($P543="","",IFERROR(_xlfn.XLOOKUP($P543,市町村一覧!$H$2:$H$773,市町村一覧!$G$2:$G$773),"特定市町村以外"))</f>
        <v/>
      </c>
      <c r="O543" s="94" t="s">
        <v>1</v>
      </c>
      <c r="P543" s="124" t="str">
        <f t="shared" si="17"/>
        <v/>
      </c>
      <c r="U543" s="114" t="s">
        <v>50</v>
      </c>
      <c r="V543" s="114" t="s">
        <v>763</v>
      </c>
    </row>
    <row r="544" spans="3:22" x14ac:dyDescent="0.25">
      <c r="C544" s="108">
        <v>538</v>
      </c>
      <c r="D544" s="30"/>
      <c r="E544" s="29"/>
      <c r="F544" s="29"/>
      <c r="G544" s="29"/>
      <c r="H544" s="121" t="str">
        <f t="shared" si="16"/>
        <v/>
      </c>
      <c r="I544" s="121" t="str">
        <f t="shared" si="16"/>
        <v/>
      </c>
      <c r="J544" s="29"/>
      <c r="K544" s="29"/>
      <c r="L544" s="29"/>
      <c r="M544" s="122" t="str">
        <f>IF($P544="","",IFERROR(_xlfn.XLOOKUP($P544,団体コード!$F$2:$F$1789,団体コード!$A$2:$A$1789),_xlfn.XLOOKUP($P544,'R6.1.1政令指定都市'!$F$2:$F$192,'R6.1.1政令指定都市'!$A$2:$A$192)))</f>
        <v/>
      </c>
      <c r="N544" s="123" t="str">
        <f>IF($P544="","",IFERROR(_xlfn.XLOOKUP($P544,市町村一覧!$H$2:$H$773,市町村一覧!$G$2:$G$773),"特定市町村以外"))</f>
        <v/>
      </c>
      <c r="O544" s="94" t="s">
        <v>1</v>
      </c>
      <c r="P544" s="124" t="str">
        <f t="shared" si="17"/>
        <v/>
      </c>
      <c r="U544" s="114" t="s">
        <v>50</v>
      </c>
      <c r="V544" s="114" t="s">
        <v>764</v>
      </c>
    </row>
    <row r="545" spans="3:22" x14ac:dyDescent="0.25">
      <c r="C545" s="108">
        <v>539</v>
      </c>
      <c r="D545" s="30"/>
      <c r="E545" s="29"/>
      <c r="F545" s="29"/>
      <c r="G545" s="29"/>
      <c r="H545" s="121" t="str">
        <f t="shared" si="16"/>
        <v/>
      </c>
      <c r="I545" s="121" t="str">
        <f t="shared" si="16"/>
        <v/>
      </c>
      <c r="J545" s="29"/>
      <c r="K545" s="29"/>
      <c r="L545" s="29"/>
      <c r="M545" s="122" t="str">
        <f>IF($P545="","",IFERROR(_xlfn.XLOOKUP($P545,団体コード!$F$2:$F$1789,団体コード!$A$2:$A$1789),_xlfn.XLOOKUP($P545,'R6.1.1政令指定都市'!$F$2:$F$192,'R6.1.1政令指定都市'!$A$2:$A$192)))</f>
        <v/>
      </c>
      <c r="N545" s="123" t="str">
        <f>IF($P545="","",IFERROR(_xlfn.XLOOKUP($P545,市町村一覧!$H$2:$H$773,市町村一覧!$G$2:$G$773),"特定市町村以外"))</f>
        <v/>
      </c>
      <c r="O545" s="94" t="s">
        <v>1</v>
      </c>
      <c r="P545" s="124" t="str">
        <f t="shared" si="17"/>
        <v/>
      </c>
      <c r="U545" s="114" t="s">
        <v>50</v>
      </c>
      <c r="V545" s="114" t="s">
        <v>765</v>
      </c>
    </row>
    <row r="546" spans="3:22" x14ac:dyDescent="0.25">
      <c r="C546" s="108">
        <v>540</v>
      </c>
      <c r="D546" s="30"/>
      <c r="E546" s="29"/>
      <c r="F546" s="29"/>
      <c r="G546" s="29"/>
      <c r="H546" s="121" t="str">
        <f t="shared" si="16"/>
        <v/>
      </c>
      <c r="I546" s="121" t="str">
        <f t="shared" si="16"/>
        <v/>
      </c>
      <c r="J546" s="29"/>
      <c r="K546" s="29"/>
      <c r="L546" s="29"/>
      <c r="M546" s="122" t="str">
        <f>IF($P546="","",IFERROR(_xlfn.XLOOKUP($P546,団体コード!$F$2:$F$1789,団体コード!$A$2:$A$1789),_xlfn.XLOOKUP($P546,'R6.1.1政令指定都市'!$F$2:$F$192,'R6.1.1政令指定都市'!$A$2:$A$192)))</f>
        <v/>
      </c>
      <c r="N546" s="123" t="str">
        <f>IF($P546="","",IFERROR(_xlfn.XLOOKUP($P546,市町村一覧!$H$2:$H$773,市町村一覧!$G$2:$G$773),"特定市町村以外"))</f>
        <v/>
      </c>
      <c r="O546" s="94" t="s">
        <v>1</v>
      </c>
      <c r="P546" s="124" t="str">
        <f t="shared" si="17"/>
        <v/>
      </c>
      <c r="U546" s="114" t="s">
        <v>50</v>
      </c>
      <c r="V546" s="114" t="s">
        <v>766</v>
      </c>
    </row>
    <row r="547" spans="3:22" x14ac:dyDescent="0.25">
      <c r="C547" s="108">
        <v>541</v>
      </c>
      <c r="D547" s="30"/>
      <c r="E547" s="29"/>
      <c r="F547" s="29"/>
      <c r="G547" s="29"/>
      <c r="H547" s="121" t="str">
        <f t="shared" si="16"/>
        <v/>
      </c>
      <c r="I547" s="121" t="str">
        <f t="shared" si="16"/>
        <v/>
      </c>
      <c r="J547" s="29"/>
      <c r="K547" s="29"/>
      <c r="L547" s="29"/>
      <c r="M547" s="122" t="str">
        <f>IF($P547="","",IFERROR(_xlfn.XLOOKUP($P547,団体コード!$F$2:$F$1789,団体コード!$A$2:$A$1789),_xlfn.XLOOKUP($P547,'R6.1.1政令指定都市'!$F$2:$F$192,'R6.1.1政令指定都市'!$A$2:$A$192)))</f>
        <v/>
      </c>
      <c r="N547" s="123" t="str">
        <f>IF($P547="","",IFERROR(_xlfn.XLOOKUP($P547,市町村一覧!$H$2:$H$773,市町村一覧!$G$2:$G$773),"特定市町村以外"))</f>
        <v/>
      </c>
      <c r="O547" s="94" t="s">
        <v>1</v>
      </c>
      <c r="P547" s="124" t="str">
        <f t="shared" si="17"/>
        <v/>
      </c>
      <c r="U547" s="114" t="s">
        <v>50</v>
      </c>
      <c r="V547" s="114" t="s">
        <v>767</v>
      </c>
    </row>
    <row r="548" spans="3:22" x14ac:dyDescent="0.25">
      <c r="C548" s="108">
        <v>542</v>
      </c>
      <c r="D548" s="30"/>
      <c r="E548" s="29"/>
      <c r="F548" s="29"/>
      <c r="G548" s="29"/>
      <c r="H548" s="121" t="str">
        <f t="shared" si="16"/>
        <v/>
      </c>
      <c r="I548" s="121" t="str">
        <f t="shared" si="16"/>
        <v/>
      </c>
      <c r="J548" s="29"/>
      <c r="K548" s="29"/>
      <c r="L548" s="29"/>
      <c r="M548" s="122" t="str">
        <f>IF($P548="","",IFERROR(_xlfn.XLOOKUP($P548,団体コード!$F$2:$F$1789,団体コード!$A$2:$A$1789),_xlfn.XLOOKUP($P548,'R6.1.1政令指定都市'!$F$2:$F$192,'R6.1.1政令指定都市'!$A$2:$A$192)))</f>
        <v/>
      </c>
      <c r="N548" s="123" t="str">
        <f>IF($P548="","",IFERROR(_xlfn.XLOOKUP($P548,市町村一覧!$H$2:$H$773,市町村一覧!$G$2:$G$773),"特定市町村以外"))</f>
        <v/>
      </c>
      <c r="O548" s="94" t="s">
        <v>1</v>
      </c>
      <c r="P548" s="124" t="str">
        <f t="shared" si="17"/>
        <v/>
      </c>
      <c r="U548" s="114" t="s">
        <v>50</v>
      </c>
      <c r="V548" s="114" t="s">
        <v>768</v>
      </c>
    </row>
    <row r="549" spans="3:22" x14ac:dyDescent="0.25">
      <c r="C549" s="108">
        <v>543</v>
      </c>
      <c r="D549" s="30"/>
      <c r="E549" s="29"/>
      <c r="F549" s="29"/>
      <c r="G549" s="29"/>
      <c r="H549" s="121" t="str">
        <f t="shared" si="16"/>
        <v/>
      </c>
      <c r="I549" s="121" t="str">
        <f t="shared" si="16"/>
        <v/>
      </c>
      <c r="J549" s="29"/>
      <c r="K549" s="29"/>
      <c r="L549" s="29"/>
      <c r="M549" s="122" t="str">
        <f>IF($P549="","",IFERROR(_xlfn.XLOOKUP($P549,団体コード!$F$2:$F$1789,団体コード!$A$2:$A$1789),_xlfn.XLOOKUP($P549,'R6.1.1政令指定都市'!$F$2:$F$192,'R6.1.1政令指定都市'!$A$2:$A$192)))</f>
        <v/>
      </c>
      <c r="N549" s="123" t="str">
        <f>IF($P549="","",IFERROR(_xlfn.XLOOKUP($P549,市町村一覧!$H$2:$H$773,市町村一覧!$G$2:$G$773),"特定市町村以外"))</f>
        <v/>
      </c>
      <c r="O549" s="94" t="s">
        <v>1</v>
      </c>
      <c r="P549" s="124" t="str">
        <f t="shared" si="17"/>
        <v/>
      </c>
      <c r="U549" s="114" t="s">
        <v>50</v>
      </c>
      <c r="V549" s="114" t="s">
        <v>769</v>
      </c>
    </row>
    <row r="550" spans="3:22" x14ac:dyDescent="0.25">
      <c r="C550" s="108">
        <v>544</v>
      </c>
      <c r="D550" s="30"/>
      <c r="E550" s="29"/>
      <c r="F550" s="29"/>
      <c r="G550" s="29"/>
      <c r="H550" s="121" t="str">
        <f t="shared" si="16"/>
        <v/>
      </c>
      <c r="I550" s="121" t="str">
        <f t="shared" si="16"/>
        <v/>
      </c>
      <c r="J550" s="29"/>
      <c r="K550" s="29"/>
      <c r="L550" s="29"/>
      <c r="M550" s="122" t="str">
        <f>IF($P550="","",IFERROR(_xlfn.XLOOKUP($P550,団体コード!$F$2:$F$1789,団体コード!$A$2:$A$1789),_xlfn.XLOOKUP($P550,'R6.1.1政令指定都市'!$F$2:$F$192,'R6.1.1政令指定都市'!$A$2:$A$192)))</f>
        <v/>
      </c>
      <c r="N550" s="123" t="str">
        <f>IF($P550="","",IFERROR(_xlfn.XLOOKUP($P550,市町村一覧!$H$2:$H$773,市町村一覧!$G$2:$G$773),"特定市町村以外"))</f>
        <v/>
      </c>
      <c r="O550" s="94" t="s">
        <v>1</v>
      </c>
      <c r="P550" s="124" t="str">
        <f t="shared" si="17"/>
        <v/>
      </c>
      <c r="U550" s="114" t="s">
        <v>50</v>
      </c>
      <c r="V550" s="114" t="s">
        <v>770</v>
      </c>
    </row>
    <row r="551" spans="3:22" x14ac:dyDescent="0.25">
      <c r="C551" s="108">
        <v>545</v>
      </c>
      <c r="D551" s="30"/>
      <c r="E551" s="29"/>
      <c r="F551" s="29"/>
      <c r="G551" s="29"/>
      <c r="H551" s="121" t="str">
        <f t="shared" si="16"/>
        <v/>
      </c>
      <c r="I551" s="121" t="str">
        <f t="shared" si="16"/>
        <v/>
      </c>
      <c r="J551" s="29"/>
      <c r="K551" s="29"/>
      <c r="L551" s="29"/>
      <c r="M551" s="122" t="str">
        <f>IF($P551="","",IFERROR(_xlfn.XLOOKUP($P551,団体コード!$F$2:$F$1789,団体コード!$A$2:$A$1789),_xlfn.XLOOKUP($P551,'R6.1.1政令指定都市'!$F$2:$F$192,'R6.1.1政令指定都市'!$A$2:$A$192)))</f>
        <v/>
      </c>
      <c r="N551" s="123" t="str">
        <f>IF($P551="","",IFERROR(_xlfn.XLOOKUP($P551,市町村一覧!$H$2:$H$773,市町村一覧!$G$2:$G$773),"特定市町村以外"))</f>
        <v/>
      </c>
      <c r="O551" s="94" t="s">
        <v>1</v>
      </c>
      <c r="P551" s="124" t="str">
        <f t="shared" si="17"/>
        <v/>
      </c>
      <c r="U551" s="114" t="s">
        <v>50</v>
      </c>
      <c r="V551" s="114" t="s">
        <v>771</v>
      </c>
    </row>
    <row r="552" spans="3:22" x14ac:dyDescent="0.25">
      <c r="C552" s="108">
        <v>546</v>
      </c>
      <c r="D552" s="30"/>
      <c r="E552" s="29"/>
      <c r="F552" s="29"/>
      <c r="G552" s="29"/>
      <c r="H552" s="121" t="str">
        <f t="shared" si="16"/>
        <v/>
      </c>
      <c r="I552" s="121" t="str">
        <f t="shared" si="16"/>
        <v/>
      </c>
      <c r="J552" s="29"/>
      <c r="K552" s="29"/>
      <c r="L552" s="29"/>
      <c r="M552" s="122" t="str">
        <f>IF($P552="","",IFERROR(_xlfn.XLOOKUP($P552,団体コード!$F$2:$F$1789,団体コード!$A$2:$A$1789),_xlfn.XLOOKUP($P552,'R6.1.1政令指定都市'!$F$2:$F$192,'R6.1.1政令指定都市'!$A$2:$A$192)))</f>
        <v/>
      </c>
      <c r="N552" s="123" t="str">
        <f>IF($P552="","",IFERROR(_xlfn.XLOOKUP($P552,市町村一覧!$H$2:$H$773,市町村一覧!$G$2:$G$773),"特定市町村以外"))</f>
        <v/>
      </c>
      <c r="O552" s="94" t="s">
        <v>1</v>
      </c>
      <c r="P552" s="124" t="str">
        <f t="shared" si="17"/>
        <v/>
      </c>
      <c r="U552" s="114" t="s">
        <v>50</v>
      </c>
      <c r="V552" s="114" t="s">
        <v>772</v>
      </c>
    </row>
    <row r="553" spans="3:22" x14ac:dyDescent="0.25">
      <c r="C553" s="108">
        <v>547</v>
      </c>
      <c r="D553" s="30"/>
      <c r="E553" s="29"/>
      <c r="F553" s="29"/>
      <c r="G553" s="29"/>
      <c r="H553" s="121" t="str">
        <f t="shared" si="16"/>
        <v/>
      </c>
      <c r="I553" s="121" t="str">
        <f t="shared" si="16"/>
        <v/>
      </c>
      <c r="J553" s="29"/>
      <c r="K553" s="29"/>
      <c r="L553" s="29"/>
      <c r="M553" s="122" t="str">
        <f>IF($P553="","",IFERROR(_xlfn.XLOOKUP($P553,団体コード!$F$2:$F$1789,団体コード!$A$2:$A$1789),_xlfn.XLOOKUP($P553,'R6.1.1政令指定都市'!$F$2:$F$192,'R6.1.1政令指定都市'!$A$2:$A$192)))</f>
        <v/>
      </c>
      <c r="N553" s="123" t="str">
        <f>IF($P553="","",IFERROR(_xlfn.XLOOKUP($P553,市町村一覧!$H$2:$H$773,市町村一覧!$G$2:$G$773),"特定市町村以外"))</f>
        <v/>
      </c>
      <c r="O553" s="94" t="s">
        <v>1</v>
      </c>
      <c r="P553" s="124" t="str">
        <f t="shared" si="17"/>
        <v/>
      </c>
      <c r="U553" s="114" t="s">
        <v>50</v>
      </c>
      <c r="V553" s="114" t="s">
        <v>773</v>
      </c>
    </row>
    <row r="554" spans="3:22" x14ac:dyDescent="0.25">
      <c r="C554" s="108">
        <v>548</v>
      </c>
      <c r="D554" s="30"/>
      <c r="E554" s="29"/>
      <c r="F554" s="29"/>
      <c r="G554" s="29"/>
      <c r="H554" s="121" t="str">
        <f t="shared" si="16"/>
        <v/>
      </c>
      <c r="I554" s="121" t="str">
        <f t="shared" si="16"/>
        <v/>
      </c>
      <c r="J554" s="29"/>
      <c r="K554" s="29"/>
      <c r="L554" s="29"/>
      <c r="M554" s="122" t="str">
        <f>IF($P554="","",IFERROR(_xlfn.XLOOKUP($P554,団体コード!$F$2:$F$1789,団体コード!$A$2:$A$1789),_xlfn.XLOOKUP($P554,'R6.1.1政令指定都市'!$F$2:$F$192,'R6.1.1政令指定都市'!$A$2:$A$192)))</f>
        <v/>
      </c>
      <c r="N554" s="123" t="str">
        <f>IF($P554="","",IFERROR(_xlfn.XLOOKUP($P554,市町村一覧!$H$2:$H$773,市町村一覧!$G$2:$G$773),"特定市町村以外"))</f>
        <v/>
      </c>
      <c r="O554" s="94" t="s">
        <v>1</v>
      </c>
      <c r="P554" s="124" t="str">
        <f t="shared" si="17"/>
        <v/>
      </c>
      <c r="U554" s="114" t="s">
        <v>50</v>
      </c>
      <c r="V554" s="114" t="s">
        <v>774</v>
      </c>
    </row>
    <row r="555" spans="3:22" x14ac:dyDescent="0.25">
      <c r="C555" s="108">
        <v>549</v>
      </c>
      <c r="D555" s="30"/>
      <c r="E555" s="29"/>
      <c r="F555" s="29"/>
      <c r="G555" s="29"/>
      <c r="H555" s="121" t="str">
        <f t="shared" si="16"/>
        <v/>
      </c>
      <c r="I555" s="121" t="str">
        <f t="shared" si="16"/>
        <v/>
      </c>
      <c r="J555" s="29"/>
      <c r="K555" s="29"/>
      <c r="L555" s="29"/>
      <c r="M555" s="122" t="str">
        <f>IF($P555="","",IFERROR(_xlfn.XLOOKUP($P555,団体コード!$F$2:$F$1789,団体コード!$A$2:$A$1789),_xlfn.XLOOKUP($P555,'R6.1.1政令指定都市'!$F$2:$F$192,'R6.1.1政令指定都市'!$A$2:$A$192)))</f>
        <v/>
      </c>
      <c r="N555" s="123" t="str">
        <f>IF($P555="","",IFERROR(_xlfn.XLOOKUP($P555,市町村一覧!$H$2:$H$773,市町村一覧!$G$2:$G$773),"特定市町村以外"))</f>
        <v/>
      </c>
      <c r="O555" s="94" t="s">
        <v>1</v>
      </c>
      <c r="P555" s="124" t="str">
        <f t="shared" si="17"/>
        <v/>
      </c>
      <c r="U555" s="114" t="s">
        <v>50</v>
      </c>
      <c r="V555" s="114" t="s">
        <v>775</v>
      </c>
    </row>
    <row r="556" spans="3:22" x14ac:dyDescent="0.25">
      <c r="C556" s="108">
        <v>550</v>
      </c>
      <c r="D556" s="30"/>
      <c r="E556" s="29"/>
      <c r="F556" s="29"/>
      <c r="G556" s="29"/>
      <c r="H556" s="121" t="str">
        <f t="shared" si="16"/>
        <v/>
      </c>
      <c r="I556" s="121" t="str">
        <f t="shared" si="16"/>
        <v/>
      </c>
      <c r="J556" s="29"/>
      <c r="K556" s="29"/>
      <c r="L556" s="29"/>
      <c r="M556" s="122" t="str">
        <f>IF($P556="","",IFERROR(_xlfn.XLOOKUP($P556,団体コード!$F$2:$F$1789,団体コード!$A$2:$A$1789),_xlfn.XLOOKUP($P556,'R6.1.1政令指定都市'!$F$2:$F$192,'R6.1.1政令指定都市'!$A$2:$A$192)))</f>
        <v/>
      </c>
      <c r="N556" s="123" t="str">
        <f>IF($P556="","",IFERROR(_xlfn.XLOOKUP($P556,市町村一覧!$H$2:$H$773,市町村一覧!$G$2:$G$773),"特定市町村以外"))</f>
        <v/>
      </c>
      <c r="O556" s="94" t="s">
        <v>1</v>
      </c>
      <c r="P556" s="124" t="str">
        <f t="shared" si="17"/>
        <v/>
      </c>
      <c r="U556" s="114" t="s">
        <v>50</v>
      </c>
      <c r="V556" s="114" t="s">
        <v>776</v>
      </c>
    </row>
    <row r="557" spans="3:22" x14ac:dyDescent="0.25">
      <c r="C557" s="108">
        <v>551</v>
      </c>
      <c r="D557" s="30"/>
      <c r="E557" s="29"/>
      <c r="F557" s="29"/>
      <c r="G557" s="29"/>
      <c r="H557" s="121" t="str">
        <f t="shared" si="16"/>
        <v/>
      </c>
      <c r="I557" s="121" t="str">
        <f t="shared" si="16"/>
        <v/>
      </c>
      <c r="J557" s="29"/>
      <c r="K557" s="29"/>
      <c r="L557" s="29"/>
      <c r="M557" s="122" t="str">
        <f>IF($P557="","",IFERROR(_xlfn.XLOOKUP($P557,団体コード!$F$2:$F$1789,団体コード!$A$2:$A$1789),_xlfn.XLOOKUP($P557,'R6.1.1政令指定都市'!$F$2:$F$192,'R6.1.1政令指定都市'!$A$2:$A$192)))</f>
        <v/>
      </c>
      <c r="N557" s="123" t="str">
        <f>IF($P557="","",IFERROR(_xlfn.XLOOKUP($P557,市町村一覧!$H$2:$H$773,市町村一覧!$G$2:$G$773),"特定市町村以外"))</f>
        <v/>
      </c>
      <c r="O557" s="94" t="s">
        <v>1</v>
      </c>
      <c r="P557" s="124" t="str">
        <f t="shared" si="17"/>
        <v/>
      </c>
      <c r="U557" s="114" t="s">
        <v>50</v>
      </c>
      <c r="V557" s="114" t="s">
        <v>777</v>
      </c>
    </row>
    <row r="558" spans="3:22" x14ac:dyDescent="0.25">
      <c r="C558" s="108">
        <v>552</v>
      </c>
      <c r="D558" s="30"/>
      <c r="E558" s="29"/>
      <c r="F558" s="29"/>
      <c r="G558" s="29"/>
      <c r="H558" s="121" t="str">
        <f t="shared" si="16"/>
        <v/>
      </c>
      <c r="I558" s="121" t="str">
        <f t="shared" si="16"/>
        <v/>
      </c>
      <c r="J558" s="29"/>
      <c r="K558" s="29"/>
      <c r="L558" s="29"/>
      <c r="M558" s="122" t="str">
        <f>IF($P558="","",IFERROR(_xlfn.XLOOKUP($P558,団体コード!$F$2:$F$1789,団体コード!$A$2:$A$1789),_xlfn.XLOOKUP($P558,'R6.1.1政令指定都市'!$F$2:$F$192,'R6.1.1政令指定都市'!$A$2:$A$192)))</f>
        <v/>
      </c>
      <c r="N558" s="123" t="str">
        <f>IF($P558="","",IFERROR(_xlfn.XLOOKUP($P558,市町村一覧!$H$2:$H$773,市町村一覧!$G$2:$G$773),"特定市町村以外"))</f>
        <v/>
      </c>
      <c r="O558" s="94" t="s">
        <v>1</v>
      </c>
      <c r="P558" s="124" t="str">
        <f t="shared" si="17"/>
        <v/>
      </c>
      <c r="U558" s="114" t="s">
        <v>50</v>
      </c>
      <c r="V558" s="114" t="s">
        <v>778</v>
      </c>
    </row>
    <row r="559" spans="3:22" x14ac:dyDescent="0.25">
      <c r="C559" s="108">
        <v>553</v>
      </c>
      <c r="D559" s="30"/>
      <c r="E559" s="29"/>
      <c r="F559" s="29"/>
      <c r="G559" s="29"/>
      <c r="H559" s="121" t="str">
        <f t="shared" si="16"/>
        <v/>
      </c>
      <c r="I559" s="121" t="str">
        <f t="shared" si="16"/>
        <v/>
      </c>
      <c r="J559" s="29"/>
      <c r="K559" s="29"/>
      <c r="L559" s="29"/>
      <c r="M559" s="122" t="str">
        <f>IF($P559="","",IFERROR(_xlfn.XLOOKUP($P559,団体コード!$F$2:$F$1789,団体コード!$A$2:$A$1789),_xlfn.XLOOKUP($P559,'R6.1.1政令指定都市'!$F$2:$F$192,'R6.1.1政令指定都市'!$A$2:$A$192)))</f>
        <v/>
      </c>
      <c r="N559" s="123" t="str">
        <f>IF($P559="","",IFERROR(_xlfn.XLOOKUP($P559,市町村一覧!$H$2:$H$773,市町村一覧!$G$2:$G$773),"特定市町村以外"))</f>
        <v/>
      </c>
      <c r="O559" s="94" t="s">
        <v>1</v>
      </c>
      <c r="P559" s="124" t="str">
        <f t="shared" si="17"/>
        <v/>
      </c>
      <c r="U559" s="114" t="s">
        <v>50</v>
      </c>
      <c r="V559" s="114" t="s">
        <v>779</v>
      </c>
    </row>
    <row r="560" spans="3:22" x14ac:dyDescent="0.25">
      <c r="C560" s="108">
        <v>554</v>
      </c>
      <c r="D560" s="30"/>
      <c r="E560" s="29"/>
      <c r="F560" s="29"/>
      <c r="G560" s="29"/>
      <c r="H560" s="121" t="str">
        <f t="shared" si="16"/>
        <v/>
      </c>
      <c r="I560" s="121" t="str">
        <f t="shared" si="16"/>
        <v/>
      </c>
      <c r="J560" s="29"/>
      <c r="K560" s="29"/>
      <c r="L560" s="29"/>
      <c r="M560" s="122" t="str">
        <f>IF($P560="","",IFERROR(_xlfn.XLOOKUP($P560,団体コード!$F$2:$F$1789,団体コード!$A$2:$A$1789),_xlfn.XLOOKUP($P560,'R6.1.1政令指定都市'!$F$2:$F$192,'R6.1.1政令指定都市'!$A$2:$A$192)))</f>
        <v/>
      </c>
      <c r="N560" s="123" t="str">
        <f>IF($P560="","",IFERROR(_xlfn.XLOOKUP($P560,市町村一覧!$H$2:$H$773,市町村一覧!$G$2:$G$773),"特定市町村以外"))</f>
        <v/>
      </c>
      <c r="O560" s="94" t="s">
        <v>1</v>
      </c>
      <c r="P560" s="124" t="str">
        <f t="shared" si="17"/>
        <v/>
      </c>
      <c r="U560" s="114" t="s">
        <v>50</v>
      </c>
      <c r="V560" s="114" t="s">
        <v>780</v>
      </c>
    </row>
    <row r="561" spans="3:22" x14ac:dyDescent="0.25">
      <c r="C561" s="108">
        <v>555</v>
      </c>
      <c r="D561" s="30"/>
      <c r="E561" s="29"/>
      <c r="F561" s="29"/>
      <c r="G561" s="29"/>
      <c r="H561" s="121" t="str">
        <f t="shared" si="16"/>
        <v/>
      </c>
      <c r="I561" s="121" t="str">
        <f t="shared" si="16"/>
        <v/>
      </c>
      <c r="J561" s="29"/>
      <c r="K561" s="29"/>
      <c r="L561" s="29"/>
      <c r="M561" s="122" t="str">
        <f>IF($P561="","",IFERROR(_xlfn.XLOOKUP($P561,団体コード!$F$2:$F$1789,団体コード!$A$2:$A$1789),_xlfn.XLOOKUP($P561,'R6.1.1政令指定都市'!$F$2:$F$192,'R6.1.1政令指定都市'!$A$2:$A$192)))</f>
        <v/>
      </c>
      <c r="N561" s="123" t="str">
        <f>IF($P561="","",IFERROR(_xlfn.XLOOKUP($P561,市町村一覧!$H$2:$H$773,市町村一覧!$G$2:$G$773),"特定市町村以外"))</f>
        <v/>
      </c>
      <c r="O561" s="94" t="s">
        <v>1</v>
      </c>
      <c r="P561" s="124" t="str">
        <f t="shared" si="17"/>
        <v/>
      </c>
      <c r="U561" s="114" t="s">
        <v>50</v>
      </c>
      <c r="V561" s="114" t="s">
        <v>781</v>
      </c>
    </row>
    <row r="562" spans="3:22" x14ac:dyDescent="0.25">
      <c r="C562" s="108">
        <v>556</v>
      </c>
      <c r="D562" s="30"/>
      <c r="E562" s="29"/>
      <c r="F562" s="29"/>
      <c r="G562" s="29"/>
      <c r="H562" s="121" t="str">
        <f t="shared" si="16"/>
        <v/>
      </c>
      <c r="I562" s="121" t="str">
        <f t="shared" si="16"/>
        <v/>
      </c>
      <c r="J562" s="29"/>
      <c r="K562" s="29"/>
      <c r="L562" s="29"/>
      <c r="M562" s="122" t="str">
        <f>IF($P562="","",IFERROR(_xlfn.XLOOKUP($P562,団体コード!$F$2:$F$1789,団体コード!$A$2:$A$1789),_xlfn.XLOOKUP($P562,'R6.1.1政令指定都市'!$F$2:$F$192,'R6.1.1政令指定都市'!$A$2:$A$192)))</f>
        <v/>
      </c>
      <c r="N562" s="123" t="str">
        <f>IF($P562="","",IFERROR(_xlfn.XLOOKUP($P562,市町村一覧!$H$2:$H$773,市町村一覧!$G$2:$G$773),"特定市町村以外"))</f>
        <v/>
      </c>
      <c r="O562" s="94" t="s">
        <v>1</v>
      </c>
      <c r="P562" s="124" t="str">
        <f t="shared" si="17"/>
        <v/>
      </c>
      <c r="U562" s="114" t="s">
        <v>50</v>
      </c>
      <c r="V562" s="114" t="s">
        <v>782</v>
      </c>
    </row>
    <row r="563" spans="3:22" x14ac:dyDescent="0.25">
      <c r="C563" s="108">
        <v>557</v>
      </c>
      <c r="D563" s="30"/>
      <c r="E563" s="29"/>
      <c r="F563" s="29"/>
      <c r="G563" s="29"/>
      <c r="H563" s="121" t="str">
        <f t="shared" si="16"/>
        <v/>
      </c>
      <c r="I563" s="121" t="str">
        <f t="shared" si="16"/>
        <v/>
      </c>
      <c r="J563" s="29"/>
      <c r="K563" s="29"/>
      <c r="L563" s="29"/>
      <c r="M563" s="122" t="str">
        <f>IF($P563="","",IFERROR(_xlfn.XLOOKUP($P563,団体コード!$F$2:$F$1789,団体コード!$A$2:$A$1789),_xlfn.XLOOKUP($P563,'R6.1.1政令指定都市'!$F$2:$F$192,'R6.1.1政令指定都市'!$A$2:$A$192)))</f>
        <v/>
      </c>
      <c r="N563" s="123" t="str">
        <f>IF($P563="","",IFERROR(_xlfn.XLOOKUP($P563,市町村一覧!$H$2:$H$773,市町村一覧!$G$2:$G$773),"特定市町村以外"))</f>
        <v/>
      </c>
      <c r="O563" s="94" t="s">
        <v>1</v>
      </c>
      <c r="P563" s="124" t="str">
        <f t="shared" si="17"/>
        <v/>
      </c>
      <c r="U563" s="114" t="s">
        <v>50</v>
      </c>
      <c r="V563" s="114" t="s">
        <v>783</v>
      </c>
    </row>
    <row r="564" spans="3:22" x14ac:dyDescent="0.25">
      <c r="C564" s="108">
        <v>558</v>
      </c>
      <c r="D564" s="30"/>
      <c r="E564" s="29"/>
      <c r="F564" s="29"/>
      <c r="G564" s="29"/>
      <c r="H564" s="121" t="str">
        <f t="shared" si="16"/>
        <v/>
      </c>
      <c r="I564" s="121" t="str">
        <f t="shared" si="16"/>
        <v/>
      </c>
      <c r="J564" s="29"/>
      <c r="K564" s="29"/>
      <c r="L564" s="29"/>
      <c r="M564" s="122" t="str">
        <f>IF($P564="","",IFERROR(_xlfn.XLOOKUP($P564,団体コード!$F$2:$F$1789,団体コード!$A$2:$A$1789),_xlfn.XLOOKUP($P564,'R6.1.1政令指定都市'!$F$2:$F$192,'R6.1.1政令指定都市'!$A$2:$A$192)))</f>
        <v/>
      </c>
      <c r="N564" s="123" t="str">
        <f>IF($P564="","",IFERROR(_xlfn.XLOOKUP($P564,市町村一覧!$H$2:$H$773,市町村一覧!$G$2:$G$773),"特定市町村以外"))</f>
        <v/>
      </c>
      <c r="O564" s="94" t="s">
        <v>1</v>
      </c>
      <c r="P564" s="124" t="str">
        <f t="shared" si="17"/>
        <v/>
      </c>
      <c r="U564" s="114" t="s">
        <v>50</v>
      </c>
      <c r="V564" s="114" t="s">
        <v>784</v>
      </c>
    </row>
    <row r="565" spans="3:22" x14ac:dyDescent="0.25">
      <c r="C565" s="108">
        <v>559</v>
      </c>
      <c r="D565" s="30"/>
      <c r="E565" s="29"/>
      <c r="F565" s="29"/>
      <c r="G565" s="29"/>
      <c r="H565" s="121" t="str">
        <f t="shared" si="16"/>
        <v/>
      </c>
      <c r="I565" s="121" t="str">
        <f t="shared" si="16"/>
        <v/>
      </c>
      <c r="J565" s="29"/>
      <c r="K565" s="29"/>
      <c r="L565" s="29"/>
      <c r="M565" s="122" t="str">
        <f>IF($P565="","",IFERROR(_xlfn.XLOOKUP($P565,団体コード!$F$2:$F$1789,団体コード!$A$2:$A$1789),_xlfn.XLOOKUP($P565,'R6.1.1政令指定都市'!$F$2:$F$192,'R6.1.1政令指定都市'!$A$2:$A$192)))</f>
        <v/>
      </c>
      <c r="N565" s="123" t="str">
        <f>IF($P565="","",IFERROR(_xlfn.XLOOKUP($P565,市町村一覧!$H$2:$H$773,市町村一覧!$G$2:$G$773),"特定市町村以外"))</f>
        <v/>
      </c>
      <c r="O565" s="94" t="s">
        <v>1</v>
      </c>
      <c r="P565" s="124" t="str">
        <f t="shared" si="17"/>
        <v/>
      </c>
      <c r="U565" s="114" t="s">
        <v>50</v>
      </c>
      <c r="V565" s="114" t="s">
        <v>785</v>
      </c>
    </row>
    <row r="566" spans="3:22" x14ac:dyDescent="0.25">
      <c r="C566" s="108">
        <v>560</v>
      </c>
      <c r="D566" s="30"/>
      <c r="E566" s="29"/>
      <c r="F566" s="29"/>
      <c r="G566" s="29"/>
      <c r="H566" s="121" t="str">
        <f t="shared" si="16"/>
        <v/>
      </c>
      <c r="I566" s="121" t="str">
        <f t="shared" si="16"/>
        <v/>
      </c>
      <c r="J566" s="29"/>
      <c r="K566" s="29"/>
      <c r="L566" s="29"/>
      <c r="M566" s="122" t="str">
        <f>IF($P566="","",IFERROR(_xlfn.XLOOKUP($P566,団体コード!$F$2:$F$1789,団体コード!$A$2:$A$1789),_xlfn.XLOOKUP($P566,'R6.1.1政令指定都市'!$F$2:$F$192,'R6.1.1政令指定都市'!$A$2:$A$192)))</f>
        <v/>
      </c>
      <c r="N566" s="123" t="str">
        <f>IF($P566="","",IFERROR(_xlfn.XLOOKUP($P566,市町村一覧!$H$2:$H$773,市町村一覧!$G$2:$G$773),"特定市町村以外"))</f>
        <v/>
      </c>
      <c r="O566" s="94" t="s">
        <v>1</v>
      </c>
      <c r="P566" s="124" t="str">
        <f t="shared" si="17"/>
        <v/>
      </c>
      <c r="U566" s="114" t="s">
        <v>50</v>
      </c>
      <c r="V566" s="114" t="s">
        <v>786</v>
      </c>
    </row>
    <row r="567" spans="3:22" x14ac:dyDescent="0.25">
      <c r="C567" s="108">
        <v>561</v>
      </c>
      <c r="D567" s="30"/>
      <c r="E567" s="29"/>
      <c r="F567" s="29"/>
      <c r="G567" s="29"/>
      <c r="H567" s="121" t="str">
        <f t="shared" si="16"/>
        <v/>
      </c>
      <c r="I567" s="121" t="str">
        <f t="shared" si="16"/>
        <v/>
      </c>
      <c r="J567" s="29"/>
      <c r="K567" s="29"/>
      <c r="L567" s="29"/>
      <c r="M567" s="122" t="str">
        <f>IF($P567="","",IFERROR(_xlfn.XLOOKUP($P567,団体コード!$F$2:$F$1789,団体コード!$A$2:$A$1789),_xlfn.XLOOKUP($P567,'R6.1.1政令指定都市'!$F$2:$F$192,'R6.1.1政令指定都市'!$A$2:$A$192)))</f>
        <v/>
      </c>
      <c r="N567" s="123" t="str">
        <f>IF($P567="","",IFERROR(_xlfn.XLOOKUP($P567,市町村一覧!$H$2:$H$773,市町村一覧!$G$2:$G$773),"特定市町村以外"))</f>
        <v/>
      </c>
      <c r="O567" s="94" t="s">
        <v>1</v>
      </c>
      <c r="P567" s="124" t="str">
        <f t="shared" si="17"/>
        <v/>
      </c>
      <c r="U567" s="114" t="s">
        <v>50</v>
      </c>
      <c r="V567" s="114" t="s">
        <v>787</v>
      </c>
    </row>
    <row r="568" spans="3:22" x14ac:dyDescent="0.25">
      <c r="C568" s="108">
        <v>562</v>
      </c>
      <c r="D568" s="30"/>
      <c r="E568" s="29"/>
      <c r="F568" s="29"/>
      <c r="G568" s="29"/>
      <c r="H568" s="121" t="str">
        <f t="shared" si="16"/>
        <v/>
      </c>
      <c r="I568" s="121" t="str">
        <f t="shared" si="16"/>
        <v/>
      </c>
      <c r="J568" s="29"/>
      <c r="K568" s="29"/>
      <c r="L568" s="29"/>
      <c r="M568" s="122" t="str">
        <f>IF($P568="","",IFERROR(_xlfn.XLOOKUP($P568,団体コード!$F$2:$F$1789,団体コード!$A$2:$A$1789),_xlfn.XLOOKUP($P568,'R6.1.1政令指定都市'!$F$2:$F$192,'R6.1.1政令指定都市'!$A$2:$A$192)))</f>
        <v/>
      </c>
      <c r="N568" s="123" t="str">
        <f>IF($P568="","",IFERROR(_xlfn.XLOOKUP($P568,市町村一覧!$H$2:$H$773,市町村一覧!$G$2:$G$773),"特定市町村以外"))</f>
        <v/>
      </c>
      <c r="O568" s="94" t="s">
        <v>1</v>
      </c>
      <c r="P568" s="124" t="str">
        <f t="shared" si="17"/>
        <v/>
      </c>
      <c r="U568" s="114" t="s">
        <v>50</v>
      </c>
      <c r="V568" s="114" t="s">
        <v>788</v>
      </c>
    </row>
    <row r="569" spans="3:22" x14ac:dyDescent="0.25">
      <c r="C569" s="108">
        <v>563</v>
      </c>
      <c r="D569" s="30"/>
      <c r="E569" s="29"/>
      <c r="F569" s="29"/>
      <c r="G569" s="29"/>
      <c r="H569" s="121" t="str">
        <f t="shared" si="16"/>
        <v/>
      </c>
      <c r="I569" s="121" t="str">
        <f t="shared" si="16"/>
        <v/>
      </c>
      <c r="J569" s="29"/>
      <c r="K569" s="29"/>
      <c r="L569" s="29"/>
      <c r="M569" s="122" t="str">
        <f>IF($P569="","",IFERROR(_xlfn.XLOOKUP($P569,団体コード!$F$2:$F$1789,団体コード!$A$2:$A$1789),_xlfn.XLOOKUP($P569,'R6.1.1政令指定都市'!$F$2:$F$192,'R6.1.1政令指定都市'!$A$2:$A$192)))</f>
        <v/>
      </c>
      <c r="N569" s="123" t="str">
        <f>IF($P569="","",IFERROR(_xlfn.XLOOKUP($P569,市町村一覧!$H$2:$H$773,市町村一覧!$G$2:$G$773),"特定市町村以外"))</f>
        <v/>
      </c>
      <c r="O569" s="94" t="s">
        <v>1</v>
      </c>
      <c r="P569" s="124" t="str">
        <f t="shared" si="17"/>
        <v/>
      </c>
      <c r="U569" s="114" t="s">
        <v>50</v>
      </c>
      <c r="V569" s="114" t="s">
        <v>789</v>
      </c>
    </row>
    <row r="570" spans="3:22" x14ac:dyDescent="0.25">
      <c r="C570" s="108">
        <v>564</v>
      </c>
      <c r="D570" s="30"/>
      <c r="E570" s="29"/>
      <c r="F570" s="29"/>
      <c r="G570" s="29"/>
      <c r="H570" s="121" t="str">
        <f t="shared" si="16"/>
        <v/>
      </c>
      <c r="I570" s="121" t="str">
        <f t="shared" si="16"/>
        <v/>
      </c>
      <c r="J570" s="29"/>
      <c r="K570" s="29"/>
      <c r="L570" s="29"/>
      <c r="M570" s="122" t="str">
        <f>IF($P570="","",IFERROR(_xlfn.XLOOKUP($P570,団体コード!$F$2:$F$1789,団体コード!$A$2:$A$1789),_xlfn.XLOOKUP($P570,'R6.1.1政令指定都市'!$F$2:$F$192,'R6.1.1政令指定都市'!$A$2:$A$192)))</f>
        <v/>
      </c>
      <c r="N570" s="123" t="str">
        <f>IF($P570="","",IFERROR(_xlfn.XLOOKUP($P570,市町村一覧!$H$2:$H$773,市町村一覧!$G$2:$G$773),"特定市町村以外"))</f>
        <v/>
      </c>
      <c r="O570" s="94" t="s">
        <v>1</v>
      </c>
      <c r="P570" s="124" t="str">
        <f t="shared" si="17"/>
        <v/>
      </c>
      <c r="U570" s="114" t="s">
        <v>50</v>
      </c>
      <c r="V570" s="114" t="s">
        <v>790</v>
      </c>
    </row>
    <row r="571" spans="3:22" x14ac:dyDescent="0.25">
      <c r="C571" s="108">
        <v>565</v>
      </c>
      <c r="D571" s="30"/>
      <c r="E571" s="29"/>
      <c r="F571" s="29"/>
      <c r="G571" s="29"/>
      <c r="H571" s="121" t="str">
        <f t="shared" si="16"/>
        <v/>
      </c>
      <c r="I571" s="121" t="str">
        <f t="shared" si="16"/>
        <v/>
      </c>
      <c r="J571" s="29"/>
      <c r="K571" s="29"/>
      <c r="L571" s="29"/>
      <c r="M571" s="122" t="str">
        <f>IF($P571="","",IFERROR(_xlfn.XLOOKUP($P571,団体コード!$F$2:$F$1789,団体コード!$A$2:$A$1789),_xlfn.XLOOKUP($P571,'R6.1.1政令指定都市'!$F$2:$F$192,'R6.1.1政令指定都市'!$A$2:$A$192)))</f>
        <v/>
      </c>
      <c r="N571" s="123" t="str">
        <f>IF($P571="","",IFERROR(_xlfn.XLOOKUP($P571,市町村一覧!$H$2:$H$773,市町村一覧!$G$2:$G$773),"特定市町村以外"))</f>
        <v/>
      </c>
      <c r="O571" s="94" t="s">
        <v>1</v>
      </c>
      <c r="P571" s="124" t="str">
        <f t="shared" si="17"/>
        <v/>
      </c>
      <c r="U571" s="114" t="s">
        <v>50</v>
      </c>
      <c r="V571" s="114" t="s">
        <v>791</v>
      </c>
    </row>
    <row r="572" spans="3:22" x14ac:dyDescent="0.25">
      <c r="C572" s="108">
        <v>566</v>
      </c>
      <c r="D572" s="30"/>
      <c r="E572" s="29"/>
      <c r="F572" s="29"/>
      <c r="G572" s="29"/>
      <c r="H572" s="121" t="str">
        <f t="shared" si="16"/>
        <v/>
      </c>
      <c r="I572" s="121" t="str">
        <f t="shared" si="16"/>
        <v/>
      </c>
      <c r="J572" s="29"/>
      <c r="K572" s="29"/>
      <c r="L572" s="29"/>
      <c r="M572" s="122" t="str">
        <f>IF($P572="","",IFERROR(_xlfn.XLOOKUP($P572,団体コード!$F$2:$F$1789,団体コード!$A$2:$A$1789),_xlfn.XLOOKUP($P572,'R6.1.1政令指定都市'!$F$2:$F$192,'R6.1.1政令指定都市'!$A$2:$A$192)))</f>
        <v/>
      </c>
      <c r="N572" s="123" t="str">
        <f>IF($P572="","",IFERROR(_xlfn.XLOOKUP($P572,市町村一覧!$H$2:$H$773,市町村一覧!$G$2:$G$773),"特定市町村以外"))</f>
        <v/>
      </c>
      <c r="O572" s="94" t="s">
        <v>1</v>
      </c>
      <c r="P572" s="124" t="str">
        <f t="shared" si="17"/>
        <v/>
      </c>
      <c r="U572" s="114" t="s">
        <v>50</v>
      </c>
      <c r="V572" s="114" t="s">
        <v>792</v>
      </c>
    </row>
    <row r="573" spans="3:22" x14ac:dyDescent="0.25">
      <c r="C573" s="108">
        <v>567</v>
      </c>
      <c r="D573" s="30"/>
      <c r="E573" s="29"/>
      <c r="F573" s="29"/>
      <c r="G573" s="29"/>
      <c r="H573" s="121" t="str">
        <f t="shared" si="16"/>
        <v/>
      </c>
      <c r="I573" s="121" t="str">
        <f t="shared" si="16"/>
        <v/>
      </c>
      <c r="J573" s="29"/>
      <c r="K573" s="29"/>
      <c r="L573" s="29"/>
      <c r="M573" s="122" t="str">
        <f>IF($P573="","",IFERROR(_xlfn.XLOOKUP($P573,団体コード!$F$2:$F$1789,団体コード!$A$2:$A$1789),_xlfn.XLOOKUP($P573,'R6.1.1政令指定都市'!$F$2:$F$192,'R6.1.1政令指定都市'!$A$2:$A$192)))</f>
        <v/>
      </c>
      <c r="N573" s="123" t="str">
        <f>IF($P573="","",IFERROR(_xlfn.XLOOKUP($P573,市町村一覧!$H$2:$H$773,市町村一覧!$G$2:$G$773),"特定市町村以外"))</f>
        <v/>
      </c>
      <c r="O573" s="94" t="s">
        <v>1</v>
      </c>
      <c r="P573" s="124" t="str">
        <f t="shared" si="17"/>
        <v/>
      </c>
      <c r="U573" s="114" t="s">
        <v>50</v>
      </c>
      <c r="V573" s="114" t="s">
        <v>793</v>
      </c>
    </row>
    <row r="574" spans="3:22" x14ac:dyDescent="0.25">
      <c r="C574" s="108">
        <v>568</v>
      </c>
      <c r="D574" s="30"/>
      <c r="E574" s="29"/>
      <c r="F574" s="29"/>
      <c r="G574" s="29"/>
      <c r="H574" s="121" t="str">
        <f t="shared" si="16"/>
        <v/>
      </c>
      <c r="I574" s="121" t="str">
        <f t="shared" si="16"/>
        <v/>
      </c>
      <c r="J574" s="29"/>
      <c r="K574" s="29"/>
      <c r="L574" s="29"/>
      <c r="M574" s="122" t="str">
        <f>IF($P574="","",IFERROR(_xlfn.XLOOKUP($P574,団体コード!$F$2:$F$1789,団体コード!$A$2:$A$1789),_xlfn.XLOOKUP($P574,'R6.1.1政令指定都市'!$F$2:$F$192,'R6.1.1政令指定都市'!$A$2:$A$192)))</f>
        <v/>
      </c>
      <c r="N574" s="123" t="str">
        <f>IF($P574="","",IFERROR(_xlfn.XLOOKUP($P574,市町村一覧!$H$2:$H$773,市町村一覧!$G$2:$G$773),"特定市町村以外"))</f>
        <v/>
      </c>
      <c r="O574" s="94" t="s">
        <v>1</v>
      </c>
      <c r="P574" s="124" t="str">
        <f t="shared" si="17"/>
        <v/>
      </c>
      <c r="U574" s="114" t="s">
        <v>50</v>
      </c>
      <c r="V574" s="114" t="s">
        <v>794</v>
      </c>
    </row>
    <row r="575" spans="3:22" x14ac:dyDescent="0.25">
      <c r="C575" s="108">
        <v>569</v>
      </c>
      <c r="D575" s="30"/>
      <c r="E575" s="29"/>
      <c r="F575" s="29"/>
      <c r="G575" s="29"/>
      <c r="H575" s="121" t="str">
        <f t="shared" si="16"/>
        <v/>
      </c>
      <c r="I575" s="121" t="str">
        <f t="shared" si="16"/>
        <v/>
      </c>
      <c r="J575" s="29"/>
      <c r="K575" s="29"/>
      <c r="L575" s="29"/>
      <c r="M575" s="122" t="str">
        <f>IF($P575="","",IFERROR(_xlfn.XLOOKUP($P575,団体コード!$F$2:$F$1789,団体コード!$A$2:$A$1789),_xlfn.XLOOKUP($P575,'R6.1.1政令指定都市'!$F$2:$F$192,'R6.1.1政令指定都市'!$A$2:$A$192)))</f>
        <v/>
      </c>
      <c r="N575" s="123" t="str">
        <f>IF($P575="","",IFERROR(_xlfn.XLOOKUP($P575,市町村一覧!$H$2:$H$773,市町村一覧!$G$2:$G$773),"特定市町村以外"))</f>
        <v/>
      </c>
      <c r="O575" s="94" t="s">
        <v>1</v>
      </c>
      <c r="P575" s="124" t="str">
        <f t="shared" si="17"/>
        <v/>
      </c>
      <c r="U575" s="114" t="s">
        <v>50</v>
      </c>
      <c r="V575" s="114" t="s">
        <v>795</v>
      </c>
    </row>
    <row r="576" spans="3:22" x14ac:dyDescent="0.25">
      <c r="C576" s="108">
        <v>570</v>
      </c>
      <c r="D576" s="30"/>
      <c r="E576" s="29"/>
      <c r="F576" s="29"/>
      <c r="G576" s="29"/>
      <c r="H576" s="121" t="str">
        <f t="shared" si="16"/>
        <v/>
      </c>
      <c r="I576" s="121" t="str">
        <f t="shared" si="16"/>
        <v/>
      </c>
      <c r="J576" s="29"/>
      <c r="K576" s="29"/>
      <c r="L576" s="29"/>
      <c r="M576" s="122" t="str">
        <f>IF($P576="","",IFERROR(_xlfn.XLOOKUP($P576,団体コード!$F$2:$F$1789,団体コード!$A$2:$A$1789),_xlfn.XLOOKUP($P576,'R6.1.1政令指定都市'!$F$2:$F$192,'R6.1.1政令指定都市'!$A$2:$A$192)))</f>
        <v/>
      </c>
      <c r="N576" s="123" t="str">
        <f>IF($P576="","",IFERROR(_xlfn.XLOOKUP($P576,市町村一覧!$H$2:$H$773,市町村一覧!$G$2:$G$773),"特定市町村以外"))</f>
        <v/>
      </c>
      <c r="O576" s="94" t="s">
        <v>1</v>
      </c>
      <c r="P576" s="124" t="str">
        <f t="shared" si="17"/>
        <v/>
      </c>
      <c r="U576" s="114" t="s">
        <v>50</v>
      </c>
      <c r="V576" s="114" t="s">
        <v>796</v>
      </c>
    </row>
    <row r="577" spans="3:22" x14ac:dyDescent="0.25">
      <c r="C577" s="108">
        <v>571</v>
      </c>
      <c r="D577" s="30"/>
      <c r="E577" s="29"/>
      <c r="F577" s="29"/>
      <c r="G577" s="29"/>
      <c r="H577" s="121" t="str">
        <f t="shared" si="16"/>
        <v/>
      </c>
      <c r="I577" s="121" t="str">
        <f t="shared" si="16"/>
        <v/>
      </c>
      <c r="J577" s="29"/>
      <c r="K577" s="29"/>
      <c r="L577" s="29"/>
      <c r="M577" s="122" t="str">
        <f>IF($P577="","",IFERROR(_xlfn.XLOOKUP($P577,団体コード!$F$2:$F$1789,団体コード!$A$2:$A$1789),_xlfn.XLOOKUP($P577,'R6.1.1政令指定都市'!$F$2:$F$192,'R6.1.1政令指定都市'!$A$2:$A$192)))</f>
        <v/>
      </c>
      <c r="N577" s="123" t="str">
        <f>IF($P577="","",IFERROR(_xlfn.XLOOKUP($P577,市町村一覧!$H$2:$H$773,市町村一覧!$G$2:$G$773),"特定市町村以外"))</f>
        <v/>
      </c>
      <c r="O577" s="94" t="s">
        <v>1</v>
      </c>
      <c r="P577" s="124" t="str">
        <f t="shared" si="17"/>
        <v/>
      </c>
      <c r="U577" s="114" t="s">
        <v>50</v>
      </c>
      <c r="V577" s="114" t="s">
        <v>797</v>
      </c>
    </row>
    <row r="578" spans="3:22" x14ac:dyDescent="0.25">
      <c r="C578" s="108">
        <v>572</v>
      </c>
      <c r="D578" s="30"/>
      <c r="E578" s="29"/>
      <c r="F578" s="29"/>
      <c r="G578" s="29"/>
      <c r="H578" s="121" t="str">
        <f t="shared" si="16"/>
        <v/>
      </c>
      <c r="I578" s="121" t="str">
        <f t="shared" si="16"/>
        <v/>
      </c>
      <c r="J578" s="29"/>
      <c r="K578" s="29"/>
      <c r="L578" s="29"/>
      <c r="M578" s="122" t="str">
        <f>IF($P578="","",IFERROR(_xlfn.XLOOKUP($P578,団体コード!$F$2:$F$1789,団体コード!$A$2:$A$1789),_xlfn.XLOOKUP($P578,'R6.1.1政令指定都市'!$F$2:$F$192,'R6.1.1政令指定都市'!$A$2:$A$192)))</f>
        <v/>
      </c>
      <c r="N578" s="123" t="str">
        <f>IF($P578="","",IFERROR(_xlfn.XLOOKUP($P578,市町村一覧!$H$2:$H$773,市町村一覧!$G$2:$G$773),"特定市町村以外"))</f>
        <v/>
      </c>
      <c r="O578" s="94" t="s">
        <v>1</v>
      </c>
      <c r="P578" s="124" t="str">
        <f t="shared" si="17"/>
        <v/>
      </c>
      <c r="U578" s="114" t="s">
        <v>50</v>
      </c>
      <c r="V578" s="114" t="s">
        <v>798</v>
      </c>
    </row>
    <row r="579" spans="3:22" x14ac:dyDescent="0.25">
      <c r="C579" s="108">
        <v>573</v>
      </c>
      <c r="D579" s="30"/>
      <c r="E579" s="29"/>
      <c r="F579" s="29"/>
      <c r="G579" s="29"/>
      <c r="H579" s="121" t="str">
        <f t="shared" si="16"/>
        <v/>
      </c>
      <c r="I579" s="121" t="str">
        <f t="shared" si="16"/>
        <v/>
      </c>
      <c r="J579" s="29"/>
      <c r="K579" s="29"/>
      <c r="L579" s="29"/>
      <c r="M579" s="122" t="str">
        <f>IF($P579="","",IFERROR(_xlfn.XLOOKUP($P579,団体コード!$F$2:$F$1789,団体コード!$A$2:$A$1789),_xlfn.XLOOKUP($P579,'R6.1.1政令指定都市'!$F$2:$F$192,'R6.1.1政令指定都市'!$A$2:$A$192)))</f>
        <v/>
      </c>
      <c r="N579" s="123" t="str">
        <f>IF($P579="","",IFERROR(_xlfn.XLOOKUP($P579,市町村一覧!$H$2:$H$773,市町村一覧!$G$2:$G$773),"特定市町村以外"))</f>
        <v/>
      </c>
      <c r="O579" s="94" t="s">
        <v>1</v>
      </c>
      <c r="P579" s="124" t="str">
        <f t="shared" si="17"/>
        <v/>
      </c>
      <c r="U579" s="114" t="s">
        <v>50</v>
      </c>
      <c r="V579" s="114" t="s">
        <v>799</v>
      </c>
    </row>
    <row r="580" spans="3:22" x14ac:dyDescent="0.25">
      <c r="C580" s="108">
        <v>574</v>
      </c>
      <c r="D580" s="30"/>
      <c r="E580" s="29"/>
      <c r="F580" s="29"/>
      <c r="G580" s="29"/>
      <c r="H580" s="121" t="str">
        <f t="shared" si="16"/>
        <v/>
      </c>
      <c r="I580" s="121" t="str">
        <f t="shared" si="16"/>
        <v/>
      </c>
      <c r="J580" s="29"/>
      <c r="K580" s="29"/>
      <c r="L580" s="29"/>
      <c r="M580" s="122" t="str">
        <f>IF($P580="","",IFERROR(_xlfn.XLOOKUP($P580,団体コード!$F$2:$F$1789,団体コード!$A$2:$A$1789),_xlfn.XLOOKUP($P580,'R6.1.1政令指定都市'!$F$2:$F$192,'R6.1.1政令指定都市'!$A$2:$A$192)))</f>
        <v/>
      </c>
      <c r="N580" s="123" t="str">
        <f>IF($P580="","",IFERROR(_xlfn.XLOOKUP($P580,市町村一覧!$H$2:$H$773,市町村一覧!$G$2:$G$773),"特定市町村以外"))</f>
        <v/>
      </c>
      <c r="O580" s="94" t="s">
        <v>1</v>
      </c>
      <c r="P580" s="124" t="str">
        <f t="shared" si="17"/>
        <v/>
      </c>
      <c r="U580" s="114" t="s">
        <v>50</v>
      </c>
      <c r="V580" s="114" t="s">
        <v>800</v>
      </c>
    </row>
    <row r="581" spans="3:22" x14ac:dyDescent="0.25">
      <c r="C581" s="108">
        <v>575</v>
      </c>
      <c r="D581" s="30"/>
      <c r="E581" s="29"/>
      <c r="F581" s="29"/>
      <c r="G581" s="29"/>
      <c r="H581" s="121" t="str">
        <f t="shared" si="16"/>
        <v/>
      </c>
      <c r="I581" s="121" t="str">
        <f t="shared" si="16"/>
        <v/>
      </c>
      <c r="J581" s="29"/>
      <c r="K581" s="29"/>
      <c r="L581" s="29"/>
      <c r="M581" s="122" t="str">
        <f>IF($P581="","",IFERROR(_xlfn.XLOOKUP($P581,団体コード!$F$2:$F$1789,団体コード!$A$2:$A$1789),_xlfn.XLOOKUP($P581,'R6.1.1政令指定都市'!$F$2:$F$192,'R6.1.1政令指定都市'!$A$2:$A$192)))</f>
        <v/>
      </c>
      <c r="N581" s="123" t="str">
        <f>IF($P581="","",IFERROR(_xlfn.XLOOKUP($P581,市町村一覧!$H$2:$H$773,市町村一覧!$G$2:$G$773),"特定市町村以外"))</f>
        <v/>
      </c>
      <c r="O581" s="94" t="s">
        <v>1</v>
      </c>
      <c r="P581" s="124" t="str">
        <f t="shared" si="17"/>
        <v/>
      </c>
      <c r="U581" s="114" t="s">
        <v>50</v>
      </c>
      <c r="V581" s="114" t="s">
        <v>801</v>
      </c>
    </row>
    <row r="582" spans="3:22" x14ac:dyDescent="0.25">
      <c r="C582" s="108">
        <v>576</v>
      </c>
      <c r="D582" s="30"/>
      <c r="E582" s="29"/>
      <c r="F582" s="29"/>
      <c r="G582" s="29"/>
      <c r="H582" s="121" t="str">
        <f t="shared" si="16"/>
        <v/>
      </c>
      <c r="I582" s="121" t="str">
        <f t="shared" si="16"/>
        <v/>
      </c>
      <c r="J582" s="29"/>
      <c r="K582" s="29"/>
      <c r="L582" s="29"/>
      <c r="M582" s="122" t="str">
        <f>IF($P582="","",IFERROR(_xlfn.XLOOKUP($P582,団体コード!$F$2:$F$1789,団体コード!$A$2:$A$1789),_xlfn.XLOOKUP($P582,'R6.1.1政令指定都市'!$F$2:$F$192,'R6.1.1政令指定都市'!$A$2:$A$192)))</f>
        <v/>
      </c>
      <c r="N582" s="123" t="str">
        <f>IF($P582="","",IFERROR(_xlfn.XLOOKUP($P582,市町村一覧!$H$2:$H$773,市町村一覧!$G$2:$G$773),"特定市町村以外"))</f>
        <v/>
      </c>
      <c r="O582" s="94" t="s">
        <v>1</v>
      </c>
      <c r="P582" s="124" t="str">
        <f t="shared" si="17"/>
        <v/>
      </c>
      <c r="U582" s="114" t="s">
        <v>50</v>
      </c>
      <c r="V582" s="114" t="s">
        <v>802</v>
      </c>
    </row>
    <row r="583" spans="3:22" x14ac:dyDescent="0.25">
      <c r="C583" s="108">
        <v>577</v>
      </c>
      <c r="D583" s="30"/>
      <c r="E583" s="29"/>
      <c r="F583" s="29"/>
      <c r="G583" s="29"/>
      <c r="H583" s="121" t="str">
        <f t="shared" si="16"/>
        <v/>
      </c>
      <c r="I583" s="121" t="str">
        <f t="shared" si="16"/>
        <v/>
      </c>
      <c r="J583" s="29"/>
      <c r="K583" s="29"/>
      <c r="L583" s="29"/>
      <c r="M583" s="122" t="str">
        <f>IF($P583="","",IFERROR(_xlfn.XLOOKUP($P583,団体コード!$F$2:$F$1789,団体コード!$A$2:$A$1789),_xlfn.XLOOKUP($P583,'R6.1.1政令指定都市'!$F$2:$F$192,'R6.1.1政令指定都市'!$A$2:$A$192)))</f>
        <v/>
      </c>
      <c r="N583" s="123" t="str">
        <f>IF($P583="","",IFERROR(_xlfn.XLOOKUP($P583,市町村一覧!$H$2:$H$773,市町村一覧!$G$2:$G$773),"特定市町村以外"))</f>
        <v/>
      </c>
      <c r="O583" s="94" t="s">
        <v>1</v>
      </c>
      <c r="P583" s="124" t="str">
        <f t="shared" si="17"/>
        <v/>
      </c>
      <c r="U583" s="114" t="s">
        <v>50</v>
      </c>
      <c r="V583" s="114" t="s">
        <v>803</v>
      </c>
    </row>
    <row r="584" spans="3:22" x14ac:dyDescent="0.25">
      <c r="C584" s="108">
        <v>578</v>
      </c>
      <c r="D584" s="30"/>
      <c r="E584" s="29"/>
      <c r="F584" s="29"/>
      <c r="G584" s="29"/>
      <c r="H584" s="121" t="str">
        <f t="shared" ref="H584:I647" si="18">IF(D584&lt;&gt;"",D584,"")</f>
        <v/>
      </c>
      <c r="I584" s="121" t="str">
        <f t="shared" si="18"/>
        <v/>
      </c>
      <c r="J584" s="29"/>
      <c r="K584" s="29"/>
      <c r="L584" s="29"/>
      <c r="M584" s="122" t="str">
        <f>IF($P584="","",IFERROR(_xlfn.XLOOKUP($P584,団体コード!$F$2:$F$1789,団体コード!$A$2:$A$1789),_xlfn.XLOOKUP($P584,'R6.1.1政令指定都市'!$F$2:$F$192,'R6.1.1政令指定都市'!$A$2:$A$192)))</f>
        <v/>
      </c>
      <c r="N584" s="123" t="str">
        <f>IF($P584="","",IFERROR(_xlfn.XLOOKUP($P584,市町村一覧!$H$2:$H$773,市町村一覧!$G$2:$G$773),"特定市町村以外"))</f>
        <v/>
      </c>
      <c r="O584" s="94" t="s">
        <v>1</v>
      </c>
      <c r="P584" s="124" t="str">
        <f t="shared" ref="P584:P647" si="19">E584&amp;F584</f>
        <v/>
      </c>
      <c r="U584" s="114" t="s">
        <v>50</v>
      </c>
      <c r="V584" s="114" t="s">
        <v>804</v>
      </c>
    </row>
    <row r="585" spans="3:22" x14ac:dyDescent="0.25">
      <c r="C585" s="108">
        <v>579</v>
      </c>
      <c r="D585" s="30"/>
      <c r="E585" s="29"/>
      <c r="F585" s="29"/>
      <c r="G585" s="29"/>
      <c r="H585" s="121" t="str">
        <f t="shared" si="18"/>
        <v/>
      </c>
      <c r="I585" s="121" t="str">
        <f t="shared" si="18"/>
        <v/>
      </c>
      <c r="J585" s="29"/>
      <c r="K585" s="29"/>
      <c r="L585" s="29"/>
      <c r="M585" s="122" t="str">
        <f>IF($P585="","",IFERROR(_xlfn.XLOOKUP($P585,団体コード!$F$2:$F$1789,団体コード!$A$2:$A$1789),_xlfn.XLOOKUP($P585,'R6.1.1政令指定都市'!$F$2:$F$192,'R6.1.1政令指定都市'!$A$2:$A$192)))</f>
        <v/>
      </c>
      <c r="N585" s="123" t="str">
        <f>IF($P585="","",IFERROR(_xlfn.XLOOKUP($P585,市町村一覧!$H$2:$H$773,市町村一覧!$G$2:$G$773),"特定市町村以外"))</f>
        <v/>
      </c>
      <c r="O585" s="94" t="s">
        <v>1</v>
      </c>
      <c r="P585" s="124" t="str">
        <f t="shared" si="19"/>
        <v/>
      </c>
      <c r="U585" s="114" t="s">
        <v>50</v>
      </c>
      <c r="V585" s="114" t="s">
        <v>805</v>
      </c>
    </row>
    <row r="586" spans="3:22" x14ac:dyDescent="0.25">
      <c r="C586" s="108">
        <v>580</v>
      </c>
      <c r="D586" s="30"/>
      <c r="E586" s="29"/>
      <c r="F586" s="29"/>
      <c r="G586" s="29"/>
      <c r="H586" s="121" t="str">
        <f t="shared" si="18"/>
        <v/>
      </c>
      <c r="I586" s="121" t="str">
        <f t="shared" si="18"/>
        <v/>
      </c>
      <c r="J586" s="29"/>
      <c r="K586" s="29"/>
      <c r="L586" s="29"/>
      <c r="M586" s="122" t="str">
        <f>IF($P586="","",IFERROR(_xlfn.XLOOKUP($P586,団体コード!$F$2:$F$1789,団体コード!$A$2:$A$1789),_xlfn.XLOOKUP($P586,'R6.1.1政令指定都市'!$F$2:$F$192,'R6.1.1政令指定都市'!$A$2:$A$192)))</f>
        <v/>
      </c>
      <c r="N586" s="123" t="str">
        <f>IF($P586="","",IFERROR(_xlfn.XLOOKUP($P586,市町村一覧!$H$2:$H$773,市町村一覧!$G$2:$G$773),"特定市町村以外"))</f>
        <v/>
      </c>
      <c r="O586" s="94" t="s">
        <v>1</v>
      </c>
      <c r="P586" s="124" t="str">
        <f t="shared" si="19"/>
        <v/>
      </c>
      <c r="U586" s="114" t="s">
        <v>50</v>
      </c>
      <c r="V586" s="114" t="s">
        <v>806</v>
      </c>
    </row>
    <row r="587" spans="3:22" x14ac:dyDescent="0.25">
      <c r="C587" s="108">
        <v>581</v>
      </c>
      <c r="D587" s="30"/>
      <c r="E587" s="29"/>
      <c r="F587" s="29"/>
      <c r="G587" s="29"/>
      <c r="H587" s="121" t="str">
        <f t="shared" si="18"/>
        <v/>
      </c>
      <c r="I587" s="121" t="str">
        <f t="shared" si="18"/>
        <v/>
      </c>
      <c r="J587" s="29"/>
      <c r="K587" s="29"/>
      <c r="L587" s="29"/>
      <c r="M587" s="122" t="str">
        <f>IF($P587="","",IFERROR(_xlfn.XLOOKUP($P587,団体コード!$F$2:$F$1789,団体コード!$A$2:$A$1789),_xlfn.XLOOKUP($P587,'R6.1.1政令指定都市'!$F$2:$F$192,'R6.1.1政令指定都市'!$A$2:$A$192)))</f>
        <v/>
      </c>
      <c r="N587" s="123" t="str">
        <f>IF($P587="","",IFERROR(_xlfn.XLOOKUP($P587,市町村一覧!$H$2:$H$773,市町村一覧!$G$2:$G$773),"特定市町村以外"))</f>
        <v/>
      </c>
      <c r="O587" s="94" t="s">
        <v>1</v>
      </c>
      <c r="P587" s="124" t="str">
        <f t="shared" si="19"/>
        <v/>
      </c>
      <c r="U587" s="114" t="s">
        <v>50</v>
      </c>
      <c r="V587" s="114" t="s">
        <v>807</v>
      </c>
    </row>
    <row r="588" spans="3:22" x14ac:dyDescent="0.25">
      <c r="C588" s="108">
        <v>582</v>
      </c>
      <c r="D588" s="30"/>
      <c r="E588" s="29"/>
      <c r="F588" s="29"/>
      <c r="G588" s="29"/>
      <c r="H588" s="121" t="str">
        <f t="shared" si="18"/>
        <v/>
      </c>
      <c r="I588" s="121" t="str">
        <f t="shared" si="18"/>
        <v/>
      </c>
      <c r="J588" s="29"/>
      <c r="K588" s="29"/>
      <c r="L588" s="29"/>
      <c r="M588" s="122" t="str">
        <f>IF($P588="","",IFERROR(_xlfn.XLOOKUP($P588,団体コード!$F$2:$F$1789,団体コード!$A$2:$A$1789),_xlfn.XLOOKUP($P588,'R6.1.1政令指定都市'!$F$2:$F$192,'R6.1.1政令指定都市'!$A$2:$A$192)))</f>
        <v/>
      </c>
      <c r="N588" s="123" t="str">
        <f>IF($P588="","",IFERROR(_xlfn.XLOOKUP($P588,市町村一覧!$H$2:$H$773,市町村一覧!$G$2:$G$773),"特定市町村以外"))</f>
        <v/>
      </c>
      <c r="O588" s="94" t="s">
        <v>1</v>
      </c>
      <c r="P588" s="124" t="str">
        <f t="shared" si="19"/>
        <v/>
      </c>
      <c r="U588" s="114" t="s">
        <v>50</v>
      </c>
      <c r="V588" s="114" t="s">
        <v>808</v>
      </c>
    </row>
    <row r="589" spans="3:22" x14ac:dyDescent="0.25">
      <c r="C589" s="108">
        <v>583</v>
      </c>
      <c r="D589" s="30"/>
      <c r="E589" s="29"/>
      <c r="F589" s="29"/>
      <c r="G589" s="29"/>
      <c r="H589" s="121" t="str">
        <f t="shared" si="18"/>
        <v/>
      </c>
      <c r="I589" s="121" t="str">
        <f t="shared" si="18"/>
        <v/>
      </c>
      <c r="J589" s="29"/>
      <c r="K589" s="29"/>
      <c r="L589" s="29"/>
      <c r="M589" s="122" t="str">
        <f>IF($P589="","",IFERROR(_xlfn.XLOOKUP($P589,団体コード!$F$2:$F$1789,団体コード!$A$2:$A$1789),_xlfn.XLOOKUP($P589,'R6.1.1政令指定都市'!$F$2:$F$192,'R6.1.1政令指定都市'!$A$2:$A$192)))</f>
        <v/>
      </c>
      <c r="N589" s="123" t="str">
        <f>IF($P589="","",IFERROR(_xlfn.XLOOKUP($P589,市町村一覧!$H$2:$H$773,市町村一覧!$G$2:$G$773),"特定市町村以外"))</f>
        <v/>
      </c>
      <c r="O589" s="94" t="s">
        <v>1</v>
      </c>
      <c r="P589" s="124" t="str">
        <f t="shared" si="19"/>
        <v/>
      </c>
      <c r="U589" s="114" t="s">
        <v>50</v>
      </c>
      <c r="V589" s="114" t="s">
        <v>809</v>
      </c>
    </row>
    <row r="590" spans="3:22" x14ac:dyDescent="0.25">
      <c r="C590" s="108">
        <v>584</v>
      </c>
      <c r="D590" s="30"/>
      <c r="E590" s="29"/>
      <c r="F590" s="29"/>
      <c r="G590" s="29"/>
      <c r="H590" s="121" t="str">
        <f t="shared" si="18"/>
        <v/>
      </c>
      <c r="I590" s="121" t="str">
        <f t="shared" si="18"/>
        <v/>
      </c>
      <c r="J590" s="29"/>
      <c r="K590" s="29"/>
      <c r="L590" s="29"/>
      <c r="M590" s="122" t="str">
        <f>IF($P590="","",IFERROR(_xlfn.XLOOKUP($P590,団体コード!$F$2:$F$1789,団体コード!$A$2:$A$1789),_xlfn.XLOOKUP($P590,'R6.1.1政令指定都市'!$F$2:$F$192,'R6.1.1政令指定都市'!$A$2:$A$192)))</f>
        <v/>
      </c>
      <c r="N590" s="123" t="str">
        <f>IF($P590="","",IFERROR(_xlfn.XLOOKUP($P590,市町村一覧!$H$2:$H$773,市町村一覧!$G$2:$G$773),"特定市町村以外"))</f>
        <v/>
      </c>
      <c r="O590" s="94" t="s">
        <v>1</v>
      </c>
      <c r="P590" s="124" t="str">
        <f t="shared" si="19"/>
        <v/>
      </c>
      <c r="U590" s="114" t="s">
        <v>50</v>
      </c>
      <c r="V590" s="114" t="s">
        <v>810</v>
      </c>
    </row>
    <row r="591" spans="3:22" x14ac:dyDescent="0.25">
      <c r="C591" s="108">
        <v>585</v>
      </c>
      <c r="D591" s="30"/>
      <c r="E591" s="29"/>
      <c r="F591" s="29"/>
      <c r="G591" s="29"/>
      <c r="H591" s="121" t="str">
        <f t="shared" si="18"/>
        <v/>
      </c>
      <c r="I591" s="121" t="str">
        <f t="shared" si="18"/>
        <v/>
      </c>
      <c r="J591" s="29"/>
      <c r="K591" s="29"/>
      <c r="L591" s="29"/>
      <c r="M591" s="122" t="str">
        <f>IF($P591="","",IFERROR(_xlfn.XLOOKUP($P591,団体コード!$F$2:$F$1789,団体コード!$A$2:$A$1789),_xlfn.XLOOKUP($P591,'R6.1.1政令指定都市'!$F$2:$F$192,'R6.1.1政令指定都市'!$A$2:$A$192)))</f>
        <v/>
      </c>
      <c r="N591" s="123" t="str">
        <f>IF($P591="","",IFERROR(_xlfn.XLOOKUP($P591,市町村一覧!$H$2:$H$773,市町村一覧!$G$2:$G$773),"特定市町村以外"))</f>
        <v/>
      </c>
      <c r="O591" s="94" t="s">
        <v>1</v>
      </c>
      <c r="P591" s="124" t="str">
        <f t="shared" si="19"/>
        <v/>
      </c>
      <c r="U591" s="114" t="s">
        <v>50</v>
      </c>
      <c r="V591" s="114" t="s">
        <v>811</v>
      </c>
    </row>
    <row r="592" spans="3:22" x14ac:dyDescent="0.25">
      <c r="C592" s="108">
        <v>586</v>
      </c>
      <c r="D592" s="30"/>
      <c r="E592" s="29"/>
      <c r="F592" s="29"/>
      <c r="G592" s="29"/>
      <c r="H592" s="121" t="str">
        <f t="shared" si="18"/>
        <v/>
      </c>
      <c r="I592" s="121" t="str">
        <f t="shared" si="18"/>
        <v/>
      </c>
      <c r="J592" s="29"/>
      <c r="K592" s="29"/>
      <c r="L592" s="29"/>
      <c r="M592" s="122" t="str">
        <f>IF($P592="","",IFERROR(_xlfn.XLOOKUP($P592,団体コード!$F$2:$F$1789,団体コード!$A$2:$A$1789),_xlfn.XLOOKUP($P592,'R6.1.1政令指定都市'!$F$2:$F$192,'R6.1.1政令指定都市'!$A$2:$A$192)))</f>
        <v/>
      </c>
      <c r="N592" s="123" t="str">
        <f>IF($P592="","",IFERROR(_xlfn.XLOOKUP($P592,市町村一覧!$H$2:$H$773,市町村一覧!$G$2:$G$773),"特定市町村以外"))</f>
        <v/>
      </c>
      <c r="O592" s="94" t="s">
        <v>1</v>
      </c>
      <c r="P592" s="124" t="str">
        <f t="shared" si="19"/>
        <v/>
      </c>
      <c r="U592" s="114" t="s">
        <v>50</v>
      </c>
      <c r="V592" s="114" t="s">
        <v>812</v>
      </c>
    </row>
    <row r="593" spans="3:22" x14ac:dyDescent="0.25">
      <c r="C593" s="108">
        <v>587</v>
      </c>
      <c r="D593" s="30"/>
      <c r="E593" s="29"/>
      <c r="F593" s="29"/>
      <c r="G593" s="29"/>
      <c r="H593" s="121" t="str">
        <f t="shared" si="18"/>
        <v/>
      </c>
      <c r="I593" s="121" t="str">
        <f t="shared" si="18"/>
        <v/>
      </c>
      <c r="J593" s="29"/>
      <c r="K593" s="29"/>
      <c r="L593" s="29"/>
      <c r="M593" s="122" t="str">
        <f>IF($P593="","",IFERROR(_xlfn.XLOOKUP($P593,団体コード!$F$2:$F$1789,団体コード!$A$2:$A$1789),_xlfn.XLOOKUP($P593,'R6.1.1政令指定都市'!$F$2:$F$192,'R6.1.1政令指定都市'!$A$2:$A$192)))</f>
        <v/>
      </c>
      <c r="N593" s="123" t="str">
        <f>IF($P593="","",IFERROR(_xlfn.XLOOKUP($P593,市町村一覧!$H$2:$H$773,市町村一覧!$G$2:$G$773),"特定市町村以外"))</f>
        <v/>
      </c>
      <c r="O593" s="94" t="s">
        <v>1</v>
      </c>
      <c r="P593" s="124" t="str">
        <f t="shared" si="19"/>
        <v/>
      </c>
      <c r="U593" s="114" t="s">
        <v>50</v>
      </c>
      <c r="V593" s="114" t="s">
        <v>515</v>
      </c>
    </row>
    <row r="594" spans="3:22" x14ac:dyDescent="0.25">
      <c r="C594" s="108">
        <v>588</v>
      </c>
      <c r="D594" s="30"/>
      <c r="E594" s="29"/>
      <c r="F594" s="29"/>
      <c r="G594" s="29"/>
      <c r="H594" s="121" t="str">
        <f t="shared" si="18"/>
        <v/>
      </c>
      <c r="I594" s="121" t="str">
        <f t="shared" si="18"/>
        <v/>
      </c>
      <c r="J594" s="29"/>
      <c r="K594" s="29"/>
      <c r="L594" s="29"/>
      <c r="M594" s="122" t="str">
        <f>IF($P594="","",IFERROR(_xlfn.XLOOKUP($P594,団体コード!$F$2:$F$1789,団体コード!$A$2:$A$1789),_xlfn.XLOOKUP($P594,'R6.1.1政令指定都市'!$F$2:$F$192,'R6.1.1政令指定都市'!$A$2:$A$192)))</f>
        <v/>
      </c>
      <c r="N594" s="123" t="str">
        <f>IF($P594="","",IFERROR(_xlfn.XLOOKUP($P594,市町村一覧!$H$2:$H$773,市町村一覧!$G$2:$G$773),"特定市町村以外"))</f>
        <v/>
      </c>
      <c r="O594" s="94" t="s">
        <v>1</v>
      </c>
      <c r="P594" s="124" t="str">
        <f t="shared" si="19"/>
        <v/>
      </c>
      <c r="U594" s="114" t="s">
        <v>50</v>
      </c>
      <c r="V594" s="114" t="s">
        <v>813</v>
      </c>
    </row>
    <row r="595" spans="3:22" x14ac:dyDescent="0.25">
      <c r="C595" s="108">
        <v>589</v>
      </c>
      <c r="D595" s="30"/>
      <c r="E595" s="29"/>
      <c r="F595" s="29"/>
      <c r="G595" s="29"/>
      <c r="H595" s="121" t="str">
        <f t="shared" si="18"/>
        <v/>
      </c>
      <c r="I595" s="121" t="str">
        <f t="shared" si="18"/>
        <v/>
      </c>
      <c r="J595" s="29"/>
      <c r="K595" s="29"/>
      <c r="L595" s="29"/>
      <c r="M595" s="122" t="str">
        <f>IF($P595="","",IFERROR(_xlfn.XLOOKUP($P595,団体コード!$F$2:$F$1789,団体コード!$A$2:$A$1789),_xlfn.XLOOKUP($P595,'R6.1.1政令指定都市'!$F$2:$F$192,'R6.1.1政令指定都市'!$A$2:$A$192)))</f>
        <v/>
      </c>
      <c r="N595" s="123" t="str">
        <f>IF($P595="","",IFERROR(_xlfn.XLOOKUP($P595,市町村一覧!$H$2:$H$773,市町村一覧!$G$2:$G$773),"特定市町村以外"))</f>
        <v/>
      </c>
      <c r="O595" s="94" t="s">
        <v>1</v>
      </c>
      <c r="P595" s="124" t="str">
        <f t="shared" si="19"/>
        <v/>
      </c>
      <c r="U595" s="114" t="s">
        <v>50</v>
      </c>
      <c r="V595" s="114" t="s">
        <v>814</v>
      </c>
    </row>
    <row r="596" spans="3:22" x14ac:dyDescent="0.25">
      <c r="C596" s="108">
        <v>590</v>
      </c>
      <c r="D596" s="30"/>
      <c r="E596" s="29"/>
      <c r="F596" s="29"/>
      <c r="G596" s="29"/>
      <c r="H596" s="121" t="str">
        <f t="shared" si="18"/>
        <v/>
      </c>
      <c r="I596" s="121" t="str">
        <f t="shared" si="18"/>
        <v/>
      </c>
      <c r="J596" s="29"/>
      <c r="K596" s="29"/>
      <c r="L596" s="29"/>
      <c r="M596" s="122" t="str">
        <f>IF($P596="","",IFERROR(_xlfn.XLOOKUP($P596,団体コード!$F$2:$F$1789,団体コード!$A$2:$A$1789),_xlfn.XLOOKUP($P596,'R6.1.1政令指定都市'!$F$2:$F$192,'R6.1.1政令指定都市'!$A$2:$A$192)))</f>
        <v/>
      </c>
      <c r="N596" s="123" t="str">
        <f>IF($P596="","",IFERROR(_xlfn.XLOOKUP($P596,市町村一覧!$H$2:$H$773,市町村一覧!$G$2:$G$773),"特定市町村以外"))</f>
        <v/>
      </c>
      <c r="O596" s="94" t="s">
        <v>1</v>
      </c>
      <c r="P596" s="124" t="str">
        <f t="shared" si="19"/>
        <v/>
      </c>
      <c r="U596" s="114" t="s">
        <v>50</v>
      </c>
      <c r="V596" s="114" t="s">
        <v>815</v>
      </c>
    </row>
    <row r="597" spans="3:22" x14ac:dyDescent="0.25">
      <c r="C597" s="108">
        <v>591</v>
      </c>
      <c r="D597" s="30"/>
      <c r="E597" s="29"/>
      <c r="F597" s="29"/>
      <c r="G597" s="29"/>
      <c r="H597" s="121" t="str">
        <f t="shared" si="18"/>
        <v/>
      </c>
      <c r="I597" s="121" t="str">
        <f t="shared" si="18"/>
        <v/>
      </c>
      <c r="J597" s="29"/>
      <c r="K597" s="29"/>
      <c r="L597" s="29"/>
      <c r="M597" s="122" t="str">
        <f>IF($P597="","",IFERROR(_xlfn.XLOOKUP($P597,団体コード!$F$2:$F$1789,団体コード!$A$2:$A$1789),_xlfn.XLOOKUP($P597,'R6.1.1政令指定都市'!$F$2:$F$192,'R6.1.1政令指定都市'!$A$2:$A$192)))</f>
        <v/>
      </c>
      <c r="N597" s="123" t="str">
        <f>IF($P597="","",IFERROR(_xlfn.XLOOKUP($P597,市町村一覧!$H$2:$H$773,市町村一覧!$G$2:$G$773),"特定市町村以外"))</f>
        <v/>
      </c>
      <c r="O597" s="94" t="s">
        <v>1</v>
      </c>
      <c r="P597" s="124" t="str">
        <f t="shared" si="19"/>
        <v/>
      </c>
      <c r="U597" s="114" t="s">
        <v>50</v>
      </c>
      <c r="V597" s="114" t="s">
        <v>816</v>
      </c>
    </row>
    <row r="598" spans="3:22" x14ac:dyDescent="0.25">
      <c r="C598" s="108">
        <v>592</v>
      </c>
      <c r="D598" s="30"/>
      <c r="E598" s="29"/>
      <c r="F598" s="29"/>
      <c r="G598" s="29"/>
      <c r="H598" s="121" t="str">
        <f t="shared" si="18"/>
        <v/>
      </c>
      <c r="I598" s="121" t="str">
        <f t="shared" si="18"/>
        <v/>
      </c>
      <c r="J598" s="29"/>
      <c r="K598" s="29"/>
      <c r="L598" s="29"/>
      <c r="M598" s="122" t="str">
        <f>IF($P598="","",IFERROR(_xlfn.XLOOKUP($P598,団体コード!$F$2:$F$1789,団体コード!$A$2:$A$1789),_xlfn.XLOOKUP($P598,'R6.1.1政令指定都市'!$F$2:$F$192,'R6.1.1政令指定都市'!$A$2:$A$192)))</f>
        <v/>
      </c>
      <c r="N598" s="123" t="str">
        <f>IF($P598="","",IFERROR(_xlfn.XLOOKUP($P598,市町村一覧!$H$2:$H$773,市町村一覧!$G$2:$G$773),"特定市町村以外"))</f>
        <v/>
      </c>
      <c r="O598" s="94" t="s">
        <v>1</v>
      </c>
      <c r="P598" s="124" t="str">
        <f t="shared" si="19"/>
        <v/>
      </c>
      <c r="U598" s="114" t="s">
        <v>50</v>
      </c>
      <c r="V598" s="114" t="s">
        <v>817</v>
      </c>
    </row>
    <row r="599" spans="3:22" x14ac:dyDescent="0.25">
      <c r="C599" s="108">
        <v>593</v>
      </c>
      <c r="D599" s="30"/>
      <c r="E599" s="29"/>
      <c r="F599" s="29"/>
      <c r="G599" s="29"/>
      <c r="H599" s="121" t="str">
        <f t="shared" si="18"/>
        <v/>
      </c>
      <c r="I599" s="121" t="str">
        <f t="shared" si="18"/>
        <v/>
      </c>
      <c r="J599" s="29"/>
      <c r="K599" s="29"/>
      <c r="L599" s="29"/>
      <c r="M599" s="122" t="str">
        <f>IF($P599="","",IFERROR(_xlfn.XLOOKUP($P599,団体コード!$F$2:$F$1789,団体コード!$A$2:$A$1789),_xlfn.XLOOKUP($P599,'R6.1.1政令指定都市'!$F$2:$F$192,'R6.1.1政令指定都市'!$A$2:$A$192)))</f>
        <v/>
      </c>
      <c r="N599" s="123" t="str">
        <f>IF($P599="","",IFERROR(_xlfn.XLOOKUP($P599,市町村一覧!$H$2:$H$773,市町村一覧!$G$2:$G$773),"特定市町村以外"))</f>
        <v/>
      </c>
      <c r="O599" s="94" t="s">
        <v>1</v>
      </c>
      <c r="P599" s="124" t="str">
        <f t="shared" si="19"/>
        <v/>
      </c>
      <c r="U599" s="114" t="s">
        <v>50</v>
      </c>
      <c r="V599" s="114" t="s">
        <v>818</v>
      </c>
    </row>
    <row r="600" spans="3:22" x14ac:dyDescent="0.25">
      <c r="C600" s="108">
        <v>594</v>
      </c>
      <c r="D600" s="30"/>
      <c r="E600" s="29"/>
      <c r="F600" s="29"/>
      <c r="G600" s="29"/>
      <c r="H600" s="121" t="str">
        <f t="shared" si="18"/>
        <v/>
      </c>
      <c r="I600" s="121" t="str">
        <f t="shared" si="18"/>
        <v/>
      </c>
      <c r="J600" s="29"/>
      <c r="K600" s="29"/>
      <c r="L600" s="29"/>
      <c r="M600" s="122" t="str">
        <f>IF($P600="","",IFERROR(_xlfn.XLOOKUP($P600,団体コード!$F$2:$F$1789,団体コード!$A$2:$A$1789),_xlfn.XLOOKUP($P600,'R6.1.1政令指定都市'!$F$2:$F$192,'R6.1.1政令指定都市'!$A$2:$A$192)))</f>
        <v/>
      </c>
      <c r="N600" s="123" t="str">
        <f>IF($P600="","",IFERROR(_xlfn.XLOOKUP($P600,市町村一覧!$H$2:$H$773,市町村一覧!$G$2:$G$773),"特定市町村以外"))</f>
        <v/>
      </c>
      <c r="O600" s="94" t="s">
        <v>1</v>
      </c>
      <c r="P600" s="124" t="str">
        <f t="shared" si="19"/>
        <v/>
      </c>
      <c r="U600" s="114" t="s">
        <v>51</v>
      </c>
      <c r="V600" s="118" t="s">
        <v>819</v>
      </c>
    </row>
    <row r="601" spans="3:22" x14ac:dyDescent="0.25">
      <c r="C601" s="108">
        <v>595</v>
      </c>
      <c r="D601" s="30"/>
      <c r="E601" s="29"/>
      <c r="F601" s="29"/>
      <c r="G601" s="29"/>
      <c r="H601" s="121" t="str">
        <f t="shared" si="18"/>
        <v/>
      </c>
      <c r="I601" s="121" t="str">
        <f t="shared" si="18"/>
        <v/>
      </c>
      <c r="J601" s="29"/>
      <c r="K601" s="29"/>
      <c r="L601" s="29"/>
      <c r="M601" s="122" t="str">
        <f>IF($P601="","",IFERROR(_xlfn.XLOOKUP($P601,団体コード!$F$2:$F$1789,団体コード!$A$2:$A$1789),_xlfn.XLOOKUP($P601,'R6.1.1政令指定都市'!$F$2:$F$192,'R6.1.1政令指定都市'!$A$2:$A$192)))</f>
        <v/>
      </c>
      <c r="N601" s="123" t="str">
        <f>IF($P601="","",IFERROR(_xlfn.XLOOKUP($P601,市町村一覧!$H$2:$H$773,市町村一覧!$G$2:$G$773),"特定市町村以外"))</f>
        <v/>
      </c>
      <c r="O601" s="94" t="s">
        <v>1</v>
      </c>
      <c r="P601" s="124" t="str">
        <f t="shared" si="19"/>
        <v/>
      </c>
      <c r="U601" s="114" t="s">
        <v>51</v>
      </c>
      <c r="V601" s="118" t="s">
        <v>821</v>
      </c>
    </row>
    <row r="602" spans="3:22" x14ac:dyDescent="0.25">
      <c r="C602" s="108">
        <v>596</v>
      </c>
      <c r="D602" s="30"/>
      <c r="E602" s="29"/>
      <c r="F602" s="29"/>
      <c r="G602" s="29"/>
      <c r="H602" s="121" t="str">
        <f t="shared" si="18"/>
        <v/>
      </c>
      <c r="I602" s="121" t="str">
        <f t="shared" si="18"/>
        <v/>
      </c>
      <c r="J602" s="29"/>
      <c r="K602" s="29"/>
      <c r="L602" s="29"/>
      <c r="M602" s="122" t="str">
        <f>IF($P602="","",IFERROR(_xlfn.XLOOKUP($P602,団体コード!$F$2:$F$1789,団体コード!$A$2:$A$1789),_xlfn.XLOOKUP($P602,'R6.1.1政令指定都市'!$F$2:$F$192,'R6.1.1政令指定都市'!$A$2:$A$192)))</f>
        <v/>
      </c>
      <c r="N602" s="123" t="str">
        <f>IF($P602="","",IFERROR(_xlfn.XLOOKUP($P602,市町村一覧!$H$2:$H$773,市町村一覧!$G$2:$G$773),"特定市町村以外"))</f>
        <v/>
      </c>
      <c r="O602" s="94" t="s">
        <v>1</v>
      </c>
      <c r="P602" s="124" t="str">
        <f t="shared" si="19"/>
        <v/>
      </c>
      <c r="U602" s="114" t="s">
        <v>51</v>
      </c>
      <c r="V602" s="118" t="s">
        <v>823</v>
      </c>
    </row>
    <row r="603" spans="3:22" x14ac:dyDescent="0.25">
      <c r="C603" s="108">
        <v>597</v>
      </c>
      <c r="D603" s="30"/>
      <c r="E603" s="29"/>
      <c r="F603" s="29"/>
      <c r="G603" s="29"/>
      <c r="H603" s="121" t="str">
        <f t="shared" si="18"/>
        <v/>
      </c>
      <c r="I603" s="121" t="str">
        <f t="shared" si="18"/>
        <v/>
      </c>
      <c r="J603" s="29"/>
      <c r="K603" s="29"/>
      <c r="L603" s="29"/>
      <c r="M603" s="122" t="str">
        <f>IF($P603="","",IFERROR(_xlfn.XLOOKUP($P603,団体コード!$F$2:$F$1789,団体コード!$A$2:$A$1789),_xlfn.XLOOKUP($P603,'R6.1.1政令指定都市'!$F$2:$F$192,'R6.1.1政令指定都市'!$A$2:$A$192)))</f>
        <v/>
      </c>
      <c r="N603" s="123" t="str">
        <f>IF($P603="","",IFERROR(_xlfn.XLOOKUP($P603,市町村一覧!$H$2:$H$773,市町村一覧!$G$2:$G$773),"特定市町村以外"))</f>
        <v/>
      </c>
      <c r="O603" s="94" t="s">
        <v>1</v>
      </c>
      <c r="P603" s="124" t="str">
        <f t="shared" si="19"/>
        <v/>
      </c>
      <c r="U603" s="114" t="s">
        <v>51</v>
      </c>
      <c r="V603" s="118" t="s">
        <v>825</v>
      </c>
    </row>
    <row r="604" spans="3:22" x14ac:dyDescent="0.25">
      <c r="C604" s="108">
        <v>598</v>
      </c>
      <c r="D604" s="30"/>
      <c r="E604" s="29"/>
      <c r="F604" s="29"/>
      <c r="G604" s="29"/>
      <c r="H604" s="121" t="str">
        <f t="shared" si="18"/>
        <v/>
      </c>
      <c r="I604" s="121" t="str">
        <f t="shared" si="18"/>
        <v/>
      </c>
      <c r="J604" s="29"/>
      <c r="K604" s="29"/>
      <c r="L604" s="29"/>
      <c r="M604" s="122" t="str">
        <f>IF($P604="","",IFERROR(_xlfn.XLOOKUP($P604,団体コード!$F$2:$F$1789,団体コード!$A$2:$A$1789),_xlfn.XLOOKUP($P604,'R6.1.1政令指定都市'!$F$2:$F$192,'R6.1.1政令指定都市'!$A$2:$A$192)))</f>
        <v/>
      </c>
      <c r="N604" s="123" t="str">
        <f>IF($P604="","",IFERROR(_xlfn.XLOOKUP($P604,市町村一覧!$H$2:$H$773,市町村一覧!$G$2:$G$773),"特定市町村以外"))</f>
        <v/>
      </c>
      <c r="O604" s="94" t="s">
        <v>1</v>
      </c>
      <c r="P604" s="124" t="str">
        <f t="shared" si="19"/>
        <v/>
      </c>
      <c r="U604" s="114" t="s">
        <v>51</v>
      </c>
      <c r="V604" s="118" t="s">
        <v>827</v>
      </c>
    </row>
    <row r="605" spans="3:22" x14ac:dyDescent="0.25">
      <c r="C605" s="108">
        <v>599</v>
      </c>
      <c r="D605" s="30"/>
      <c r="E605" s="29"/>
      <c r="F605" s="29"/>
      <c r="G605" s="29"/>
      <c r="H605" s="121" t="str">
        <f t="shared" si="18"/>
        <v/>
      </c>
      <c r="I605" s="121" t="str">
        <f t="shared" si="18"/>
        <v/>
      </c>
      <c r="J605" s="29"/>
      <c r="K605" s="29"/>
      <c r="L605" s="29"/>
      <c r="M605" s="122" t="str">
        <f>IF($P605="","",IFERROR(_xlfn.XLOOKUP($P605,団体コード!$F$2:$F$1789,団体コード!$A$2:$A$1789),_xlfn.XLOOKUP($P605,'R6.1.1政令指定都市'!$F$2:$F$192,'R6.1.1政令指定都市'!$A$2:$A$192)))</f>
        <v/>
      </c>
      <c r="N605" s="123" t="str">
        <f>IF($P605="","",IFERROR(_xlfn.XLOOKUP($P605,市町村一覧!$H$2:$H$773,市町村一覧!$G$2:$G$773),"特定市町村以外"))</f>
        <v/>
      </c>
      <c r="O605" s="94" t="s">
        <v>1</v>
      </c>
      <c r="P605" s="124" t="str">
        <f t="shared" si="19"/>
        <v/>
      </c>
      <c r="U605" s="114" t="s">
        <v>51</v>
      </c>
      <c r="V605" s="118" t="s">
        <v>829</v>
      </c>
    </row>
    <row r="606" spans="3:22" x14ac:dyDescent="0.25">
      <c r="C606" s="108">
        <v>600</v>
      </c>
      <c r="D606" s="30"/>
      <c r="E606" s="29"/>
      <c r="F606" s="29"/>
      <c r="G606" s="29"/>
      <c r="H606" s="121" t="str">
        <f t="shared" si="18"/>
        <v/>
      </c>
      <c r="I606" s="121" t="str">
        <f t="shared" si="18"/>
        <v/>
      </c>
      <c r="J606" s="29"/>
      <c r="K606" s="29"/>
      <c r="L606" s="29"/>
      <c r="M606" s="122" t="str">
        <f>IF($P606="","",IFERROR(_xlfn.XLOOKUP($P606,団体コード!$F$2:$F$1789,団体コード!$A$2:$A$1789),_xlfn.XLOOKUP($P606,'R6.1.1政令指定都市'!$F$2:$F$192,'R6.1.1政令指定都市'!$A$2:$A$192)))</f>
        <v/>
      </c>
      <c r="N606" s="123" t="str">
        <f>IF($P606="","",IFERROR(_xlfn.XLOOKUP($P606,市町村一覧!$H$2:$H$773,市町村一覧!$G$2:$G$773),"特定市町村以外"))</f>
        <v/>
      </c>
      <c r="O606" s="94" t="s">
        <v>1</v>
      </c>
      <c r="P606" s="124" t="str">
        <f t="shared" si="19"/>
        <v/>
      </c>
      <c r="U606" s="114" t="s">
        <v>51</v>
      </c>
      <c r="V606" s="114" t="s">
        <v>831</v>
      </c>
    </row>
    <row r="607" spans="3:22" x14ac:dyDescent="0.25">
      <c r="C607" s="108">
        <v>601</v>
      </c>
      <c r="D607" s="30"/>
      <c r="E607" s="29"/>
      <c r="F607" s="29"/>
      <c r="G607" s="29"/>
      <c r="H607" s="121" t="str">
        <f t="shared" si="18"/>
        <v/>
      </c>
      <c r="I607" s="121" t="str">
        <f t="shared" si="18"/>
        <v/>
      </c>
      <c r="J607" s="29"/>
      <c r="K607" s="29"/>
      <c r="L607" s="29"/>
      <c r="M607" s="122" t="str">
        <f>IF($P607="","",IFERROR(_xlfn.XLOOKUP($P607,団体コード!$F$2:$F$1789,団体コード!$A$2:$A$1789),_xlfn.XLOOKUP($P607,'R6.1.1政令指定都市'!$F$2:$F$192,'R6.1.1政令指定都市'!$A$2:$A$192)))</f>
        <v/>
      </c>
      <c r="N607" s="123" t="str">
        <f>IF($P607="","",IFERROR(_xlfn.XLOOKUP($P607,市町村一覧!$H$2:$H$773,市町村一覧!$G$2:$G$773),"特定市町村以外"))</f>
        <v/>
      </c>
      <c r="O607" s="94" t="s">
        <v>1</v>
      </c>
      <c r="P607" s="124" t="str">
        <f t="shared" si="19"/>
        <v/>
      </c>
      <c r="U607" s="114" t="s">
        <v>51</v>
      </c>
      <c r="V607" s="114" t="s">
        <v>832</v>
      </c>
    </row>
    <row r="608" spans="3:22" x14ac:dyDescent="0.25">
      <c r="C608" s="108">
        <v>602</v>
      </c>
      <c r="D608" s="30"/>
      <c r="E608" s="29"/>
      <c r="F608" s="29"/>
      <c r="G608" s="29"/>
      <c r="H608" s="121" t="str">
        <f t="shared" si="18"/>
        <v/>
      </c>
      <c r="I608" s="121" t="str">
        <f t="shared" si="18"/>
        <v/>
      </c>
      <c r="J608" s="29"/>
      <c r="K608" s="29"/>
      <c r="L608" s="29"/>
      <c r="M608" s="122" t="str">
        <f>IF($P608="","",IFERROR(_xlfn.XLOOKUP($P608,団体コード!$F$2:$F$1789,団体コード!$A$2:$A$1789),_xlfn.XLOOKUP($P608,'R6.1.1政令指定都市'!$F$2:$F$192,'R6.1.1政令指定都市'!$A$2:$A$192)))</f>
        <v/>
      </c>
      <c r="N608" s="123" t="str">
        <f>IF($P608="","",IFERROR(_xlfn.XLOOKUP($P608,市町村一覧!$H$2:$H$773,市町村一覧!$G$2:$G$773),"特定市町村以外"))</f>
        <v/>
      </c>
      <c r="O608" s="94" t="s">
        <v>1</v>
      </c>
      <c r="P608" s="124" t="str">
        <f t="shared" si="19"/>
        <v/>
      </c>
      <c r="U608" s="114" t="s">
        <v>51</v>
      </c>
      <c r="V608" s="114" t="s">
        <v>833</v>
      </c>
    </row>
    <row r="609" spans="3:22" x14ac:dyDescent="0.25">
      <c r="C609" s="108">
        <v>603</v>
      </c>
      <c r="D609" s="30"/>
      <c r="E609" s="29"/>
      <c r="F609" s="29"/>
      <c r="G609" s="29"/>
      <c r="H609" s="121" t="str">
        <f t="shared" si="18"/>
        <v/>
      </c>
      <c r="I609" s="121" t="str">
        <f t="shared" si="18"/>
        <v/>
      </c>
      <c r="J609" s="29"/>
      <c r="K609" s="29"/>
      <c r="L609" s="29"/>
      <c r="M609" s="122" t="str">
        <f>IF($P609="","",IFERROR(_xlfn.XLOOKUP($P609,団体コード!$F$2:$F$1789,団体コード!$A$2:$A$1789),_xlfn.XLOOKUP($P609,'R6.1.1政令指定都市'!$F$2:$F$192,'R6.1.1政令指定都市'!$A$2:$A$192)))</f>
        <v/>
      </c>
      <c r="N609" s="123" t="str">
        <f>IF($P609="","",IFERROR(_xlfn.XLOOKUP($P609,市町村一覧!$H$2:$H$773,市町村一覧!$G$2:$G$773),"特定市町村以外"))</f>
        <v/>
      </c>
      <c r="O609" s="94" t="s">
        <v>1</v>
      </c>
      <c r="P609" s="124" t="str">
        <f t="shared" si="19"/>
        <v/>
      </c>
      <c r="U609" s="114" t="s">
        <v>51</v>
      </c>
      <c r="V609" s="114" t="s">
        <v>834</v>
      </c>
    </row>
    <row r="610" spans="3:22" x14ac:dyDescent="0.25">
      <c r="C610" s="108">
        <v>604</v>
      </c>
      <c r="D610" s="30"/>
      <c r="E610" s="29"/>
      <c r="F610" s="29"/>
      <c r="G610" s="29"/>
      <c r="H610" s="121" t="str">
        <f t="shared" si="18"/>
        <v/>
      </c>
      <c r="I610" s="121" t="str">
        <f t="shared" si="18"/>
        <v/>
      </c>
      <c r="J610" s="29"/>
      <c r="K610" s="29"/>
      <c r="L610" s="29"/>
      <c r="M610" s="122" t="str">
        <f>IF($P610="","",IFERROR(_xlfn.XLOOKUP($P610,団体コード!$F$2:$F$1789,団体コード!$A$2:$A$1789),_xlfn.XLOOKUP($P610,'R6.1.1政令指定都市'!$F$2:$F$192,'R6.1.1政令指定都市'!$A$2:$A$192)))</f>
        <v/>
      </c>
      <c r="N610" s="123" t="str">
        <f>IF($P610="","",IFERROR(_xlfn.XLOOKUP($P610,市町村一覧!$H$2:$H$773,市町村一覧!$G$2:$G$773),"特定市町村以外"))</f>
        <v/>
      </c>
      <c r="O610" s="94" t="s">
        <v>1</v>
      </c>
      <c r="P610" s="124" t="str">
        <f t="shared" si="19"/>
        <v/>
      </c>
      <c r="U610" s="114" t="s">
        <v>51</v>
      </c>
      <c r="V610" s="114" t="s">
        <v>835</v>
      </c>
    </row>
    <row r="611" spans="3:22" x14ac:dyDescent="0.25">
      <c r="C611" s="108">
        <v>605</v>
      </c>
      <c r="D611" s="30"/>
      <c r="E611" s="29"/>
      <c r="F611" s="29"/>
      <c r="G611" s="29"/>
      <c r="H611" s="121" t="str">
        <f t="shared" si="18"/>
        <v/>
      </c>
      <c r="I611" s="121" t="str">
        <f t="shared" si="18"/>
        <v/>
      </c>
      <c r="J611" s="29"/>
      <c r="K611" s="29"/>
      <c r="L611" s="29"/>
      <c r="M611" s="122" t="str">
        <f>IF($P611="","",IFERROR(_xlfn.XLOOKUP($P611,団体コード!$F$2:$F$1789,団体コード!$A$2:$A$1789),_xlfn.XLOOKUP($P611,'R6.1.1政令指定都市'!$F$2:$F$192,'R6.1.1政令指定都市'!$A$2:$A$192)))</f>
        <v/>
      </c>
      <c r="N611" s="123" t="str">
        <f>IF($P611="","",IFERROR(_xlfn.XLOOKUP($P611,市町村一覧!$H$2:$H$773,市町村一覧!$G$2:$G$773),"特定市町村以外"))</f>
        <v/>
      </c>
      <c r="O611" s="94" t="s">
        <v>1</v>
      </c>
      <c r="P611" s="124" t="str">
        <f t="shared" si="19"/>
        <v/>
      </c>
      <c r="U611" s="114" t="s">
        <v>51</v>
      </c>
      <c r="V611" s="114" t="s">
        <v>836</v>
      </c>
    </row>
    <row r="612" spans="3:22" x14ac:dyDescent="0.25">
      <c r="C612" s="108">
        <v>606</v>
      </c>
      <c r="D612" s="30"/>
      <c r="E612" s="29"/>
      <c r="F612" s="29"/>
      <c r="G612" s="29"/>
      <c r="H612" s="121" t="str">
        <f t="shared" si="18"/>
        <v/>
      </c>
      <c r="I612" s="121" t="str">
        <f t="shared" si="18"/>
        <v/>
      </c>
      <c r="J612" s="29"/>
      <c r="K612" s="29"/>
      <c r="L612" s="29"/>
      <c r="M612" s="122" t="str">
        <f>IF($P612="","",IFERROR(_xlfn.XLOOKUP($P612,団体コード!$F$2:$F$1789,団体コード!$A$2:$A$1789),_xlfn.XLOOKUP($P612,'R6.1.1政令指定都市'!$F$2:$F$192,'R6.1.1政令指定都市'!$A$2:$A$192)))</f>
        <v/>
      </c>
      <c r="N612" s="123" t="str">
        <f>IF($P612="","",IFERROR(_xlfn.XLOOKUP($P612,市町村一覧!$H$2:$H$773,市町村一覧!$G$2:$G$773),"特定市町村以外"))</f>
        <v/>
      </c>
      <c r="O612" s="94" t="s">
        <v>1</v>
      </c>
      <c r="P612" s="124" t="str">
        <f t="shared" si="19"/>
        <v/>
      </c>
      <c r="U612" s="114" t="s">
        <v>51</v>
      </c>
      <c r="V612" s="114" t="s">
        <v>837</v>
      </c>
    </row>
    <row r="613" spans="3:22" x14ac:dyDescent="0.25">
      <c r="C613" s="108">
        <v>607</v>
      </c>
      <c r="D613" s="30"/>
      <c r="E613" s="29"/>
      <c r="F613" s="29"/>
      <c r="G613" s="29"/>
      <c r="H613" s="121" t="str">
        <f t="shared" si="18"/>
        <v/>
      </c>
      <c r="I613" s="121" t="str">
        <f t="shared" si="18"/>
        <v/>
      </c>
      <c r="J613" s="29"/>
      <c r="K613" s="29"/>
      <c r="L613" s="29"/>
      <c r="M613" s="122" t="str">
        <f>IF($P613="","",IFERROR(_xlfn.XLOOKUP($P613,団体コード!$F$2:$F$1789,団体コード!$A$2:$A$1789),_xlfn.XLOOKUP($P613,'R6.1.1政令指定都市'!$F$2:$F$192,'R6.1.1政令指定都市'!$A$2:$A$192)))</f>
        <v/>
      </c>
      <c r="N613" s="123" t="str">
        <f>IF($P613="","",IFERROR(_xlfn.XLOOKUP($P613,市町村一覧!$H$2:$H$773,市町村一覧!$G$2:$G$773),"特定市町村以外"))</f>
        <v/>
      </c>
      <c r="O613" s="94" t="s">
        <v>1</v>
      </c>
      <c r="P613" s="124" t="str">
        <f t="shared" si="19"/>
        <v/>
      </c>
      <c r="U613" s="114" t="s">
        <v>51</v>
      </c>
      <c r="V613" s="114" t="s">
        <v>838</v>
      </c>
    </row>
    <row r="614" spans="3:22" x14ac:dyDescent="0.25">
      <c r="C614" s="108">
        <v>608</v>
      </c>
      <c r="D614" s="30"/>
      <c r="E614" s="29"/>
      <c r="F614" s="29"/>
      <c r="G614" s="29"/>
      <c r="H614" s="121" t="str">
        <f t="shared" si="18"/>
        <v/>
      </c>
      <c r="I614" s="121" t="str">
        <f t="shared" si="18"/>
        <v/>
      </c>
      <c r="J614" s="29"/>
      <c r="K614" s="29"/>
      <c r="L614" s="29"/>
      <c r="M614" s="122" t="str">
        <f>IF($P614="","",IFERROR(_xlfn.XLOOKUP($P614,団体コード!$F$2:$F$1789,団体コード!$A$2:$A$1789),_xlfn.XLOOKUP($P614,'R6.1.1政令指定都市'!$F$2:$F$192,'R6.1.1政令指定都市'!$A$2:$A$192)))</f>
        <v/>
      </c>
      <c r="N614" s="123" t="str">
        <f>IF($P614="","",IFERROR(_xlfn.XLOOKUP($P614,市町村一覧!$H$2:$H$773,市町村一覧!$G$2:$G$773),"特定市町村以外"))</f>
        <v/>
      </c>
      <c r="O614" s="94" t="s">
        <v>1</v>
      </c>
      <c r="P614" s="124" t="str">
        <f t="shared" si="19"/>
        <v/>
      </c>
      <c r="U614" s="114" t="s">
        <v>51</v>
      </c>
      <c r="V614" s="114" t="s">
        <v>839</v>
      </c>
    </row>
    <row r="615" spans="3:22" x14ac:dyDescent="0.25">
      <c r="C615" s="108">
        <v>609</v>
      </c>
      <c r="D615" s="30"/>
      <c r="E615" s="29"/>
      <c r="F615" s="29"/>
      <c r="G615" s="29"/>
      <c r="H615" s="121" t="str">
        <f t="shared" si="18"/>
        <v/>
      </c>
      <c r="I615" s="121" t="str">
        <f t="shared" si="18"/>
        <v/>
      </c>
      <c r="J615" s="29"/>
      <c r="K615" s="29"/>
      <c r="L615" s="29"/>
      <c r="M615" s="122" t="str">
        <f>IF($P615="","",IFERROR(_xlfn.XLOOKUP($P615,団体コード!$F$2:$F$1789,団体コード!$A$2:$A$1789),_xlfn.XLOOKUP($P615,'R6.1.1政令指定都市'!$F$2:$F$192,'R6.1.1政令指定都市'!$A$2:$A$192)))</f>
        <v/>
      </c>
      <c r="N615" s="123" t="str">
        <f>IF($P615="","",IFERROR(_xlfn.XLOOKUP($P615,市町村一覧!$H$2:$H$773,市町村一覧!$G$2:$G$773),"特定市町村以外"))</f>
        <v/>
      </c>
      <c r="O615" s="94" t="s">
        <v>1</v>
      </c>
      <c r="P615" s="124" t="str">
        <f t="shared" si="19"/>
        <v/>
      </c>
      <c r="U615" s="114" t="s">
        <v>51</v>
      </c>
      <c r="V615" s="114" t="s">
        <v>840</v>
      </c>
    </row>
    <row r="616" spans="3:22" x14ac:dyDescent="0.25">
      <c r="C616" s="108">
        <v>610</v>
      </c>
      <c r="D616" s="30"/>
      <c r="E616" s="29"/>
      <c r="F616" s="29"/>
      <c r="G616" s="29"/>
      <c r="H616" s="121" t="str">
        <f t="shared" si="18"/>
        <v/>
      </c>
      <c r="I616" s="121" t="str">
        <f t="shared" si="18"/>
        <v/>
      </c>
      <c r="J616" s="29"/>
      <c r="K616" s="29"/>
      <c r="L616" s="29"/>
      <c r="M616" s="122" t="str">
        <f>IF($P616="","",IFERROR(_xlfn.XLOOKUP($P616,団体コード!$F$2:$F$1789,団体コード!$A$2:$A$1789),_xlfn.XLOOKUP($P616,'R6.1.1政令指定都市'!$F$2:$F$192,'R6.1.1政令指定都市'!$A$2:$A$192)))</f>
        <v/>
      </c>
      <c r="N616" s="123" t="str">
        <f>IF($P616="","",IFERROR(_xlfn.XLOOKUP($P616,市町村一覧!$H$2:$H$773,市町村一覧!$G$2:$G$773),"特定市町村以外"))</f>
        <v/>
      </c>
      <c r="O616" s="94" t="s">
        <v>1</v>
      </c>
      <c r="P616" s="124" t="str">
        <f t="shared" si="19"/>
        <v/>
      </c>
      <c r="U616" s="114" t="s">
        <v>51</v>
      </c>
      <c r="V616" s="114" t="s">
        <v>841</v>
      </c>
    </row>
    <row r="617" spans="3:22" x14ac:dyDescent="0.25">
      <c r="C617" s="108">
        <v>611</v>
      </c>
      <c r="D617" s="30"/>
      <c r="E617" s="29"/>
      <c r="F617" s="29"/>
      <c r="G617" s="29"/>
      <c r="H617" s="121" t="str">
        <f t="shared" si="18"/>
        <v/>
      </c>
      <c r="I617" s="121" t="str">
        <f t="shared" si="18"/>
        <v/>
      </c>
      <c r="J617" s="29"/>
      <c r="K617" s="29"/>
      <c r="L617" s="29"/>
      <c r="M617" s="122" t="str">
        <f>IF($P617="","",IFERROR(_xlfn.XLOOKUP($P617,団体コード!$F$2:$F$1789,団体コード!$A$2:$A$1789),_xlfn.XLOOKUP($P617,'R6.1.1政令指定都市'!$F$2:$F$192,'R6.1.1政令指定都市'!$A$2:$A$192)))</f>
        <v/>
      </c>
      <c r="N617" s="123" t="str">
        <f>IF($P617="","",IFERROR(_xlfn.XLOOKUP($P617,市町村一覧!$H$2:$H$773,市町村一覧!$G$2:$G$773),"特定市町村以外"))</f>
        <v/>
      </c>
      <c r="O617" s="94" t="s">
        <v>1</v>
      </c>
      <c r="P617" s="124" t="str">
        <f t="shared" si="19"/>
        <v/>
      </c>
      <c r="U617" s="114" t="s">
        <v>51</v>
      </c>
      <c r="V617" s="114" t="s">
        <v>842</v>
      </c>
    </row>
    <row r="618" spans="3:22" x14ac:dyDescent="0.25">
      <c r="C618" s="108">
        <v>612</v>
      </c>
      <c r="D618" s="30"/>
      <c r="E618" s="29"/>
      <c r="F618" s="29"/>
      <c r="G618" s="29"/>
      <c r="H618" s="121" t="str">
        <f t="shared" si="18"/>
        <v/>
      </c>
      <c r="I618" s="121" t="str">
        <f t="shared" si="18"/>
        <v/>
      </c>
      <c r="J618" s="29"/>
      <c r="K618" s="29"/>
      <c r="L618" s="29"/>
      <c r="M618" s="122" t="str">
        <f>IF($P618="","",IFERROR(_xlfn.XLOOKUP($P618,団体コード!$F$2:$F$1789,団体コード!$A$2:$A$1789),_xlfn.XLOOKUP($P618,'R6.1.1政令指定都市'!$F$2:$F$192,'R6.1.1政令指定都市'!$A$2:$A$192)))</f>
        <v/>
      </c>
      <c r="N618" s="123" t="str">
        <f>IF($P618="","",IFERROR(_xlfn.XLOOKUP($P618,市町村一覧!$H$2:$H$773,市町村一覧!$G$2:$G$773),"特定市町村以外"))</f>
        <v/>
      </c>
      <c r="O618" s="94" t="s">
        <v>1</v>
      </c>
      <c r="P618" s="124" t="str">
        <f t="shared" si="19"/>
        <v/>
      </c>
      <c r="U618" s="114" t="s">
        <v>51</v>
      </c>
      <c r="V618" s="114" t="s">
        <v>843</v>
      </c>
    </row>
    <row r="619" spans="3:22" x14ac:dyDescent="0.25">
      <c r="C619" s="108">
        <v>613</v>
      </c>
      <c r="D619" s="30"/>
      <c r="E619" s="29"/>
      <c r="F619" s="29"/>
      <c r="G619" s="29"/>
      <c r="H619" s="121" t="str">
        <f t="shared" si="18"/>
        <v/>
      </c>
      <c r="I619" s="121" t="str">
        <f t="shared" si="18"/>
        <v/>
      </c>
      <c r="J619" s="29"/>
      <c r="K619" s="29"/>
      <c r="L619" s="29"/>
      <c r="M619" s="122" t="str">
        <f>IF($P619="","",IFERROR(_xlfn.XLOOKUP($P619,団体コード!$F$2:$F$1789,団体コード!$A$2:$A$1789),_xlfn.XLOOKUP($P619,'R6.1.1政令指定都市'!$F$2:$F$192,'R6.1.1政令指定都市'!$A$2:$A$192)))</f>
        <v/>
      </c>
      <c r="N619" s="123" t="str">
        <f>IF($P619="","",IFERROR(_xlfn.XLOOKUP($P619,市町村一覧!$H$2:$H$773,市町村一覧!$G$2:$G$773),"特定市町村以外"))</f>
        <v/>
      </c>
      <c r="O619" s="94" t="s">
        <v>1</v>
      </c>
      <c r="P619" s="124" t="str">
        <f t="shared" si="19"/>
        <v/>
      </c>
      <c r="U619" s="114" t="s">
        <v>51</v>
      </c>
      <c r="V619" s="114" t="s">
        <v>844</v>
      </c>
    </row>
    <row r="620" spans="3:22" x14ac:dyDescent="0.25">
      <c r="C620" s="108">
        <v>614</v>
      </c>
      <c r="D620" s="30"/>
      <c r="E620" s="29"/>
      <c r="F620" s="29"/>
      <c r="G620" s="29"/>
      <c r="H620" s="121" t="str">
        <f t="shared" si="18"/>
        <v/>
      </c>
      <c r="I620" s="121" t="str">
        <f t="shared" si="18"/>
        <v/>
      </c>
      <c r="J620" s="29"/>
      <c r="K620" s="29"/>
      <c r="L620" s="29"/>
      <c r="M620" s="122" t="str">
        <f>IF($P620="","",IFERROR(_xlfn.XLOOKUP($P620,団体コード!$F$2:$F$1789,団体コード!$A$2:$A$1789),_xlfn.XLOOKUP($P620,'R6.1.1政令指定都市'!$F$2:$F$192,'R6.1.1政令指定都市'!$A$2:$A$192)))</f>
        <v/>
      </c>
      <c r="N620" s="123" t="str">
        <f>IF($P620="","",IFERROR(_xlfn.XLOOKUP($P620,市町村一覧!$H$2:$H$773,市町村一覧!$G$2:$G$773),"特定市町村以外"))</f>
        <v/>
      </c>
      <c r="O620" s="94" t="s">
        <v>1</v>
      </c>
      <c r="P620" s="124" t="str">
        <f t="shared" si="19"/>
        <v/>
      </c>
      <c r="U620" s="114" t="s">
        <v>51</v>
      </c>
      <c r="V620" s="114" t="s">
        <v>845</v>
      </c>
    </row>
    <row r="621" spans="3:22" x14ac:dyDescent="0.25">
      <c r="C621" s="108">
        <v>615</v>
      </c>
      <c r="D621" s="30"/>
      <c r="E621" s="29"/>
      <c r="F621" s="29"/>
      <c r="G621" s="29"/>
      <c r="H621" s="121" t="str">
        <f t="shared" si="18"/>
        <v/>
      </c>
      <c r="I621" s="121" t="str">
        <f t="shared" si="18"/>
        <v/>
      </c>
      <c r="J621" s="29"/>
      <c r="K621" s="29"/>
      <c r="L621" s="29"/>
      <c r="M621" s="122" t="str">
        <f>IF($P621="","",IFERROR(_xlfn.XLOOKUP($P621,団体コード!$F$2:$F$1789,団体コード!$A$2:$A$1789),_xlfn.XLOOKUP($P621,'R6.1.1政令指定都市'!$F$2:$F$192,'R6.1.1政令指定都市'!$A$2:$A$192)))</f>
        <v/>
      </c>
      <c r="N621" s="123" t="str">
        <f>IF($P621="","",IFERROR(_xlfn.XLOOKUP($P621,市町村一覧!$H$2:$H$773,市町村一覧!$G$2:$G$773),"特定市町村以外"))</f>
        <v/>
      </c>
      <c r="O621" s="94" t="s">
        <v>1</v>
      </c>
      <c r="P621" s="124" t="str">
        <f t="shared" si="19"/>
        <v/>
      </c>
      <c r="U621" s="114" t="s">
        <v>51</v>
      </c>
      <c r="V621" s="114" t="s">
        <v>846</v>
      </c>
    </row>
    <row r="622" spans="3:22" x14ac:dyDescent="0.25">
      <c r="C622" s="108">
        <v>616</v>
      </c>
      <c r="D622" s="30"/>
      <c r="E622" s="29"/>
      <c r="F622" s="29"/>
      <c r="G622" s="29"/>
      <c r="H622" s="121" t="str">
        <f t="shared" si="18"/>
        <v/>
      </c>
      <c r="I622" s="121" t="str">
        <f t="shared" si="18"/>
        <v/>
      </c>
      <c r="J622" s="29"/>
      <c r="K622" s="29"/>
      <c r="L622" s="29"/>
      <c r="M622" s="122" t="str">
        <f>IF($P622="","",IFERROR(_xlfn.XLOOKUP($P622,団体コード!$F$2:$F$1789,団体コード!$A$2:$A$1789),_xlfn.XLOOKUP($P622,'R6.1.1政令指定都市'!$F$2:$F$192,'R6.1.1政令指定都市'!$A$2:$A$192)))</f>
        <v/>
      </c>
      <c r="N622" s="123" t="str">
        <f>IF($P622="","",IFERROR(_xlfn.XLOOKUP($P622,市町村一覧!$H$2:$H$773,市町村一覧!$G$2:$G$773),"特定市町村以外"))</f>
        <v/>
      </c>
      <c r="O622" s="94" t="s">
        <v>1</v>
      </c>
      <c r="P622" s="124" t="str">
        <f t="shared" si="19"/>
        <v/>
      </c>
      <c r="U622" s="114" t="s">
        <v>51</v>
      </c>
      <c r="V622" s="114" t="s">
        <v>847</v>
      </c>
    </row>
    <row r="623" spans="3:22" x14ac:dyDescent="0.25">
      <c r="C623" s="108">
        <v>617</v>
      </c>
      <c r="D623" s="30"/>
      <c r="E623" s="29"/>
      <c r="F623" s="29"/>
      <c r="G623" s="29"/>
      <c r="H623" s="121" t="str">
        <f t="shared" si="18"/>
        <v/>
      </c>
      <c r="I623" s="121" t="str">
        <f t="shared" si="18"/>
        <v/>
      </c>
      <c r="J623" s="29"/>
      <c r="K623" s="29"/>
      <c r="L623" s="29"/>
      <c r="M623" s="122" t="str">
        <f>IF($P623="","",IFERROR(_xlfn.XLOOKUP($P623,団体コード!$F$2:$F$1789,団体コード!$A$2:$A$1789),_xlfn.XLOOKUP($P623,'R6.1.1政令指定都市'!$F$2:$F$192,'R6.1.1政令指定都市'!$A$2:$A$192)))</f>
        <v/>
      </c>
      <c r="N623" s="123" t="str">
        <f>IF($P623="","",IFERROR(_xlfn.XLOOKUP($P623,市町村一覧!$H$2:$H$773,市町村一覧!$G$2:$G$773),"特定市町村以外"))</f>
        <v/>
      </c>
      <c r="O623" s="94" t="s">
        <v>1</v>
      </c>
      <c r="P623" s="124" t="str">
        <f t="shared" si="19"/>
        <v/>
      </c>
      <c r="U623" s="114" t="s">
        <v>51</v>
      </c>
      <c r="V623" s="114" t="s">
        <v>848</v>
      </c>
    </row>
    <row r="624" spans="3:22" x14ac:dyDescent="0.25">
      <c r="C624" s="108">
        <v>618</v>
      </c>
      <c r="D624" s="30"/>
      <c r="E624" s="29"/>
      <c r="F624" s="29"/>
      <c r="G624" s="29"/>
      <c r="H624" s="121" t="str">
        <f t="shared" si="18"/>
        <v/>
      </c>
      <c r="I624" s="121" t="str">
        <f t="shared" si="18"/>
        <v/>
      </c>
      <c r="J624" s="29"/>
      <c r="K624" s="29"/>
      <c r="L624" s="29"/>
      <c r="M624" s="122" t="str">
        <f>IF($P624="","",IFERROR(_xlfn.XLOOKUP($P624,団体コード!$F$2:$F$1789,団体コード!$A$2:$A$1789),_xlfn.XLOOKUP($P624,'R6.1.1政令指定都市'!$F$2:$F$192,'R6.1.1政令指定都市'!$A$2:$A$192)))</f>
        <v/>
      </c>
      <c r="N624" s="123" t="str">
        <f>IF($P624="","",IFERROR(_xlfn.XLOOKUP($P624,市町村一覧!$H$2:$H$773,市町村一覧!$G$2:$G$773),"特定市町村以外"))</f>
        <v/>
      </c>
      <c r="O624" s="94" t="s">
        <v>1</v>
      </c>
      <c r="P624" s="124" t="str">
        <f t="shared" si="19"/>
        <v/>
      </c>
      <c r="U624" s="114" t="s">
        <v>51</v>
      </c>
      <c r="V624" s="114" t="s">
        <v>849</v>
      </c>
    </row>
    <row r="625" spans="3:22" x14ac:dyDescent="0.25">
      <c r="C625" s="108">
        <v>619</v>
      </c>
      <c r="D625" s="30"/>
      <c r="E625" s="29"/>
      <c r="F625" s="29"/>
      <c r="G625" s="29"/>
      <c r="H625" s="121" t="str">
        <f t="shared" si="18"/>
        <v/>
      </c>
      <c r="I625" s="121" t="str">
        <f t="shared" si="18"/>
        <v/>
      </c>
      <c r="J625" s="29"/>
      <c r="K625" s="29"/>
      <c r="L625" s="29"/>
      <c r="M625" s="122" t="str">
        <f>IF($P625="","",IFERROR(_xlfn.XLOOKUP($P625,団体コード!$F$2:$F$1789,団体コード!$A$2:$A$1789),_xlfn.XLOOKUP($P625,'R6.1.1政令指定都市'!$F$2:$F$192,'R6.1.1政令指定都市'!$A$2:$A$192)))</f>
        <v/>
      </c>
      <c r="N625" s="123" t="str">
        <f>IF($P625="","",IFERROR(_xlfn.XLOOKUP($P625,市町村一覧!$H$2:$H$773,市町村一覧!$G$2:$G$773),"特定市町村以外"))</f>
        <v/>
      </c>
      <c r="O625" s="94" t="s">
        <v>1</v>
      </c>
      <c r="P625" s="124" t="str">
        <f t="shared" si="19"/>
        <v/>
      </c>
      <c r="U625" s="114" t="s">
        <v>51</v>
      </c>
      <c r="V625" s="114" t="s">
        <v>850</v>
      </c>
    </row>
    <row r="626" spans="3:22" x14ac:dyDescent="0.25">
      <c r="C626" s="108">
        <v>620</v>
      </c>
      <c r="D626" s="30"/>
      <c r="E626" s="29"/>
      <c r="F626" s="29"/>
      <c r="G626" s="29"/>
      <c r="H626" s="121" t="str">
        <f t="shared" si="18"/>
        <v/>
      </c>
      <c r="I626" s="121" t="str">
        <f t="shared" si="18"/>
        <v/>
      </c>
      <c r="J626" s="29"/>
      <c r="K626" s="29"/>
      <c r="L626" s="29"/>
      <c r="M626" s="122" t="str">
        <f>IF($P626="","",IFERROR(_xlfn.XLOOKUP($P626,団体コード!$F$2:$F$1789,団体コード!$A$2:$A$1789),_xlfn.XLOOKUP($P626,'R6.1.1政令指定都市'!$F$2:$F$192,'R6.1.1政令指定都市'!$A$2:$A$192)))</f>
        <v/>
      </c>
      <c r="N626" s="123" t="str">
        <f>IF($P626="","",IFERROR(_xlfn.XLOOKUP($P626,市町村一覧!$H$2:$H$773,市町村一覧!$G$2:$G$773),"特定市町村以外"))</f>
        <v/>
      </c>
      <c r="O626" s="94" t="s">
        <v>1</v>
      </c>
      <c r="P626" s="124" t="str">
        <f t="shared" si="19"/>
        <v/>
      </c>
      <c r="U626" s="114" t="s">
        <v>51</v>
      </c>
      <c r="V626" s="114" t="s">
        <v>851</v>
      </c>
    </row>
    <row r="627" spans="3:22" x14ac:dyDescent="0.25">
      <c r="C627" s="108">
        <v>621</v>
      </c>
      <c r="D627" s="30"/>
      <c r="E627" s="29"/>
      <c r="F627" s="29"/>
      <c r="G627" s="29"/>
      <c r="H627" s="121" t="str">
        <f t="shared" si="18"/>
        <v/>
      </c>
      <c r="I627" s="121" t="str">
        <f t="shared" si="18"/>
        <v/>
      </c>
      <c r="J627" s="29"/>
      <c r="K627" s="29"/>
      <c r="L627" s="29"/>
      <c r="M627" s="122" t="str">
        <f>IF($P627="","",IFERROR(_xlfn.XLOOKUP($P627,団体コード!$F$2:$F$1789,団体コード!$A$2:$A$1789),_xlfn.XLOOKUP($P627,'R6.1.1政令指定都市'!$F$2:$F$192,'R6.1.1政令指定都市'!$A$2:$A$192)))</f>
        <v/>
      </c>
      <c r="N627" s="123" t="str">
        <f>IF($P627="","",IFERROR(_xlfn.XLOOKUP($P627,市町村一覧!$H$2:$H$773,市町村一覧!$G$2:$G$773),"特定市町村以外"))</f>
        <v/>
      </c>
      <c r="O627" s="94" t="s">
        <v>1</v>
      </c>
      <c r="P627" s="124" t="str">
        <f t="shared" si="19"/>
        <v/>
      </c>
      <c r="U627" s="114" t="s">
        <v>51</v>
      </c>
      <c r="V627" s="114" t="s">
        <v>852</v>
      </c>
    </row>
    <row r="628" spans="3:22" x14ac:dyDescent="0.25">
      <c r="C628" s="108">
        <v>622</v>
      </c>
      <c r="D628" s="30"/>
      <c r="E628" s="29"/>
      <c r="F628" s="29"/>
      <c r="G628" s="29"/>
      <c r="H628" s="121" t="str">
        <f t="shared" si="18"/>
        <v/>
      </c>
      <c r="I628" s="121" t="str">
        <f t="shared" si="18"/>
        <v/>
      </c>
      <c r="J628" s="29"/>
      <c r="K628" s="29"/>
      <c r="L628" s="29"/>
      <c r="M628" s="122" t="str">
        <f>IF($P628="","",IFERROR(_xlfn.XLOOKUP($P628,団体コード!$F$2:$F$1789,団体コード!$A$2:$A$1789),_xlfn.XLOOKUP($P628,'R6.1.1政令指定都市'!$F$2:$F$192,'R6.1.1政令指定都市'!$A$2:$A$192)))</f>
        <v/>
      </c>
      <c r="N628" s="123" t="str">
        <f>IF($P628="","",IFERROR(_xlfn.XLOOKUP($P628,市町村一覧!$H$2:$H$773,市町村一覧!$G$2:$G$773),"特定市町村以外"))</f>
        <v/>
      </c>
      <c r="O628" s="94" t="s">
        <v>1</v>
      </c>
      <c r="P628" s="124" t="str">
        <f t="shared" si="19"/>
        <v/>
      </c>
      <c r="U628" s="114" t="s">
        <v>51</v>
      </c>
      <c r="V628" s="114" t="s">
        <v>853</v>
      </c>
    </row>
    <row r="629" spans="3:22" x14ac:dyDescent="0.25">
      <c r="C629" s="108">
        <v>623</v>
      </c>
      <c r="D629" s="30"/>
      <c r="E629" s="29"/>
      <c r="F629" s="29"/>
      <c r="G629" s="29"/>
      <c r="H629" s="121" t="str">
        <f t="shared" si="18"/>
        <v/>
      </c>
      <c r="I629" s="121" t="str">
        <f t="shared" si="18"/>
        <v/>
      </c>
      <c r="J629" s="29"/>
      <c r="K629" s="29"/>
      <c r="L629" s="29"/>
      <c r="M629" s="122" t="str">
        <f>IF($P629="","",IFERROR(_xlfn.XLOOKUP($P629,団体コード!$F$2:$F$1789,団体コード!$A$2:$A$1789),_xlfn.XLOOKUP($P629,'R6.1.1政令指定都市'!$F$2:$F$192,'R6.1.1政令指定都市'!$A$2:$A$192)))</f>
        <v/>
      </c>
      <c r="N629" s="123" t="str">
        <f>IF($P629="","",IFERROR(_xlfn.XLOOKUP($P629,市町村一覧!$H$2:$H$773,市町村一覧!$G$2:$G$773),"特定市町村以外"))</f>
        <v/>
      </c>
      <c r="O629" s="94" t="s">
        <v>1</v>
      </c>
      <c r="P629" s="124" t="str">
        <f t="shared" si="19"/>
        <v/>
      </c>
      <c r="U629" s="114" t="s">
        <v>51</v>
      </c>
      <c r="V629" s="114" t="s">
        <v>854</v>
      </c>
    </row>
    <row r="630" spans="3:22" x14ac:dyDescent="0.25">
      <c r="C630" s="108">
        <v>624</v>
      </c>
      <c r="D630" s="30"/>
      <c r="E630" s="29"/>
      <c r="F630" s="29"/>
      <c r="G630" s="29"/>
      <c r="H630" s="121" t="str">
        <f t="shared" si="18"/>
        <v/>
      </c>
      <c r="I630" s="121" t="str">
        <f t="shared" si="18"/>
        <v/>
      </c>
      <c r="J630" s="29"/>
      <c r="K630" s="29"/>
      <c r="L630" s="29"/>
      <c r="M630" s="122" t="str">
        <f>IF($P630="","",IFERROR(_xlfn.XLOOKUP($P630,団体コード!$F$2:$F$1789,団体コード!$A$2:$A$1789),_xlfn.XLOOKUP($P630,'R6.1.1政令指定都市'!$F$2:$F$192,'R6.1.1政令指定都市'!$A$2:$A$192)))</f>
        <v/>
      </c>
      <c r="N630" s="123" t="str">
        <f>IF($P630="","",IFERROR(_xlfn.XLOOKUP($P630,市町村一覧!$H$2:$H$773,市町村一覧!$G$2:$G$773),"特定市町村以外"))</f>
        <v/>
      </c>
      <c r="O630" s="94" t="s">
        <v>1</v>
      </c>
      <c r="P630" s="124" t="str">
        <f t="shared" si="19"/>
        <v/>
      </c>
      <c r="U630" s="114" t="s">
        <v>51</v>
      </c>
      <c r="V630" s="114" t="s">
        <v>855</v>
      </c>
    </row>
    <row r="631" spans="3:22" x14ac:dyDescent="0.25">
      <c r="C631" s="108">
        <v>625</v>
      </c>
      <c r="D631" s="30"/>
      <c r="E631" s="29"/>
      <c r="F631" s="29"/>
      <c r="G631" s="29"/>
      <c r="H631" s="121" t="str">
        <f t="shared" si="18"/>
        <v/>
      </c>
      <c r="I631" s="121" t="str">
        <f t="shared" si="18"/>
        <v/>
      </c>
      <c r="J631" s="29"/>
      <c r="K631" s="29"/>
      <c r="L631" s="29"/>
      <c r="M631" s="122" t="str">
        <f>IF($P631="","",IFERROR(_xlfn.XLOOKUP($P631,団体コード!$F$2:$F$1789,団体コード!$A$2:$A$1789),_xlfn.XLOOKUP($P631,'R6.1.1政令指定都市'!$F$2:$F$192,'R6.1.1政令指定都市'!$A$2:$A$192)))</f>
        <v/>
      </c>
      <c r="N631" s="123" t="str">
        <f>IF($P631="","",IFERROR(_xlfn.XLOOKUP($P631,市町村一覧!$H$2:$H$773,市町村一覧!$G$2:$G$773),"特定市町村以外"))</f>
        <v/>
      </c>
      <c r="O631" s="94" t="s">
        <v>1</v>
      </c>
      <c r="P631" s="124" t="str">
        <f t="shared" si="19"/>
        <v/>
      </c>
      <c r="U631" s="114" t="s">
        <v>51</v>
      </c>
      <c r="V631" s="114" t="s">
        <v>856</v>
      </c>
    </row>
    <row r="632" spans="3:22" x14ac:dyDescent="0.25">
      <c r="C632" s="108">
        <v>626</v>
      </c>
      <c r="D632" s="30"/>
      <c r="E632" s="29"/>
      <c r="F632" s="29"/>
      <c r="G632" s="29"/>
      <c r="H632" s="121" t="str">
        <f t="shared" si="18"/>
        <v/>
      </c>
      <c r="I632" s="121" t="str">
        <f t="shared" si="18"/>
        <v/>
      </c>
      <c r="J632" s="29"/>
      <c r="K632" s="29"/>
      <c r="L632" s="29"/>
      <c r="M632" s="122" t="str">
        <f>IF($P632="","",IFERROR(_xlfn.XLOOKUP($P632,団体コード!$F$2:$F$1789,団体コード!$A$2:$A$1789),_xlfn.XLOOKUP($P632,'R6.1.1政令指定都市'!$F$2:$F$192,'R6.1.1政令指定都市'!$A$2:$A$192)))</f>
        <v/>
      </c>
      <c r="N632" s="123" t="str">
        <f>IF($P632="","",IFERROR(_xlfn.XLOOKUP($P632,市町村一覧!$H$2:$H$773,市町村一覧!$G$2:$G$773),"特定市町村以外"))</f>
        <v/>
      </c>
      <c r="O632" s="94" t="s">
        <v>1</v>
      </c>
      <c r="P632" s="124" t="str">
        <f t="shared" si="19"/>
        <v/>
      </c>
      <c r="U632" s="114" t="s">
        <v>51</v>
      </c>
      <c r="V632" s="114" t="s">
        <v>857</v>
      </c>
    </row>
    <row r="633" spans="3:22" x14ac:dyDescent="0.25">
      <c r="C633" s="108">
        <v>627</v>
      </c>
      <c r="D633" s="30"/>
      <c r="E633" s="29"/>
      <c r="F633" s="29"/>
      <c r="G633" s="29"/>
      <c r="H633" s="121" t="str">
        <f t="shared" si="18"/>
        <v/>
      </c>
      <c r="I633" s="121" t="str">
        <f t="shared" si="18"/>
        <v/>
      </c>
      <c r="J633" s="29"/>
      <c r="K633" s="29"/>
      <c r="L633" s="29"/>
      <c r="M633" s="122" t="str">
        <f>IF($P633="","",IFERROR(_xlfn.XLOOKUP($P633,団体コード!$F$2:$F$1789,団体コード!$A$2:$A$1789),_xlfn.XLOOKUP($P633,'R6.1.1政令指定都市'!$F$2:$F$192,'R6.1.1政令指定都市'!$A$2:$A$192)))</f>
        <v/>
      </c>
      <c r="N633" s="123" t="str">
        <f>IF($P633="","",IFERROR(_xlfn.XLOOKUP($P633,市町村一覧!$H$2:$H$773,市町村一覧!$G$2:$G$773),"特定市町村以外"))</f>
        <v/>
      </c>
      <c r="O633" s="94" t="s">
        <v>1</v>
      </c>
      <c r="P633" s="124" t="str">
        <f t="shared" si="19"/>
        <v/>
      </c>
      <c r="U633" s="114" t="s">
        <v>51</v>
      </c>
      <c r="V633" s="114" t="s">
        <v>858</v>
      </c>
    </row>
    <row r="634" spans="3:22" x14ac:dyDescent="0.25">
      <c r="C634" s="108">
        <v>628</v>
      </c>
      <c r="D634" s="30"/>
      <c r="E634" s="29"/>
      <c r="F634" s="29"/>
      <c r="G634" s="29"/>
      <c r="H634" s="121" t="str">
        <f t="shared" si="18"/>
        <v/>
      </c>
      <c r="I634" s="121" t="str">
        <f t="shared" si="18"/>
        <v/>
      </c>
      <c r="J634" s="29"/>
      <c r="K634" s="29"/>
      <c r="L634" s="29"/>
      <c r="M634" s="122" t="str">
        <f>IF($P634="","",IFERROR(_xlfn.XLOOKUP($P634,団体コード!$F$2:$F$1789,団体コード!$A$2:$A$1789),_xlfn.XLOOKUP($P634,'R6.1.1政令指定都市'!$F$2:$F$192,'R6.1.1政令指定都市'!$A$2:$A$192)))</f>
        <v/>
      </c>
      <c r="N634" s="123" t="str">
        <f>IF($P634="","",IFERROR(_xlfn.XLOOKUP($P634,市町村一覧!$H$2:$H$773,市町村一覧!$G$2:$G$773),"特定市町村以外"))</f>
        <v/>
      </c>
      <c r="O634" s="94" t="s">
        <v>1</v>
      </c>
      <c r="P634" s="124" t="str">
        <f t="shared" si="19"/>
        <v/>
      </c>
      <c r="U634" s="114" t="s">
        <v>51</v>
      </c>
      <c r="V634" s="114" t="s">
        <v>859</v>
      </c>
    </row>
    <row r="635" spans="3:22" x14ac:dyDescent="0.25">
      <c r="C635" s="108">
        <v>629</v>
      </c>
      <c r="D635" s="30"/>
      <c r="E635" s="29"/>
      <c r="F635" s="29"/>
      <c r="G635" s="29"/>
      <c r="H635" s="121" t="str">
        <f t="shared" si="18"/>
        <v/>
      </c>
      <c r="I635" s="121" t="str">
        <f t="shared" si="18"/>
        <v/>
      </c>
      <c r="J635" s="29"/>
      <c r="K635" s="29"/>
      <c r="L635" s="29"/>
      <c r="M635" s="122" t="str">
        <f>IF($P635="","",IFERROR(_xlfn.XLOOKUP($P635,団体コード!$F$2:$F$1789,団体コード!$A$2:$A$1789),_xlfn.XLOOKUP($P635,'R6.1.1政令指定都市'!$F$2:$F$192,'R6.1.1政令指定都市'!$A$2:$A$192)))</f>
        <v/>
      </c>
      <c r="N635" s="123" t="str">
        <f>IF($P635="","",IFERROR(_xlfn.XLOOKUP($P635,市町村一覧!$H$2:$H$773,市町村一覧!$G$2:$G$773),"特定市町村以外"))</f>
        <v/>
      </c>
      <c r="O635" s="94" t="s">
        <v>1</v>
      </c>
      <c r="P635" s="124" t="str">
        <f t="shared" si="19"/>
        <v/>
      </c>
      <c r="U635" s="114" t="s">
        <v>51</v>
      </c>
      <c r="V635" s="114" t="s">
        <v>860</v>
      </c>
    </row>
    <row r="636" spans="3:22" x14ac:dyDescent="0.25">
      <c r="C636" s="108">
        <v>630</v>
      </c>
      <c r="D636" s="30"/>
      <c r="E636" s="29"/>
      <c r="F636" s="29"/>
      <c r="G636" s="29"/>
      <c r="H636" s="121" t="str">
        <f t="shared" si="18"/>
        <v/>
      </c>
      <c r="I636" s="121" t="str">
        <f t="shared" si="18"/>
        <v/>
      </c>
      <c r="J636" s="29"/>
      <c r="K636" s="29"/>
      <c r="L636" s="29"/>
      <c r="M636" s="122" t="str">
        <f>IF($P636="","",IFERROR(_xlfn.XLOOKUP($P636,団体コード!$F$2:$F$1789,団体コード!$A$2:$A$1789),_xlfn.XLOOKUP($P636,'R6.1.1政令指定都市'!$F$2:$F$192,'R6.1.1政令指定都市'!$A$2:$A$192)))</f>
        <v/>
      </c>
      <c r="N636" s="123" t="str">
        <f>IF($P636="","",IFERROR(_xlfn.XLOOKUP($P636,市町村一覧!$H$2:$H$773,市町村一覧!$G$2:$G$773),"特定市町村以外"))</f>
        <v/>
      </c>
      <c r="O636" s="94" t="s">
        <v>1</v>
      </c>
      <c r="P636" s="124" t="str">
        <f t="shared" si="19"/>
        <v/>
      </c>
      <c r="U636" s="114" t="s">
        <v>51</v>
      </c>
      <c r="V636" s="114" t="s">
        <v>861</v>
      </c>
    </row>
    <row r="637" spans="3:22" x14ac:dyDescent="0.25">
      <c r="C637" s="108">
        <v>631</v>
      </c>
      <c r="D637" s="30"/>
      <c r="E637" s="29"/>
      <c r="F637" s="29"/>
      <c r="G637" s="29"/>
      <c r="H637" s="121" t="str">
        <f t="shared" si="18"/>
        <v/>
      </c>
      <c r="I637" s="121" t="str">
        <f t="shared" si="18"/>
        <v/>
      </c>
      <c r="J637" s="29"/>
      <c r="K637" s="29"/>
      <c r="L637" s="29"/>
      <c r="M637" s="122" t="str">
        <f>IF($P637="","",IFERROR(_xlfn.XLOOKUP($P637,団体コード!$F$2:$F$1789,団体コード!$A$2:$A$1789),_xlfn.XLOOKUP($P637,'R6.1.1政令指定都市'!$F$2:$F$192,'R6.1.1政令指定都市'!$A$2:$A$192)))</f>
        <v/>
      </c>
      <c r="N637" s="123" t="str">
        <f>IF($P637="","",IFERROR(_xlfn.XLOOKUP($P637,市町村一覧!$H$2:$H$773,市町村一覧!$G$2:$G$773),"特定市町村以外"))</f>
        <v/>
      </c>
      <c r="O637" s="94" t="s">
        <v>1</v>
      </c>
      <c r="P637" s="124" t="str">
        <f t="shared" si="19"/>
        <v/>
      </c>
      <c r="U637" s="114" t="s">
        <v>51</v>
      </c>
      <c r="V637" s="114" t="s">
        <v>862</v>
      </c>
    </row>
    <row r="638" spans="3:22" x14ac:dyDescent="0.25">
      <c r="C638" s="108">
        <v>632</v>
      </c>
      <c r="D638" s="30"/>
      <c r="E638" s="29"/>
      <c r="F638" s="29"/>
      <c r="G638" s="29"/>
      <c r="H638" s="121" t="str">
        <f t="shared" si="18"/>
        <v/>
      </c>
      <c r="I638" s="121" t="str">
        <f t="shared" si="18"/>
        <v/>
      </c>
      <c r="J638" s="29"/>
      <c r="K638" s="29"/>
      <c r="L638" s="29"/>
      <c r="M638" s="122" t="str">
        <f>IF($P638="","",IFERROR(_xlfn.XLOOKUP($P638,団体コード!$F$2:$F$1789,団体コード!$A$2:$A$1789),_xlfn.XLOOKUP($P638,'R6.1.1政令指定都市'!$F$2:$F$192,'R6.1.1政令指定都市'!$A$2:$A$192)))</f>
        <v/>
      </c>
      <c r="N638" s="123" t="str">
        <f>IF($P638="","",IFERROR(_xlfn.XLOOKUP($P638,市町村一覧!$H$2:$H$773,市町村一覧!$G$2:$G$773),"特定市町村以外"))</f>
        <v/>
      </c>
      <c r="O638" s="94" t="s">
        <v>1</v>
      </c>
      <c r="P638" s="124" t="str">
        <f t="shared" si="19"/>
        <v/>
      </c>
      <c r="U638" s="114" t="s">
        <v>51</v>
      </c>
      <c r="V638" s="114" t="s">
        <v>863</v>
      </c>
    </row>
    <row r="639" spans="3:22" x14ac:dyDescent="0.25">
      <c r="C639" s="108">
        <v>633</v>
      </c>
      <c r="D639" s="30"/>
      <c r="E639" s="29"/>
      <c r="F639" s="29"/>
      <c r="G639" s="29"/>
      <c r="H639" s="121" t="str">
        <f t="shared" si="18"/>
        <v/>
      </c>
      <c r="I639" s="121" t="str">
        <f t="shared" si="18"/>
        <v/>
      </c>
      <c r="J639" s="29"/>
      <c r="K639" s="29"/>
      <c r="L639" s="29"/>
      <c r="M639" s="122" t="str">
        <f>IF($P639="","",IFERROR(_xlfn.XLOOKUP($P639,団体コード!$F$2:$F$1789,団体コード!$A$2:$A$1789),_xlfn.XLOOKUP($P639,'R6.1.1政令指定都市'!$F$2:$F$192,'R6.1.1政令指定都市'!$A$2:$A$192)))</f>
        <v/>
      </c>
      <c r="N639" s="123" t="str">
        <f>IF($P639="","",IFERROR(_xlfn.XLOOKUP($P639,市町村一覧!$H$2:$H$773,市町村一覧!$G$2:$G$773),"特定市町村以外"))</f>
        <v/>
      </c>
      <c r="O639" s="94" t="s">
        <v>1</v>
      </c>
      <c r="P639" s="124" t="str">
        <f t="shared" si="19"/>
        <v/>
      </c>
      <c r="U639" s="114" t="s">
        <v>51</v>
      </c>
      <c r="V639" s="114" t="s">
        <v>864</v>
      </c>
    </row>
    <row r="640" spans="3:22" x14ac:dyDescent="0.25">
      <c r="C640" s="108">
        <v>634</v>
      </c>
      <c r="D640" s="30"/>
      <c r="E640" s="29"/>
      <c r="F640" s="29"/>
      <c r="G640" s="29"/>
      <c r="H640" s="121" t="str">
        <f t="shared" si="18"/>
        <v/>
      </c>
      <c r="I640" s="121" t="str">
        <f t="shared" si="18"/>
        <v/>
      </c>
      <c r="J640" s="29"/>
      <c r="K640" s="29"/>
      <c r="L640" s="29"/>
      <c r="M640" s="122" t="str">
        <f>IF($P640="","",IFERROR(_xlfn.XLOOKUP($P640,団体コード!$F$2:$F$1789,団体コード!$A$2:$A$1789),_xlfn.XLOOKUP($P640,'R6.1.1政令指定都市'!$F$2:$F$192,'R6.1.1政令指定都市'!$A$2:$A$192)))</f>
        <v/>
      </c>
      <c r="N640" s="123" t="str">
        <f>IF($P640="","",IFERROR(_xlfn.XLOOKUP($P640,市町村一覧!$H$2:$H$773,市町村一覧!$G$2:$G$773),"特定市町村以外"))</f>
        <v/>
      </c>
      <c r="O640" s="94" t="s">
        <v>1</v>
      </c>
      <c r="P640" s="124" t="str">
        <f t="shared" si="19"/>
        <v/>
      </c>
      <c r="U640" s="114" t="s">
        <v>51</v>
      </c>
      <c r="V640" s="114" t="s">
        <v>865</v>
      </c>
    </row>
    <row r="641" spans="3:22" x14ac:dyDescent="0.25">
      <c r="C641" s="108">
        <v>635</v>
      </c>
      <c r="D641" s="30"/>
      <c r="E641" s="29"/>
      <c r="F641" s="29"/>
      <c r="G641" s="29"/>
      <c r="H641" s="121" t="str">
        <f t="shared" si="18"/>
        <v/>
      </c>
      <c r="I641" s="121" t="str">
        <f t="shared" si="18"/>
        <v/>
      </c>
      <c r="J641" s="29"/>
      <c r="K641" s="29"/>
      <c r="L641" s="29"/>
      <c r="M641" s="122" t="str">
        <f>IF($P641="","",IFERROR(_xlfn.XLOOKUP($P641,団体コード!$F$2:$F$1789,団体コード!$A$2:$A$1789),_xlfn.XLOOKUP($P641,'R6.1.1政令指定都市'!$F$2:$F$192,'R6.1.1政令指定都市'!$A$2:$A$192)))</f>
        <v/>
      </c>
      <c r="N641" s="123" t="str">
        <f>IF($P641="","",IFERROR(_xlfn.XLOOKUP($P641,市町村一覧!$H$2:$H$773,市町村一覧!$G$2:$G$773),"特定市町村以外"))</f>
        <v/>
      </c>
      <c r="O641" s="94" t="s">
        <v>1</v>
      </c>
      <c r="P641" s="124" t="str">
        <f t="shared" si="19"/>
        <v/>
      </c>
      <c r="U641" s="114" t="s">
        <v>51</v>
      </c>
      <c r="V641" s="114" t="s">
        <v>866</v>
      </c>
    </row>
    <row r="642" spans="3:22" x14ac:dyDescent="0.25">
      <c r="C642" s="108">
        <v>636</v>
      </c>
      <c r="D642" s="30"/>
      <c r="E642" s="29"/>
      <c r="F642" s="29"/>
      <c r="G642" s="29"/>
      <c r="H642" s="121" t="str">
        <f t="shared" si="18"/>
        <v/>
      </c>
      <c r="I642" s="121" t="str">
        <f t="shared" si="18"/>
        <v/>
      </c>
      <c r="J642" s="29"/>
      <c r="K642" s="29"/>
      <c r="L642" s="29"/>
      <c r="M642" s="122" t="str">
        <f>IF($P642="","",IFERROR(_xlfn.XLOOKUP($P642,団体コード!$F$2:$F$1789,団体コード!$A$2:$A$1789),_xlfn.XLOOKUP($P642,'R6.1.1政令指定都市'!$F$2:$F$192,'R6.1.1政令指定都市'!$A$2:$A$192)))</f>
        <v/>
      </c>
      <c r="N642" s="123" t="str">
        <f>IF($P642="","",IFERROR(_xlfn.XLOOKUP($P642,市町村一覧!$H$2:$H$773,市町村一覧!$G$2:$G$773),"特定市町村以外"))</f>
        <v/>
      </c>
      <c r="O642" s="94" t="s">
        <v>1</v>
      </c>
      <c r="P642" s="124" t="str">
        <f t="shared" si="19"/>
        <v/>
      </c>
      <c r="U642" s="114" t="s">
        <v>51</v>
      </c>
      <c r="V642" s="114" t="s">
        <v>867</v>
      </c>
    </row>
    <row r="643" spans="3:22" x14ac:dyDescent="0.25">
      <c r="C643" s="108">
        <v>637</v>
      </c>
      <c r="D643" s="30"/>
      <c r="E643" s="29"/>
      <c r="F643" s="29"/>
      <c r="G643" s="29"/>
      <c r="H643" s="121" t="str">
        <f t="shared" si="18"/>
        <v/>
      </c>
      <c r="I643" s="121" t="str">
        <f t="shared" si="18"/>
        <v/>
      </c>
      <c r="J643" s="29"/>
      <c r="K643" s="29"/>
      <c r="L643" s="29"/>
      <c r="M643" s="122" t="str">
        <f>IF($P643="","",IFERROR(_xlfn.XLOOKUP($P643,団体コード!$F$2:$F$1789,団体コード!$A$2:$A$1789),_xlfn.XLOOKUP($P643,'R6.1.1政令指定都市'!$F$2:$F$192,'R6.1.1政令指定都市'!$A$2:$A$192)))</f>
        <v/>
      </c>
      <c r="N643" s="123" t="str">
        <f>IF($P643="","",IFERROR(_xlfn.XLOOKUP($P643,市町村一覧!$H$2:$H$773,市町村一覧!$G$2:$G$773),"特定市町村以外"))</f>
        <v/>
      </c>
      <c r="O643" s="94" t="s">
        <v>1</v>
      </c>
      <c r="P643" s="124" t="str">
        <f t="shared" si="19"/>
        <v/>
      </c>
      <c r="U643" s="114" t="s">
        <v>51</v>
      </c>
      <c r="V643" s="114" t="s">
        <v>868</v>
      </c>
    </row>
    <row r="644" spans="3:22" x14ac:dyDescent="0.25">
      <c r="C644" s="108">
        <v>638</v>
      </c>
      <c r="D644" s="30"/>
      <c r="E644" s="29"/>
      <c r="F644" s="29"/>
      <c r="G644" s="29"/>
      <c r="H644" s="121" t="str">
        <f t="shared" si="18"/>
        <v/>
      </c>
      <c r="I644" s="121" t="str">
        <f t="shared" si="18"/>
        <v/>
      </c>
      <c r="J644" s="29"/>
      <c r="K644" s="29"/>
      <c r="L644" s="29"/>
      <c r="M644" s="122" t="str">
        <f>IF($P644="","",IFERROR(_xlfn.XLOOKUP($P644,団体コード!$F$2:$F$1789,団体コード!$A$2:$A$1789),_xlfn.XLOOKUP($P644,'R6.1.1政令指定都市'!$F$2:$F$192,'R6.1.1政令指定都市'!$A$2:$A$192)))</f>
        <v/>
      </c>
      <c r="N644" s="123" t="str">
        <f>IF($P644="","",IFERROR(_xlfn.XLOOKUP($P644,市町村一覧!$H$2:$H$773,市町村一覧!$G$2:$G$773),"特定市町村以外"))</f>
        <v/>
      </c>
      <c r="O644" s="94" t="s">
        <v>1</v>
      </c>
      <c r="P644" s="124" t="str">
        <f t="shared" si="19"/>
        <v/>
      </c>
      <c r="R644" s="94" t="str" cm="1">
        <f t="array" ref="R644:R702">千葉県</f>
        <v>千葉市中央区</v>
      </c>
      <c r="U644" s="114" t="s">
        <v>51</v>
      </c>
      <c r="V644" s="114" t="s">
        <v>869</v>
      </c>
    </row>
    <row r="645" spans="3:22" x14ac:dyDescent="0.25">
      <c r="C645" s="108">
        <v>639</v>
      </c>
      <c r="D645" s="30"/>
      <c r="E645" s="29"/>
      <c r="F645" s="29"/>
      <c r="G645" s="29"/>
      <c r="H645" s="121" t="str">
        <f t="shared" si="18"/>
        <v/>
      </c>
      <c r="I645" s="121" t="str">
        <f t="shared" si="18"/>
        <v/>
      </c>
      <c r="J645" s="29"/>
      <c r="K645" s="29"/>
      <c r="L645" s="29"/>
      <c r="M645" s="122" t="str">
        <f>IF($P645="","",IFERROR(_xlfn.XLOOKUP($P645,団体コード!$F$2:$F$1789,団体コード!$A$2:$A$1789),_xlfn.XLOOKUP($P645,'R6.1.1政令指定都市'!$F$2:$F$192,'R6.1.1政令指定都市'!$A$2:$A$192)))</f>
        <v/>
      </c>
      <c r="N645" s="123" t="str">
        <f>IF($P645="","",IFERROR(_xlfn.XLOOKUP($P645,市町村一覧!$H$2:$H$773,市町村一覧!$G$2:$G$773),"特定市町村以外"))</f>
        <v/>
      </c>
      <c r="O645" s="94" t="s">
        <v>1</v>
      </c>
      <c r="P645" s="124" t="str">
        <f t="shared" si="19"/>
        <v/>
      </c>
      <c r="R645" s="94" t="str">
        <v>千葉市花見川区</v>
      </c>
      <c r="U645" s="114" t="s">
        <v>51</v>
      </c>
      <c r="V645" s="114" t="s">
        <v>870</v>
      </c>
    </row>
    <row r="646" spans="3:22" x14ac:dyDescent="0.25">
      <c r="C646" s="108">
        <v>640</v>
      </c>
      <c r="D646" s="30"/>
      <c r="E646" s="29"/>
      <c r="F646" s="29"/>
      <c r="G646" s="29"/>
      <c r="H646" s="121" t="str">
        <f t="shared" si="18"/>
        <v/>
      </c>
      <c r="I646" s="121" t="str">
        <f t="shared" si="18"/>
        <v/>
      </c>
      <c r="J646" s="29"/>
      <c r="K646" s="29"/>
      <c r="L646" s="29"/>
      <c r="M646" s="122" t="str">
        <f>IF($P646="","",IFERROR(_xlfn.XLOOKUP($P646,団体コード!$F$2:$F$1789,団体コード!$A$2:$A$1789),_xlfn.XLOOKUP($P646,'R6.1.1政令指定都市'!$F$2:$F$192,'R6.1.1政令指定都市'!$A$2:$A$192)))</f>
        <v/>
      </c>
      <c r="N646" s="123" t="str">
        <f>IF($P646="","",IFERROR(_xlfn.XLOOKUP($P646,市町村一覧!$H$2:$H$773,市町村一覧!$G$2:$G$773),"特定市町村以外"))</f>
        <v/>
      </c>
      <c r="O646" s="94" t="s">
        <v>1</v>
      </c>
      <c r="P646" s="124" t="str">
        <f t="shared" si="19"/>
        <v/>
      </c>
      <c r="R646" s="94" t="str">
        <v>千葉市稲毛区</v>
      </c>
      <c r="U646" s="114" t="s">
        <v>51</v>
      </c>
      <c r="V646" s="114" t="s">
        <v>871</v>
      </c>
    </row>
    <row r="647" spans="3:22" x14ac:dyDescent="0.25">
      <c r="C647" s="108">
        <v>641</v>
      </c>
      <c r="D647" s="30"/>
      <c r="E647" s="29"/>
      <c r="F647" s="29"/>
      <c r="G647" s="29"/>
      <c r="H647" s="121" t="str">
        <f t="shared" si="18"/>
        <v/>
      </c>
      <c r="I647" s="121" t="str">
        <f t="shared" si="18"/>
        <v/>
      </c>
      <c r="J647" s="29"/>
      <c r="K647" s="29"/>
      <c r="L647" s="29"/>
      <c r="M647" s="122" t="str">
        <f>IF($P647="","",IFERROR(_xlfn.XLOOKUP($P647,団体コード!$F$2:$F$1789,団体コード!$A$2:$A$1789),_xlfn.XLOOKUP($P647,'R6.1.1政令指定都市'!$F$2:$F$192,'R6.1.1政令指定都市'!$A$2:$A$192)))</f>
        <v/>
      </c>
      <c r="N647" s="123" t="str">
        <f>IF($P647="","",IFERROR(_xlfn.XLOOKUP($P647,市町村一覧!$H$2:$H$773,市町村一覧!$G$2:$G$773),"特定市町村以外"))</f>
        <v/>
      </c>
      <c r="O647" s="94" t="s">
        <v>1</v>
      </c>
      <c r="P647" s="124" t="str">
        <f t="shared" si="19"/>
        <v/>
      </c>
      <c r="R647" s="94" t="str">
        <v>千葉市若葉区</v>
      </c>
      <c r="U647" s="114" t="s">
        <v>51</v>
      </c>
      <c r="V647" s="114" t="s">
        <v>872</v>
      </c>
    </row>
    <row r="648" spans="3:22" x14ac:dyDescent="0.25">
      <c r="C648" s="108">
        <v>642</v>
      </c>
      <c r="D648" s="30"/>
      <c r="E648" s="29"/>
      <c r="F648" s="29"/>
      <c r="G648" s="29"/>
      <c r="H648" s="121" t="str">
        <f t="shared" ref="H648:I711" si="20">IF(D648&lt;&gt;"",D648,"")</f>
        <v/>
      </c>
      <c r="I648" s="121" t="str">
        <f t="shared" si="20"/>
        <v/>
      </c>
      <c r="J648" s="29"/>
      <c r="K648" s="29"/>
      <c r="L648" s="29"/>
      <c r="M648" s="122" t="str">
        <f>IF($P648="","",IFERROR(_xlfn.XLOOKUP($P648,団体コード!$F$2:$F$1789,団体コード!$A$2:$A$1789),_xlfn.XLOOKUP($P648,'R6.1.1政令指定都市'!$F$2:$F$192,'R6.1.1政令指定都市'!$A$2:$A$192)))</f>
        <v/>
      </c>
      <c r="N648" s="123" t="str">
        <f>IF($P648="","",IFERROR(_xlfn.XLOOKUP($P648,市町村一覧!$H$2:$H$773,市町村一覧!$G$2:$G$773),"特定市町村以外"))</f>
        <v/>
      </c>
      <c r="O648" s="94" t="s">
        <v>1</v>
      </c>
      <c r="P648" s="124" t="str">
        <f t="shared" ref="P648:P711" si="21">E648&amp;F648</f>
        <v/>
      </c>
      <c r="R648" s="94" t="str">
        <v>千葉市緑区</v>
      </c>
      <c r="U648" s="114" t="s">
        <v>51</v>
      </c>
      <c r="V648" s="114" t="s">
        <v>873</v>
      </c>
    </row>
    <row r="649" spans="3:22" x14ac:dyDescent="0.25">
      <c r="C649" s="108">
        <v>643</v>
      </c>
      <c r="D649" s="30"/>
      <c r="E649" s="29"/>
      <c r="F649" s="29"/>
      <c r="G649" s="29"/>
      <c r="H649" s="121" t="str">
        <f t="shared" si="20"/>
        <v/>
      </c>
      <c r="I649" s="121" t="str">
        <f t="shared" si="20"/>
        <v/>
      </c>
      <c r="J649" s="29"/>
      <c r="K649" s="29"/>
      <c r="L649" s="29"/>
      <c r="M649" s="122" t="str">
        <f>IF($P649="","",IFERROR(_xlfn.XLOOKUP($P649,団体コード!$F$2:$F$1789,団体コード!$A$2:$A$1789),_xlfn.XLOOKUP($P649,'R6.1.1政令指定都市'!$F$2:$F$192,'R6.1.1政令指定都市'!$A$2:$A$192)))</f>
        <v/>
      </c>
      <c r="N649" s="123" t="str">
        <f>IF($P649="","",IFERROR(_xlfn.XLOOKUP($P649,市町村一覧!$H$2:$H$773,市町村一覧!$G$2:$G$773),"特定市町村以外"))</f>
        <v/>
      </c>
      <c r="O649" s="94" t="s">
        <v>1</v>
      </c>
      <c r="P649" s="124" t="str">
        <f t="shared" si="21"/>
        <v/>
      </c>
      <c r="R649" s="94" t="str">
        <v>千葉市美浜区</v>
      </c>
      <c r="U649" s="114" t="s">
        <v>51</v>
      </c>
      <c r="V649" s="114" t="s">
        <v>874</v>
      </c>
    </row>
    <row r="650" spans="3:22" x14ac:dyDescent="0.25">
      <c r="C650" s="108">
        <v>644</v>
      </c>
      <c r="D650" s="30"/>
      <c r="E650" s="29"/>
      <c r="F650" s="29"/>
      <c r="G650" s="29"/>
      <c r="H650" s="121" t="str">
        <f t="shared" si="20"/>
        <v/>
      </c>
      <c r="I650" s="121" t="str">
        <f t="shared" si="20"/>
        <v/>
      </c>
      <c r="J650" s="29"/>
      <c r="K650" s="29"/>
      <c r="L650" s="29"/>
      <c r="M650" s="122" t="str">
        <f>IF($P650="","",IFERROR(_xlfn.XLOOKUP($P650,団体コード!$F$2:$F$1789,団体コード!$A$2:$A$1789),_xlfn.XLOOKUP($P650,'R6.1.1政令指定都市'!$F$2:$F$192,'R6.1.1政令指定都市'!$A$2:$A$192)))</f>
        <v/>
      </c>
      <c r="N650" s="123" t="str">
        <f>IF($P650="","",IFERROR(_xlfn.XLOOKUP($P650,市町村一覧!$H$2:$H$773,市町村一覧!$G$2:$G$773),"特定市町村以外"))</f>
        <v/>
      </c>
      <c r="O650" s="94" t="s">
        <v>1</v>
      </c>
      <c r="P650" s="124" t="str">
        <f t="shared" si="21"/>
        <v/>
      </c>
      <c r="R650" s="94" t="str">
        <v>銚子市</v>
      </c>
      <c r="U650" s="114" t="s">
        <v>51</v>
      </c>
      <c r="V650" s="114" t="s">
        <v>875</v>
      </c>
    </row>
    <row r="651" spans="3:22" x14ac:dyDescent="0.25">
      <c r="C651" s="108">
        <v>645</v>
      </c>
      <c r="D651" s="30"/>
      <c r="E651" s="29"/>
      <c r="F651" s="29"/>
      <c r="G651" s="29"/>
      <c r="H651" s="121" t="str">
        <f t="shared" si="20"/>
        <v/>
      </c>
      <c r="I651" s="121" t="str">
        <f t="shared" si="20"/>
        <v/>
      </c>
      <c r="J651" s="29"/>
      <c r="K651" s="29"/>
      <c r="L651" s="29"/>
      <c r="M651" s="122" t="str">
        <f>IF($P651="","",IFERROR(_xlfn.XLOOKUP($P651,団体コード!$F$2:$F$1789,団体コード!$A$2:$A$1789),_xlfn.XLOOKUP($P651,'R6.1.1政令指定都市'!$F$2:$F$192,'R6.1.1政令指定都市'!$A$2:$A$192)))</f>
        <v/>
      </c>
      <c r="N651" s="123" t="str">
        <f>IF($P651="","",IFERROR(_xlfn.XLOOKUP($P651,市町村一覧!$H$2:$H$773,市町村一覧!$G$2:$G$773),"特定市町村以外"))</f>
        <v/>
      </c>
      <c r="O651" s="94" t="s">
        <v>1</v>
      </c>
      <c r="P651" s="124" t="str">
        <f t="shared" si="21"/>
        <v/>
      </c>
      <c r="R651" s="94" t="str">
        <v>市川市</v>
      </c>
      <c r="U651" s="114" t="s">
        <v>51</v>
      </c>
      <c r="V651" s="114" t="s">
        <v>876</v>
      </c>
    </row>
    <row r="652" spans="3:22" x14ac:dyDescent="0.25">
      <c r="C652" s="108">
        <v>646</v>
      </c>
      <c r="D652" s="30"/>
      <c r="E652" s="29"/>
      <c r="F652" s="29"/>
      <c r="G652" s="29"/>
      <c r="H652" s="121" t="str">
        <f t="shared" si="20"/>
        <v/>
      </c>
      <c r="I652" s="121" t="str">
        <f t="shared" si="20"/>
        <v/>
      </c>
      <c r="J652" s="29"/>
      <c r="K652" s="29"/>
      <c r="L652" s="29"/>
      <c r="M652" s="122" t="str">
        <f>IF($P652="","",IFERROR(_xlfn.XLOOKUP($P652,団体コード!$F$2:$F$1789,団体コード!$A$2:$A$1789),_xlfn.XLOOKUP($P652,'R6.1.1政令指定都市'!$F$2:$F$192,'R6.1.1政令指定都市'!$A$2:$A$192)))</f>
        <v/>
      </c>
      <c r="N652" s="123" t="str">
        <f>IF($P652="","",IFERROR(_xlfn.XLOOKUP($P652,市町村一覧!$H$2:$H$773,市町村一覧!$G$2:$G$773),"特定市町村以外"))</f>
        <v/>
      </c>
      <c r="O652" s="94" t="s">
        <v>1</v>
      </c>
      <c r="P652" s="124" t="str">
        <f t="shared" si="21"/>
        <v/>
      </c>
      <c r="R652" s="94" t="str">
        <v>船橋市</v>
      </c>
      <c r="U652" s="114" t="s">
        <v>51</v>
      </c>
      <c r="V652" s="114" t="s">
        <v>877</v>
      </c>
    </row>
    <row r="653" spans="3:22" x14ac:dyDescent="0.25">
      <c r="C653" s="108">
        <v>647</v>
      </c>
      <c r="D653" s="30"/>
      <c r="E653" s="29"/>
      <c r="F653" s="29"/>
      <c r="G653" s="29"/>
      <c r="H653" s="121" t="str">
        <f t="shared" si="20"/>
        <v/>
      </c>
      <c r="I653" s="121" t="str">
        <f t="shared" si="20"/>
        <v/>
      </c>
      <c r="J653" s="29"/>
      <c r="K653" s="29"/>
      <c r="L653" s="29"/>
      <c r="M653" s="122" t="str">
        <f>IF($P653="","",IFERROR(_xlfn.XLOOKUP($P653,団体コード!$F$2:$F$1789,団体コード!$A$2:$A$1789),_xlfn.XLOOKUP($P653,'R6.1.1政令指定都市'!$F$2:$F$192,'R6.1.1政令指定都市'!$A$2:$A$192)))</f>
        <v/>
      </c>
      <c r="N653" s="123" t="str">
        <f>IF($P653="","",IFERROR(_xlfn.XLOOKUP($P653,市町村一覧!$H$2:$H$773,市町村一覧!$G$2:$G$773),"特定市町村以外"))</f>
        <v/>
      </c>
      <c r="O653" s="94" t="s">
        <v>1</v>
      </c>
      <c r="P653" s="124" t="str">
        <f t="shared" si="21"/>
        <v/>
      </c>
      <c r="R653" s="94" t="str">
        <v>館山市</v>
      </c>
      <c r="U653" s="114" t="s">
        <v>51</v>
      </c>
      <c r="V653" s="114" t="s">
        <v>878</v>
      </c>
    </row>
    <row r="654" spans="3:22" x14ac:dyDescent="0.25">
      <c r="C654" s="108">
        <v>648</v>
      </c>
      <c r="D654" s="30"/>
      <c r="E654" s="29"/>
      <c r="F654" s="29"/>
      <c r="G654" s="29"/>
      <c r="H654" s="121" t="str">
        <f t="shared" si="20"/>
        <v/>
      </c>
      <c r="I654" s="121" t="str">
        <f t="shared" si="20"/>
        <v/>
      </c>
      <c r="J654" s="29"/>
      <c r="K654" s="29"/>
      <c r="L654" s="29"/>
      <c r="M654" s="122" t="str">
        <f>IF($P654="","",IFERROR(_xlfn.XLOOKUP($P654,団体コード!$F$2:$F$1789,団体コード!$A$2:$A$1789),_xlfn.XLOOKUP($P654,'R6.1.1政令指定都市'!$F$2:$F$192,'R6.1.1政令指定都市'!$A$2:$A$192)))</f>
        <v/>
      </c>
      <c r="N654" s="123" t="str">
        <f>IF($P654="","",IFERROR(_xlfn.XLOOKUP($P654,市町村一覧!$H$2:$H$773,市町村一覧!$G$2:$G$773),"特定市町村以外"))</f>
        <v/>
      </c>
      <c r="O654" s="94" t="s">
        <v>1</v>
      </c>
      <c r="P654" s="124" t="str">
        <f t="shared" si="21"/>
        <v/>
      </c>
      <c r="R654" s="94" t="str">
        <v>木更津市</v>
      </c>
      <c r="U654" s="114" t="s">
        <v>51</v>
      </c>
      <c r="V654" s="114" t="s">
        <v>879</v>
      </c>
    </row>
    <row r="655" spans="3:22" x14ac:dyDescent="0.25">
      <c r="C655" s="108">
        <v>649</v>
      </c>
      <c r="D655" s="30"/>
      <c r="E655" s="29"/>
      <c r="F655" s="29"/>
      <c r="G655" s="29"/>
      <c r="H655" s="121" t="str">
        <f t="shared" si="20"/>
        <v/>
      </c>
      <c r="I655" s="121" t="str">
        <f t="shared" si="20"/>
        <v/>
      </c>
      <c r="J655" s="29"/>
      <c r="K655" s="29"/>
      <c r="L655" s="29"/>
      <c r="M655" s="122" t="str">
        <f>IF($P655="","",IFERROR(_xlfn.XLOOKUP($P655,団体コード!$F$2:$F$1789,団体コード!$A$2:$A$1789),_xlfn.XLOOKUP($P655,'R6.1.1政令指定都市'!$F$2:$F$192,'R6.1.1政令指定都市'!$A$2:$A$192)))</f>
        <v/>
      </c>
      <c r="N655" s="123" t="str">
        <f>IF($P655="","",IFERROR(_xlfn.XLOOKUP($P655,市町村一覧!$H$2:$H$773,市町村一覧!$G$2:$G$773),"特定市町村以外"))</f>
        <v/>
      </c>
      <c r="O655" s="94" t="s">
        <v>1</v>
      </c>
      <c r="P655" s="124" t="str">
        <f t="shared" si="21"/>
        <v/>
      </c>
      <c r="R655" s="94" t="str">
        <v>松戸市</v>
      </c>
      <c r="U655" s="114" t="s">
        <v>51</v>
      </c>
      <c r="V655" s="114" t="s">
        <v>880</v>
      </c>
    </row>
    <row r="656" spans="3:22" x14ac:dyDescent="0.25">
      <c r="C656" s="108">
        <v>650</v>
      </c>
      <c r="D656" s="30"/>
      <c r="E656" s="29"/>
      <c r="F656" s="29"/>
      <c r="G656" s="29"/>
      <c r="H656" s="121" t="str">
        <f t="shared" si="20"/>
        <v/>
      </c>
      <c r="I656" s="121" t="str">
        <f t="shared" si="20"/>
        <v/>
      </c>
      <c r="J656" s="29"/>
      <c r="K656" s="29"/>
      <c r="L656" s="29"/>
      <c r="M656" s="122" t="str">
        <f>IF($P656="","",IFERROR(_xlfn.XLOOKUP($P656,団体コード!$F$2:$F$1789,団体コード!$A$2:$A$1789),_xlfn.XLOOKUP($P656,'R6.1.1政令指定都市'!$F$2:$F$192,'R6.1.1政令指定都市'!$A$2:$A$192)))</f>
        <v/>
      </c>
      <c r="N656" s="123" t="str">
        <f>IF($P656="","",IFERROR(_xlfn.XLOOKUP($P656,市町村一覧!$H$2:$H$773,市町村一覧!$G$2:$G$773),"特定市町村以外"))</f>
        <v/>
      </c>
      <c r="O656" s="94" t="s">
        <v>1</v>
      </c>
      <c r="P656" s="124" t="str">
        <f t="shared" si="21"/>
        <v/>
      </c>
      <c r="R656" s="94" t="str">
        <v>野田市</v>
      </c>
      <c r="U656" s="114" t="s">
        <v>51</v>
      </c>
      <c r="V656" s="114" t="s">
        <v>881</v>
      </c>
    </row>
    <row r="657" spans="3:22" x14ac:dyDescent="0.25">
      <c r="C657" s="108">
        <v>651</v>
      </c>
      <c r="D657" s="30"/>
      <c r="E657" s="29"/>
      <c r="F657" s="29"/>
      <c r="G657" s="29"/>
      <c r="H657" s="121" t="str">
        <f t="shared" si="20"/>
        <v/>
      </c>
      <c r="I657" s="121" t="str">
        <f t="shared" si="20"/>
        <v/>
      </c>
      <c r="J657" s="29"/>
      <c r="K657" s="29"/>
      <c r="L657" s="29"/>
      <c r="M657" s="122" t="str">
        <f>IF($P657="","",IFERROR(_xlfn.XLOOKUP($P657,団体コード!$F$2:$F$1789,団体コード!$A$2:$A$1789),_xlfn.XLOOKUP($P657,'R6.1.1政令指定都市'!$F$2:$F$192,'R6.1.1政令指定都市'!$A$2:$A$192)))</f>
        <v/>
      </c>
      <c r="N657" s="123" t="str">
        <f>IF($P657="","",IFERROR(_xlfn.XLOOKUP($P657,市町村一覧!$H$2:$H$773,市町村一覧!$G$2:$G$773),"特定市町村以外"))</f>
        <v/>
      </c>
      <c r="O657" s="94" t="s">
        <v>1</v>
      </c>
      <c r="P657" s="124" t="str">
        <f t="shared" si="21"/>
        <v/>
      </c>
      <c r="R657" s="94" t="str">
        <v>茂原市</v>
      </c>
      <c r="U657" s="114" t="s">
        <v>51</v>
      </c>
      <c r="V657" s="114" t="s">
        <v>882</v>
      </c>
    </row>
    <row r="658" spans="3:22" x14ac:dyDescent="0.25">
      <c r="C658" s="108">
        <v>652</v>
      </c>
      <c r="D658" s="30"/>
      <c r="E658" s="29"/>
      <c r="F658" s="29"/>
      <c r="G658" s="29"/>
      <c r="H658" s="121" t="str">
        <f t="shared" si="20"/>
        <v/>
      </c>
      <c r="I658" s="121" t="str">
        <f t="shared" si="20"/>
        <v/>
      </c>
      <c r="J658" s="29"/>
      <c r="K658" s="29"/>
      <c r="L658" s="29"/>
      <c r="M658" s="122" t="str">
        <f>IF($P658="","",IFERROR(_xlfn.XLOOKUP($P658,団体コード!$F$2:$F$1789,団体コード!$A$2:$A$1789),_xlfn.XLOOKUP($P658,'R6.1.1政令指定都市'!$F$2:$F$192,'R6.1.1政令指定都市'!$A$2:$A$192)))</f>
        <v/>
      </c>
      <c r="N658" s="123" t="str">
        <f>IF($P658="","",IFERROR(_xlfn.XLOOKUP($P658,市町村一覧!$H$2:$H$773,市町村一覧!$G$2:$G$773),"特定市町村以外"))</f>
        <v/>
      </c>
      <c r="O658" s="94" t="s">
        <v>1</v>
      </c>
      <c r="P658" s="124" t="str">
        <f t="shared" si="21"/>
        <v/>
      </c>
      <c r="R658" s="94" t="str">
        <v>成田市</v>
      </c>
      <c r="U658" s="114" t="s">
        <v>51</v>
      </c>
      <c r="V658" s="114" t="s">
        <v>883</v>
      </c>
    </row>
    <row r="659" spans="3:22" x14ac:dyDescent="0.25">
      <c r="C659" s="108">
        <v>653</v>
      </c>
      <c r="D659" s="30"/>
      <c r="E659" s="29"/>
      <c r="F659" s="29"/>
      <c r="G659" s="29"/>
      <c r="H659" s="121" t="str">
        <f t="shared" si="20"/>
        <v/>
      </c>
      <c r="I659" s="121" t="str">
        <f t="shared" si="20"/>
        <v/>
      </c>
      <c r="J659" s="29"/>
      <c r="K659" s="29"/>
      <c r="L659" s="29"/>
      <c r="M659" s="122" t="str">
        <f>IF($P659="","",IFERROR(_xlfn.XLOOKUP($P659,団体コード!$F$2:$F$1789,団体コード!$A$2:$A$1789),_xlfn.XLOOKUP($P659,'R6.1.1政令指定都市'!$F$2:$F$192,'R6.1.1政令指定都市'!$A$2:$A$192)))</f>
        <v/>
      </c>
      <c r="N659" s="123" t="str">
        <f>IF($P659="","",IFERROR(_xlfn.XLOOKUP($P659,市町村一覧!$H$2:$H$773,市町村一覧!$G$2:$G$773),"特定市町村以外"))</f>
        <v/>
      </c>
      <c r="O659" s="94" t="s">
        <v>1</v>
      </c>
      <c r="P659" s="124" t="str">
        <f t="shared" si="21"/>
        <v/>
      </c>
      <c r="R659" s="94" t="str">
        <v>佐倉市</v>
      </c>
      <c r="U659" s="114" t="s">
        <v>52</v>
      </c>
      <c r="V659" s="114" t="s">
        <v>884</v>
      </c>
    </row>
    <row r="660" spans="3:22" x14ac:dyDescent="0.25">
      <c r="C660" s="108">
        <v>654</v>
      </c>
      <c r="D660" s="30"/>
      <c r="E660" s="29"/>
      <c r="F660" s="29"/>
      <c r="G660" s="29"/>
      <c r="H660" s="121" t="str">
        <f t="shared" si="20"/>
        <v/>
      </c>
      <c r="I660" s="121" t="str">
        <f t="shared" si="20"/>
        <v/>
      </c>
      <c r="J660" s="29"/>
      <c r="K660" s="29"/>
      <c r="L660" s="29"/>
      <c r="M660" s="122" t="str">
        <f>IF($P660="","",IFERROR(_xlfn.XLOOKUP($P660,団体コード!$F$2:$F$1789,団体コード!$A$2:$A$1789),_xlfn.XLOOKUP($P660,'R6.1.1政令指定都市'!$F$2:$F$192,'R6.1.1政令指定都市'!$A$2:$A$192)))</f>
        <v/>
      </c>
      <c r="N660" s="123" t="str">
        <f>IF($P660="","",IFERROR(_xlfn.XLOOKUP($P660,市町村一覧!$H$2:$H$773,市町村一覧!$G$2:$G$773),"特定市町村以外"))</f>
        <v/>
      </c>
      <c r="O660" s="94" t="s">
        <v>1</v>
      </c>
      <c r="P660" s="124" t="str">
        <f t="shared" si="21"/>
        <v/>
      </c>
      <c r="R660" s="94" t="str">
        <v>東金市</v>
      </c>
      <c r="U660" s="114" t="s">
        <v>52</v>
      </c>
      <c r="V660" s="114" t="s">
        <v>885</v>
      </c>
    </row>
    <row r="661" spans="3:22" x14ac:dyDescent="0.25">
      <c r="C661" s="108">
        <v>655</v>
      </c>
      <c r="D661" s="30"/>
      <c r="E661" s="29"/>
      <c r="F661" s="29"/>
      <c r="G661" s="29"/>
      <c r="H661" s="121" t="str">
        <f t="shared" si="20"/>
        <v/>
      </c>
      <c r="I661" s="121" t="str">
        <f t="shared" si="20"/>
        <v/>
      </c>
      <c r="J661" s="29"/>
      <c r="K661" s="29"/>
      <c r="L661" s="29"/>
      <c r="M661" s="122" t="str">
        <f>IF($P661="","",IFERROR(_xlfn.XLOOKUP($P661,団体コード!$F$2:$F$1789,団体コード!$A$2:$A$1789),_xlfn.XLOOKUP($P661,'R6.1.1政令指定都市'!$F$2:$F$192,'R6.1.1政令指定都市'!$A$2:$A$192)))</f>
        <v/>
      </c>
      <c r="N661" s="123" t="str">
        <f>IF($P661="","",IFERROR(_xlfn.XLOOKUP($P661,市町村一覧!$H$2:$H$773,市町村一覧!$G$2:$G$773),"特定市町村以外"))</f>
        <v/>
      </c>
      <c r="O661" s="94" t="s">
        <v>1</v>
      </c>
      <c r="P661" s="124" t="str">
        <f t="shared" si="21"/>
        <v/>
      </c>
      <c r="R661" s="94" t="str">
        <v>旭市</v>
      </c>
      <c r="U661" s="114" t="s">
        <v>52</v>
      </c>
      <c r="V661" s="114" t="s">
        <v>886</v>
      </c>
    </row>
    <row r="662" spans="3:22" x14ac:dyDescent="0.25">
      <c r="C662" s="108">
        <v>656</v>
      </c>
      <c r="D662" s="30"/>
      <c r="E662" s="29"/>
      <c r="F662" s="29"/>
      <c r="G662" s="29"/>
      <c r="H662" s="121" t="str">
        <f t="shared" si="20"/>
        <v/>
      </c>
      <c r="I662" s="121" t="str">
        <f t="shared" si="20"/>
        <v/>
      </c>
      <c r="J662" s="29"/>
      <c r="K662" s="29"/>
      <c r="L662" s="29"/>
      <c r="M662" s="122" t="str">
        <f>IF($P662="","",IFERROR(_xlfn.XLOOKUP($P662,団体コード!$F$2:$F$1789,団体コード!$A$2:$A$1789),_xlfn.XLOOKUP($P662,'R6.1.1政令指定都市'!$F$2:$F$192,'R6.1.1政令指定都市'!$A$2:$A$192)))</f>
        <v/>
      </c>
      <c r="N662" s="123" t="str">
        <f>IF($P662="","",IFERROR(_xlfn.XLOOKUP($P662,市町村一覧!$H$2:$H$773,市町村一覧!$G$2:$G$773),"特定市町村以外"))</f>
        <v/>
      </c>
      <c r="O662" s="94" t="s">
        <v>1</v>
      </c>
      <c r="P662" s="124" t="str">
        <f t="shared" si="21"/>
        <v/>
      </c>
      <c r="R662" s="94" t="str">
        <v>習志野市</v>
      </c>
      <c r="U662" s="114" t="s">
        <v>52</v>
      </c>
      <c r="V662" s="114" t="s">
        <v>887</v>
      </c>
    </row>
    <row r="663" spans="3:22" x14ac:dyDescent="0.25">
      <c r="C663" s="108">
        <v>657</v>
      </c>
      <c r="D663" s="30"/>
      <c r="E663" s="29"/>
      <c r="F663" s="29"/>
      <c r="G663" s="29"/>
      <c r="H663" s="121" t="str">
        <f t="shared" si="20"/>
        <v/>
      </c>
      <c r="I663" s="121" t="str">
        <f t="shared" si="20"/>
        <v/>
      </c>
      <c r="J663" s="29"/>
      <c r="K663" s="29"/>
      <c r="L663" s="29"/>
      <c r="M663" s="122" t="str">
        <f>IF($P663="","",IFERROR(_xlfn.XLOOKUP($P663,団体コード!$F$2:$F$1789,団体コード!$A$2:$A$1789),_xlfn.XLOOKUP($P663,'R6.1.1政令指定都市'!$F$2:$F$192,'R6.1.1政令指定都市'!$A$2:$A$192)))</f>
        <v/>
      </c>
      <c r="N663" s="123" t="str">
        <f>IF($P663="","",IFERROR(_xlfn.XLOOKUP($P663,市町村一覧!$H$2:$H$773,市町村一覧!$G$2:$G$773),"特定市町村以外"))</f>
        <v/>
      </c>
      <c r="O663" s="94" t="s">
        <v>1</v>
      </c>
      <c r="P663" s="124" t="str">
        <f t="shared" si="21"/>
        <v/>
      </c>
      <c r="R663" s="94" t="str">
        <v>柏市</v>
      </c>
      <c r="U663" s="114" t="s">
        <v>52</v>
      </c>
      <c r="V663" s="114" t="s">
        <v>888</v>
      </c>
    </row>
    <row r="664" spans="3:22" x14ac:dyDescent="0.25">
      <c r="C664" s="108">
        <v>658</v>
      </c>
      <c r="D664" s="30"/>
      <c r="E664" s="29"/>
      <c r="F664" s="29"/>
      <c r="G664" s="29"/>
      <c r="H664" s="121" t="str">
        <f t="shared" si="20"/>
        <v/>
      </c>
      <c r="I664" s="121" t="str">
        <f t="shared" si="20"/>
        <v/>
      </c>
      <c r="J664" s="29"/>
      <c r="K664" s="29"/>
      <c r="L664" s="29"/>
      <c r="M664" s="122" t="str">
        <f>IF($P664="","",IFERROR(_xlfn.XLOOKUP($P664,団体コード!$F$2:$F$1789,団体コード!$A$2:$A$1789),_xlfn.XLOOKUP($P664,'R6.1.1政令指定都市'!$F$2:$F$192,'R6.1.1政令指定都市'!$A$2:$A$192)))</f>
        <v/>
      </c>
      <c r="N664" s="123" t="str">
        <f>IF($P664="","",IFERROR(_xlfn.XLOOKUP($P664,市町村一覧!$H$2:$H$773,市町村一覧!$G$2:$G$773),"特定市町村以外"))</f>
        <v/>
      </c>
      <c r="O664" s="94" t="s">
        <v>1</v>
      </c>
      <c r="P664" s="124" t="str">
        <f t="shared" si="21"/>
        <v/>
      </c>
      <c r="R664" s="94" t="str">
        <v>勝浦市</v>
      </c>
      <c r="U664" s="114" t="s">
        <v>52</v>
      </c>
      <c r="V664" s="114" t="s">
        <v>889</v>
      </c>
    </row>
    <row r="665" spans="3:22" x14ac:dyDescent="0.25">
      <c r="C665" s="108">
        <v>659</v>
      </c>
      <c r="D665" s="30"/>
      <c r="E665" s="29"/>
      <c r="F665" s="29"/>
      <c r="G665" s="29"/>
      <c r="H665" s="121" t="str">
        <f t="shared" si="20"/>
        <v/>
      </c>
      <c r="I665" s="121" t="str">
        <f t="shared" si="20"/>
        <v/>
      </c>
      <c r="J665" s="29"/>
      <c r="K665" s="29"/>
      <c r="L665" s="29"/>
      <c r="M665" s="122" t="str">
        <f>IF($P665="","",IFERROR(_xlfn.XLOOKUP($P665,団体コード!$F$2:$F$1789,団体コード!$A$2:$A$1789),_xlfn.XLOOKUP($P665,'R6.1.1政令指定都市'!$F$2:$F$192,'R6.1.1政令指定都市'!$A$2:$A$192)))</f>
        <v/>
      </c>
      <c r="N665" s="123" t="str">
        <f>IF($P665="","",IFERROR(_xlfn.XLOOKUP($P665,市町村一覧!$H$2:$H$773,市町村一覧!$G$2:$G$773),"特定市町村以外"))</f>
        <v/>
      </c>
      <c r="O665" s="94" t="s">
        <v>1</v>
      </c>
      <c r="P665" s="124" t="str">
        <f t="shared" si="21"/>
        <v/>
      </c>
      <c r="R665" s="94" t="str">
        <v>市原市</v>
      </c>
      <c r="U665" s="114" t="s">
        <v>52</v>
      </c>
      <c r="V665" s="114" t="s">
        <v>890</v>
      </c>
    </row>
    <row r="666" spans="3:22" x14ac:dyDescent="0.25">
      <c r="C666" s="108">
        <v>660</v>
      </c>
      <c r="D666" s="30"/>
      <c r="E666" s="29"/>
      <c r="F666" s="29"/>
      <c r="G666" s="29"/>
      <c r="H666" s="121" t="str">
        <f t="shared" si="20"/>
        <v/>
      </c>
      <c r="I666" s="121" t="str">
        <f t="shared" si="20"/>
        <v/>
      </c>
      <c r="J666" s="29"/>
      <c r="K666" s="29"/>
      <c r="L666" s="29"/>
      <c r="M666" s="122" t="str">
        <f>IF($P666="","",IFERROR(_xlfn.XLOOKUP($P666,団体コード!$F$2:$F$1789,団体コード!$A$2:$A$1789),_xlfn.XLOOKUP($P666,'R6.1.1政令指定都市'!$F$2:$F$192,'R6.1.1政令指定都市'!$A$2:$A$192)))</f>
        <v/>
      </c>
      <c r="N666" s="123" t="str">
        <f>IF($P666="","",IFERROR(_xlfn.XLOOKUP($P666,市町村一覧!$H$2:$H$773,市町村一覧!$G$2:$G$773),"特定市町村以外"))</f>
        <v/>
      </c>
      <c r="O666" s="94" t="s">
        <v>1</v>
      </c>
      <c r="P666" s="124" t="str">
        <f t="shared" si="21"/>
        <v/>
      </c>
      <c r="R666" s="94" t="str">
        <v>流山市</v>
      </c>
      <c r="U666" s="114" t="s">
        <v>52</v>
      </c>
      <c r="V666" s="114" t="s">
        <v>891</v>
      </c>
    </row>
    <row r="667" spans="3:22" x14ac:dyDescent="0.25">
      <c r="C667" s="108">
        <v>661</v>
      </c>
      <c r="D667" s="30"/>
      <c r="E667" s="29"/>
      <c r="F667" s="29"/>
      <c r="G667" s="29"/>
      <c r="H667" s="121" t="str">
        <f t="shared" si="20"/>
        <v/>
      </c>
      <c r="I667" s="121" t="str">
        <f t="shared" si="20"/>
        <v/>
      </c>
      <c r="J667" s="29"/>
      <c r="K667" s="29"/>
      <c r="L667" s="29"/>
      <c r="M667" s="122" t="str">
        <f>IF($P667="","",IFERROR(_xlfn.XLOOKUP($P667,団体コード!$F$2:$F$1789,団体コード!$A$2:$A$1789),_xlfn.XLOOKUP($P667,'R6.1.1政令指定都市'!$F$2:$F$192,'R6.1.1政令指定都市'!$A$2:$A$192)))</f>
        <v/>
      </c>
      <c r="N667" s="123" t="str">
        <f>IF($P667="","",IFERROR(_xlfn.XLOOKUP($P667,市町村一覧!$H$2:$H$773,市町村一覧!$G$2:$G$773),"特定市町村以外"))</f>
        <v/>
      </c>
      <c r="O667" s="94" t="s">
        <v>1</v>
      </c>
      <c r="P667" s="124" t="str">
        <f t="shared" si="21"/>
        <v/>
      </c>
      <c r="R667" s="94" t="str">
        <v>八千代市</v>
      </c>
      <c r="U667" s="114" t="s">
        <v>52</v>
      </c>
      <c r="V667" s="114" t="s">
        <v>892</v>
      </c>
    </row>
    <row r="668" spans="3:22" x14ac:dyDescent="0.25">
      <c r="C668" s="108">
        <v>662</v>
      </c>
      <c r="D668" s="30"/>
      <c r="E668" s="29"/>
      <c r="F668" s="29"/>
      <c r="G668" s="29"/>
      <c r="H668" s="121" t="str">
        <f t="shared" si="20"/>
        <v/>
      </c>
      <c r="I668" s="121" t="str">
        <f t="shared" si="20"/>
        <v/>
      </c>
      <c r="J668" s="29"/>
      <c r="K668" s="29"/>
      <c r="L668" s="29"/>
      <c r="M668" s="122" t="str">
        <f>IF($P668="","",IFERROR(_xlfn.XLOOKUP($P668,団体コード!$F$2:$F$1789,団体コード!$A$2:$A$1789),_xlfn.XLOOKUP($P668,'R6.1.1政令指定都市'!$F$2:$F$192,'R6.1.1政令指定都市'!$A$2:$A$192)))</f>
        <v/>
      </c>
      <c r="N668" s="123" t="str">
        <f>IF($P668="","",IFERROR(_xlfn.XLOOKUP($P668,市町村一覧!$H$2:$H$773,市町村一覧!$G$2:$G$773),"特定市町村以外"))</f>
        <v/>
      </c>
      <c r="O668" s="94" t="s">
        <v>1</v>
      </c>
      <c r="P668" s="124" t="str">
        <f t="shared" si="21"/>
        <v/>
      </c>
      <c r="R668" s="94" t="str">
        <v>我孫子市</v>
      </c>
      <c r="U668" s="114" t="s">
        <v>52</v>
      </c>
      <c r="V668" s="114" t="s">
        <v>893</v>
      </c>
    </row>
    <row r="669" spans="3:22" x14ac:dyDescent="0.25">
      <c r="C669" s="108">
        <v>663</v>
      </c>
      <c r="D669" s="30"/>
      <c r="E669" s="29"/>
      <c r="F669" s="29"/>
      <c r="G669" s="29"/>
      <c r="H669" s="121" t="str">
        <f t="shared" si="20"/>
        <v/>
      </c>
      <c r="I669" s="121" t="str">
        <f t="shared" si="20"/>
        <v/>
      </c>
      <c r="J669" s="29"/>
      <c r="K669" s="29"/>
      <c r="L669" s="29"/>
      <c r="M669" s="122" t="str">
        <f>IF($P669="","",IFERROR(_xlfn.XLOOKUP($P669,団体コード!$F$2:$F$1789,団体コード!$A$2:$A$1789),_xlfn.XLOOKUP($P669,'R6.1.1政令指定都市'!$F$2:$F$192,'R6.1.1政令指定都市'!$A$2:$A$192)))</f>
        <v/>
      </c>
      <c r="N669" s="123" t="str">
        <f>IF($P669="","",IFERROR(_xlfn.XLOOKUP($P669,市町村一覧!$H$2:$H$773,市町村一覧!$G$2:$G$773),"特定市町村以外"))</f>
        <v/>
      </c>
      <c r="O669" s="94" t="s">
        <v>1</v>
      </c>
      <c r="P669" s="124" t="str">
        <f t="shared" si="21"/>
        <v/>
      </c>
      <c r="R669" s="94" t="str">
        <v>鴨川市</v>
      </c>
      <c r="U669" s="114" t="s">
        <v>52</v>
      </c>
      <c r="V669" s="114" t="s">
        <v>894</v>
      </c>
    </row>
    <row r="670" spans="3:22" x14ac:dyDescent="0.25">
      <c r="C670" s="108">
        <v>664</v>
      </c>
      <c r="D670" s="30"/>
      <c r="E670" s="29"/>
      <c r="F670" s="29"/>
      <c r="G670" s="29"/>
      <c r="H670" s="121" t="str">
        <f t="shared" si="20"/>
        <v/>
      </c>
      <c r="I670" s="121" t="str">
        <f t="shared" si="20"/>
        <v/>
      </c>
      <c r="J670" s="29"/>
      <c r="K670" s="29"/>
      <c r="L670" s="29"/>
      <c r="M670" s="122" t="str">
        <f>IF($P670="","",IFERROR(_xlfn.XLOOKUP($P670,団体コード!$F$2:$F$1789,団体コード!$A$2:$A$1789),_xlfn.XLOOKUP($P670,'R6.1.1政令指定都市'!$F$2:$F$192,'R6.1.1政令指定都市'!$A$2:$A$192)))</f>
        <v/>
      </c>
      <c r="N670" s="123" t="str">
        <f>IF($P670="","",IFERROR(_xlfn.XLOOKUP($P670,市町村一覧!$H$2:$H$773,市町村一覧!$G$2:$G$773),"特定市町村以外"))</f>
        <v/>
      </c>
      <c r="O670" s="94" t="s">
        <v>1</v>
      </c>
      <c r="P670" s="124" t="str">
        <f t="shared" si="21"/>
        <v/>
      </c>
      <c r="R670" s="94" t="str">
        <v>鎌ケ谷市</v>
      </c>
      <c r="U670" s="114" t="s">
        <v>52</v>
      </c>
      <c r="V670" s="114" t="s">
        <v>895</v>
      </c>
    </row>
    <row r="671" spans="3:22" x14ac:dyDescent="0.25">
      <c r="C671" s="108">
        <v>665</v>
      </c>
      <c r="D671" s="30"/>
      <c r="E671" s="29"/>
      <c r="F671" s="29"/>
      <c r="G671" s="29"/>
      <c r="H671" s="121" t="str">
        <f t="shared" si="20"/>
        <v/>
      </c>
      <c r="I671" s="121" t="str">
        <f t="shared" si="20"/>
        <v/>
      </c>
      <c r="J671" s="29"/>
      <c r="K671" s="29"/>
      <c r="L671" s="29"/>
      <c r="M671" s="122" t="str">
        <f>IF($P671="","",IFERROR(_xlfn.XLOOKUP($P671,団体コード!$F$2:$F$1789,団体コード!$A$2:$A$1789),_xlfn.XLOOKUP($P671,'R6.1.1政令指定都市'!$F$2:$F$192,'R6.1.1政令指定都市'!$A$2:$A$192)))</f>
        <v/>
      </c>
      <c r="N671" s="123" t="str">
        <f>IF($P671="","",IFERROR(_xlfn.XLOOKUP($P671,市町村一覧!$H$2:$H$773,市町村一覧!$G$2:$G$773),"特定市町村以外"))</f>
        <v/>
      </c>
      <c r="O671" s="94" t="s">
        <v>1</v>
      </c>
      <c r="P671" s="124" t="str">
        <f t="shared" si="21"/>
        <v/>
      </c>
      <c r="R671" s="94" t="str">
        <v>君津市</v>
      </c>
      <c r="U671" s="114" t="s">
        <v>52</v>
      </c>
      <c r="V671" s="114" t="s">
        <v>896</v>
      </c>
    </row>
    <row r="672" spans="3:22" x14ac:dyDescent="0.25">
      <c r="C672" s="108">
        <v>666</v>
      </c>
      <c r="D672" s="30"/>
      <c r="E672" s="29"/>
      <c r="F672" s="29"/>
      <c r="G672" s="29"/>
      <c r="H672" s="121" t="str">
        <f t="shared" si="20"/>
        <v/>
      </c>
      <c r="I672" s="121" t="str">
        <f t="shared" si="20"/>
        <v/>
      </c>
      <c r="J672" s="29"/>
      <c r="K672" s="29"/>
      <c r="L672" s="29"/>
      <c r="M672" s="122" t="str">
        <f>IF($P672="","",IFERROR(_xlfn.XLOOKUP($P672,団体コード!$F$2:$F$1789,団体コード!$A$2:$A$1789),_xlfn.XLOOKUP($P672,'R6.1.1政令指定都市'!$F$2:$F$192,'R6.1.1政令指定都市'!$A$2:$A$192)))</f>
        <v/>
      </c>
      <c r="N672" s="123" t="str">
        <f>IF($P672="","",IFERROR(_xlfn.XLOOKUP($P672,市町村一覧!$H$2:$H$773,市町村一覧!$G$2:$G$773),"特定市町村以外"))</f>
        <v/>
      </c>
      <c r="O672" s="94" t="s">
        <v>1</v>
      </c>
      <c r="P672" s="124" t="str">
        <f t="shared" si="21"/>
        <v/>
      </c>
      <c r="R672" s="94" t="str">
        <v>富津市</v>
      </c>
      <c r="U672" s="114" t="s">
        <v>52</v>
      </c>
      <c r="V672" s="114" t="s">
        <v>897</v>
      </c>
    </row>
    <row r="673" spans="3:22" x14ac:dyDescent="0.25">
      <c r="C673" s="108">
        <v>667</v>
      </c>
      <c r="D673" s="30"/>
      <c r="E673" s="29"/>
      <c r="F673" s="29"/>
      <c r="G673" s="29"/>
      <c r="H673" s="121" t="str">
        <f t="shared" si="20"/>
        <v/>
      </c>
      <c r="I673" s="121" t="str">
        <f t="shared" si="20"/>
        <v/>
      </c>
      <c r="J673" s="29"/>
      <c r="K673" s="29"/>
      <c r="L673" s="29"/>
      <c r="M673" s="122" t="str">
        <f>IF($P673="","",IFERROR(_xlfn.XLOOKUP($P673,団体コード!$F$2:$F$1789,団体コード!$A$2:$A$1789),_xlfn.XLOOKUP($P673,'R6.1.1政令指定都市'!$F$2:$F$192,'R6.1.1政令指定都市'!$A$2:$A$192)))</f>
        <v/>
      </c>
      <c r="N673" s="123" t="str">
        <f>IF($P673="","",IFERROR(_xlfn.XLOOKUP($P673,市町村一覧!$H$2:$H$773,市町村一覧!$G$2:$G$773),"特定市町村以外"))</f>
        <v/>
      </c>
      <c r="O673" s="94" t="s">
        <v>1</v>
      </c>
      <c r="P673" s="124" t="str">
        <f t="shared" si="21"/>
        <v/>
      </c>
      <c r="R673" s="94" t="str">
        <v>浦安市</v>
      </c>
      <c r="U673" s="114" t="s">
        <v>52</v>
      </c>
      <c r="V673" s="114" t="s">
        <v>898</v>
      </c>
    </row>
    <row r="674" spans="3:22" x14ac:dyDescent="0.25">
      <c r="C674" s="108">
        <v>668</v>
      </c>
      <c r="D674" s="30"/>
      <c r="E674" s="29"/>
      <c r="F674" s="29"/>
      <c r="G674" s="29"/>
      <c r="H674" s="121" t="str">
        <f t="shared" si="20"/>
        <v/>
      </c>
      <c r="I674" s="121" t="str">
        <f t="shared" si="20"/>
        <v/>
      </c>
      <c r="J674" s="29"/>
      <c r="K674" s="29"/>
      <c r="L674" s="29"/>
      <c r="M674" s="122" t="str">
        <f>IF($P674="","",IFERROR(_xlfn.XLOOKUP($P674,団体コード!$F$2:$F$1789,団体コード!$A$2:$A$1789),_xlfn.XLOOKUP($P674,'R6.1.1政令指定都市'!$F$2:$F$192,'R6.1.1政令指定都市'!$A$2:$A$192)))</f>
        <v/>
      </c>
      <c r="N674" s="123" t="str">
        <f>IF($P674="","",IFERROR(_xlfn.XLOOKUP($P674,市町村一覧!$H$2:$H$773,市町村一覧!$G$2:$G$773),"特定市町村以外"))</f>
        <v/>
      </c>
      <c r="O674" s="94" t="s">
        <v>1</v>
      </c>
      <c r="P674" s="124" t="str">
        <f t="shared" si="21"/>
        <v/>
      </c>
      <c r="R674" s="94" t="str">
        <v>四街道市</v>
      </c>
      <c r="U674" s="114" t="s">
        <v>52</v>
      </c>
      <c r="V674" s="114" t="s">
        <v>899</v>
      </c>
    </row>
    <row r="675" spans="3:22" x14ac:dyDescent="0.25">
      <c r="C675" s="108">
        <v>669</v>
      </c>
      <c r="D675" s="30"/>
      <c r="E675" s="29"/>
      <c r="F675" s="29"/>
      <c r="G675" s="29"/>
      <c r="H675" s="121" t="str">
        <f t="shared" si="20"/>
        <v/>
      </c>
      <c r="I675" s="121" t="str">
        <f t="shared" si="20"/>
        <v/>
      </c>
      <c r="J675" s="29"/>
      <c r="K675" s="29"/>
      <c r="L675" s="29"/>
      <c r="M675" s="122" t="str">
        <f>IF($P675="","",IFERROR(_xlfn.XLOOKUP($P675,団体コード!$F$2:$F$1789,団体コード!$A$2:$A$1789),_xlfn.XLOOKUP($P675,'R6.1.1政令指定都市'!$F$2:$F$192,'R6.1.1政令指定都市'!$A$2:$A$192)))</f>
        <v/>
      </c>
      <c r="N675" s="123" t="str">
        <f>IF($P675="","",IFERROR(_xlfn.XLOOKUP($P675,市町村一覧!$H$2:$H$773,市町村一覧!$G$2:$G$773),"特定市町村以外"))</f>
        <v/>
      </c>
      <c r="O675" s="94" t="s">
        <v>1</v>
      </c>
      <c r="P675" s="124" t="str">
        <f t="shared" si="21"/>
        <v/>
      </c>
      <c r="R675" s="94" t="str">
        <v>袖ケ浦市</v>
      </c>
      <c r="U675" s="114" t="s">
        <v>52</v>
      </c>
      <c r="V675" s="114" t="s">
        <v>900</v>
      </c>
    </row>
    <row r="676" spans="3:22" x14ac:dyDescent="0.25">
      <c r="C676" s="108">
        <v>670</v>
      </c>
      <c r="D676" s="30"/>
      <c r="E676" s="29"/>
      <c r="F676" s="29"/>
      <c r="G676" s="29"/>
      <c r="H676" s="121" t="str">
        <f t="shared" si="20"/>
        <v/>
      </c>
      <c r="I676" s="121" t="str">
        <f t="shared" si="20"/>
        <v/>
      </c>
      <c r="J676" s="29"/>
      <c r="K676" s="29"/>
      <c r="L676" s="29"/>
      <c r="M676" s="122" t="str">
        <f>IF($P676="","",IFERROR(_xlfn.XLOOKUP($P676,団体コード!$F$2:$F$1789,団体コード!$A$2:$A$1789),_xlfn.XLOOKUP($P676,'R6.1.1政令指定都市'!$F$2:$F$192,'R6.1.1政令指定都市'!$A$2:$A$192)))</f>
        <v/>
      </c>
      <c r="N676" s="123" t="str">
        <f>IF($P676="","",IFERROR(_xlfn.XLOOKUP($P676,市町村一覧!$H$2:$H$773,市町村一覧!$G$2:$G$773),"特定市町村以外"))</f>
        <v/>
      </c>
      <c r="O676" s="94" t="s">
        <v>1</v>
      </c>
      <c r="P676" s="124" t="str">
        <f t="shared" si="21"/>
        <v/>
      </c>
      <c r="R676" s="94" t="str">
        <v>八街市</v>
      </c>
      <c r="U676" s="114" t="s">
        <v>52</v>
      </c>
      <c r="V676" s="114" t="s">
        <v>901</v>
      </c>
    </row>
    <row r="677" spans="3:22" x14ac:dyDescent="0.25">
      <c r="C677" s="108">
        <v>671</v>
      </c>
      <c r="D677" s="30"/>
      <c r="E677" s="29"/>
      <c r="F677" s="29"/>
      <c r="G677" s="29"/>
      <c r="H677" s="121" t="str">
        <f t="shared" si="20"/>
        <v/>
      </c>
      <c r="I677" s="121" t="str">
        <f t="shared" si="20"/>
        <v/>
      </c>
      <c r="J677" s="29"/>
      <c r="K677" s="29"/>
      <c r="L677" s="29"/>
      <c r="M677" s="122" t="str">
        <f>IF($P677="","",IFERROR(_xlfn.XLOOKUP($P677,団体コード!$F$2:$F$1789,団体コード!$A$2:$A$1789),_xlfn.XLOOKUP($P677,'R6.1.1政令指定都市'!$F$2:$F$192,'R6.1.1政令指定都市'!$A$2:$A$192)))</f>
        <v/>
      </c>
      <c r="N677" s="123" t="str">
        <f>IF($P677="","",IFERROR(_xlfn.XLOOKUP($P677,市町村一覧!$H$2:$H$773,市町村一覧!$G$2:$G$773),"特定市町村以外"))</f>
        <v/>
      </c>
      <c r="O677" s="94" t="s">
        <v>1</v>
      </c>
      <c r="P677" s="124" t="str">
        <f t="shared" si="21"/>
        <v/>
      </c>
      <c r="R677" s="94" t="str">
        <v>印西市</v>
      </c>
      <c r="U677" s="114" t="s">
        <v>52</v>
      </c>
      <c r="V677" s="114" t="s">
        <v>902</v>
      </c>
    </row>
    <row r="678" spans="3:22" x14ac:dyDescent="0.25">
      <c r="C678" s="108">
        <v>672</v>
      </c>
      <c r="D678" s="30"/>
      <c r="E678" s="29"/>
      <c r="F678" s="29"/>
      <c r="G678" s="29"/>
      <c r="H678" s="121" t="str">
        <f t="shared" si="20"/>
        <v/>
      </c>
      <c r="I678" s="121" t="str">
        <f t="shared" si="20"/>
        <v/>
      </c>
      <c r="J678" s="29"/>
      <c r="K678" s="29"/>
      <c r="L678" s="29"/>
      <c r="M678" s="122" t="str">
        <f>IF($P678="","",IFERROR(_xlfn.XLOOKUP($P678,団体コード!$F$2:$F$1789,団体コード!$A$2:$A$1789),_xlfn.XLOOKUP($P678,'R6.1.1政令指定都市'!$F$2:$F$192,'R6.1.1政令指定都市'!$A$2:$A$192)))</f>
        <v/>
      </c>
      <c r="N678" s="123" t="str">
        <f>IF($P678="","",IFERROR(_xlfn.XLOOKUP($P678,市町村一覧!$H$2:$H$773,市町村一覧!$G$2:$G$773),"特定市町村以外"))</f>
        <v/>
      </c>
      <c r="O678" s="94" t="s">
        <v>1</v>
      </c>
      <c r="P678" s="124" t="str">
        <f t="shared" si="21"/>
        <v/>
      </c>
      <c r="R678" s="94" t="str">
        <v>白井市</v>
      </c>
      <c r="U678" s="114" t="s">
        <v>52</v>
      </c>
      <c r="V678" s="114" t="s">
        <v>903</v>
      </c>
    </row>
    <row r="679" spans="3:22" x14ac:dyDescent="0.25">
      <c r="C679" s="108">
        <v>673</v>
      </c>
      <c r="D679" s="30"/>
      <c r="E679" s="29"/>
      <c r="F679" s="29"/>
      <c r="G679" s="29"/>
      <c r="H679" s="121" t="str">
        <f t="shared" si="20"/>
        <v/>
      </c>
      <c r="I679" s="121" t="str">
        <f t="shared" si="20"/>
        <v/>
      </c>
      <c r="J679" s="29"/>
      <c r="K679" s="29"/>
      <c r="L679" s="29"/>
      <c r="M679" s="122" t="str">
        <f>IF($P679="","",IFERROR(_xlfn.XLOOKUP($P679,団体コード!$F$2:$F$1789,団体コード!$A$2:$A$1789),_xlfn.XLOOKUP($P679,'R6.1.1政令指定都市'!$F$2:$F$192,'R6.1.1政令指定都市'!$A$2:$A$192)))</f>
        <v/>
      </c>
      <c r="N679" s="123" t="str">
        <f>IF($P679="","",IFERROR(_xlfn.XLOOKUP($P679,市町村一覧!$H$2:$H$773,市町村一覧!$G$2:$G$773),"特定市町村以外"))</f>
        <v/>
      </c>
      <c r="O679" s="94" t="s">
        <v>1</v>
      </c>
      <c r="P679" s="124" t="str">
        <f t="shared" si="21"/>
        <v/>
      </c>
      <c r="R679" s="94" t="str">
        <v>富里市</v>
      </c>
      <c r="U679" s="114" t="s">
        <v>52</v>
      </c>
      <c r="V679" s="114" t="s">
        <v>904</v>
      </c>
    </row>
    <row r="680" spans="3:22" x14ac:dyDescent="0.25">
      <c r="C680" s="108">
        <v>674</v>
      </c>
      <c r="D680" s="30"/>
      <c r="E680" s="29"/>
      <c r="F680" s="29"/>
      <c r="G680" s="29"/>
      <c r="H680" s="121" t="str">
        <f t="shared" si="20"/>
        <v/>
      </c>
      <c r="I680" s="121" t="str">
        <f t="shared" si="20"/>
        <v/>
      </c>
      <c r="J680" s="29"/>
      <c r="K680" s="29"/>
      <c r="L680" s="29"/>
      <c r="M680" s="122" t="str">
        <f>IF($P680="","",IFERROR(_xlfn.XLOOKUP($P680,団体コード!$F$2:$F$1789,団体コード!$A$2:$A$1789),_xlfn.XLOOKUP($P680,'R6.1.1政令指定都市'!$F$2:$F$192,'R6.1.1政令指定都市'!$A$2:$A$192)))</f>
        <v/>
      </c>
      <c r="N680" s="123" t="str">
        <f>IF($P680="","",IFERROR(_xlfn.XLOOKUP($P680,市町村一覧!$H$2:$H$773,市町村一覧!$G$2:$G$773),"特定市町村以外"))</f>
        <v/>
      </c>
      <c r="O680" s="94" t="s">
        <v>1</v>
      </c>
      <c r="P680" s="124" t="str">
        <f t="shared" si="21"/>
        <v/>
      </c>
      <c r="R680" s="94" t="str">
        <v>南房総市</v>
      </c>
      <c r="U680" s="114" t="s">
        <v>52</v>
      </c>
      <c r="V680" s="114" t="s">
        <v>905</v>
      </c>
    </row>
    <row r="681" spans="3:22" x14ac:dyDescent="0.25">
      <c r="C681" s="108">
        <v>675</v>
      </c>
      <c r="D681" s="30"/>
      <c r="E681" s="29"/>
      <c r="F681" s="29"/>
      <c r="G681" s="29"/>
      <c r="H681" s="121" t="str">
        <f t="shared" si="20"/>
        <v/>
      </c>
      <c r="I681" s="121" t="str">
        <f t="shared" si="20"/>
        <v/>
      </c>
      <c r="J681" s="29"/>
      <c r="K681" s="29"/>
      <c r="L681" s="29"/>
      <c r="M681" s="122" t="str">
        <f>IF($P681="","",IFERROR(_xlfn.XLOOKUP($P681,団体コード!$F$2:$F$1789,団体コード!$A$2:$A$1789),_xlfn.XLOOKUP($P681,'R6.1.1政令指定都市'!$F$2:$F$192,'R6.1.1政令指定都市'!$A$2:$A$192)))</f>
        <v/>
      </c>
      <c r="N681" s="123" t="str">
        <f>IF($P681="","",IFERROR(_xlfn.XLOOKUP($P681,市町村一覧!$H$2:$H$773,市町村一覧!$G$2:$G$773),"特定市町村以外"))</f>
        <v/>
      </c>
      <c r="O681" s="94" t="s">
        <v>1</v>
      </c>
      <c r="P681" s="124" t="str">
        <f t="shared" si="21"/>
        <v/>
      </c>
      <c r="R681" s="94" t="str">
        <v>匝瑳市</v>
      </c>
      <c r="U681" s="114" t="s">
        <v>52</v>
      </c>
      <c r="V681" s="114" t="s">
        <v>906</v>
      </c>
    </row>
    <row r="682" spans="3:22" x14ac:dyDescent="0.25">
      <c r="C682" s="108">
        <v>676</v>
      </c>
      <c r="D682" s="30"/>
      <c r="E682" s="29"/>
      <c r="F682" s="29"/>
      <c r="G682" s="29"/>
      <c r="H682" s="121" t="str">
        <f t="shared" si="20"/>
        <v/>
      </c>
      <c r="I682" s="121" t="str">
        <f t="shared" si="20"/>
        <v/>
      </c>
      <c r="J682" s="29"/>
      <c r="K682" s="29"/>
      <c r="L682" s="29"/>
      <c r="M682" s="122" t="str">
        <f>IF($P682="","",IFERROR(_xlfn.XLOOKUP($P682,団体コード!$F$2:$F$1789,団体コード!$A$2:$A$1789),_xlfn.XLOOKUP($P682,'R6.1.1政令指定都市'!$F$2:$F$192,'R6.1.1政令指定都市'!$A$2:$A$192)))</f>
        <v/>
      </c>
      <c r="N682" s="123" t="str">
        <f>IF($P682="","",IFERROR(_xlfn.XLOOKUP($P682,市町村一覧!$H$2:$H$773,市町村一覧!$G$2:$G$773),"特定市町村以外"))</f>
        <v/>
      </c>
      <c r="O682" s="94" t="s">
        <v>1</v>
      </c>
      <c r="P682" s="124" t="str">
        <f t="shared" si="21"/>
        <v/>
      </c>
      <c r="R682" s="94" t="str">
        <v>香取市</v>
      </c>
      <c r="U682" s="114" t="s">
        <v>52</v>
      </c>
      <c r="V682" s="114" t="s">
        <v>907</v>
      </c>
    </row>
    <row r="683" spans="3:22" x14ac:dyDescent="0.25">
      <c r="C683" s="108">
        <v>677</v>
      </c>
      <c r="D683" s="30"/>
      <c r="E683" s="29"/>
      <c r="F683" s="29"/>
      <c r="G683" s="29"/>
      <c r="H683" s="121" t="str">
        <f t="shared" si="20"/>
        <v/>
      </c>
      <c r="I683" s="121" t="str">
        <f t="shared" si="20"/>
        <v/>
      </c>
      <c r="J683" s="29"/>
      <c r="K683" s="29"/>
      <c r="L683" s="29"/>
      <c r="M683" s="122" t="str">
        <f>IF($P683="","",IFERROR(_xlfn.XLOOKUP($P683,団体コード!$F$2:$F$1789,団体コード!$A$2:$A$1789),_xlfn.XLOOKUP($P683,'R6.1.1政令指定都市'!$F$2:$F$192,'R6.1.1政令指定都市'!$A$2:$A$192)))</f>
        <v/>
      </c>
      <c r="N683" s="123" t="str">
        <f>IF($P683="","",IFERROR(_xlfn.XLOOKUP($P683,市町村一覧!$H$2:$H$773,市町村一覧!$G$2:$G$773),"特定市町村以外"))</f>
        <v/>
      </c>
      <c r="O683" s="94" t="s">
        <v>1</v>
      </c>
      <c r="P683" s="124" t="str">
        <f t="shared" si="21"/>
        <v/>
      </c>
      <c r="R683" s="94" t="str">
        <v>山武市</v>
      </c>
      <c r="U683" s="114" t="s">
        <v>52</v>
      </c>
      <c r="V683" s="114" t="s">
        <v>908</v>
      </c>
    </row>
    <row r="684" spans="3:22" x14ac:dyDescent="0.25">
      <c r="C684" s="108">
        <v>678</v>
      </c>
      <c r="D684" s="30"/>
      <c r="E684" s="29"/>
      <c r="F684" s="29"/>
      <c r="G684" s="29"/>
      <c r="H684" s="121" t="str">
        <f t="shared" si="20"/>
        <v/>
      </c>
      <c r="I684" s="121" t="str">
        <f t="shared" si="20"/>
        <v/>
      </c>
      <c r="J684" s="29"/>
      <c r="K684" s="29"/>
      <c r="L684" s="29"/>
      <c r="M684" s="122" t="str">
        <f>IF($P684="","",IFERROR(_xlfn.XLOOKUP($P684,団体コード!$F$2:$F$1789,団体コード!$A$2:$A$1789),_xlfn.XLOOKUP($P684,'R6.1.1政令指定都市'!$F$2:$F$192,'R6.1.1政令指定都市'!$A$2:$A$192)))</f>
        <v/>
      </c>
      <c r="N684" s="123" t="str">
        <f>IF($P684="","",IFERROR(_xlfn.XLOOKUP($P684,市町村一覧!$H$2:$H$773,市町村一覧!$G$2:$G$773),"特定市町村以外"))</f>
        <v/>
      </c>
      <c r="O684" s="94" t="s">
        <v>1</v>
      </c>
      <c r="P684" s="124" t="str">
        <f t="shared" si="21"/>
        <v/>
      </c>
      <c r="R684" s="94" t="str">
        <v>いすみ市</v>
      </c>
      <c r="U684" s="114" t="s">
        <v>52</v>
      </c>
      <c r="V684" s="114" t="s">
        <v>909</v>
      </c>
    </row>
    <row r="685" spans="3:22" x14ac:dyDescent="0.25">
      <c r="C685" s="108">
        <v>679</v>
      </c>
      <c r="D685" s="30"/>
      <c r="E685" s="29"/>
      <c r="F685" s="29"/>
      <c r="G685" s="29"/>
      <c r="H685" s="121" t="str">
        <f t="shared" si="20"/>
        <v/>
      </c>
      <c r="I685" s="121" t="str">
        <f t="shared" si="20"/>
        <v/>
      </c>
      <c r="J685" s="29"/>
      <c r="K685" s="29"/>
      <c r="L685" s="29"/>
      <c r="M685" s="122" t="str">
        <f>IF($P685="","",IFERROR(_xlfn.XLOOKUP($P685,団体コード!$F$2:$F$1789,団体コード!$A$2:$A$1789),_xlfn.XLOOKUP($P685,'R6.1.1政令指定都市'!$F$2:$F$192,'R6.1.1政令指定都市'!$A$2:$A$192)))</f>
        <v/>
      </c>
      <c r="N685" s="123" t="str">
        <f>IF($P685="","",IFERROR(_xlfn.XLOOKUP($P685,市町村一覧!$H$2:$H$773,市町村一覧!$G$2:$G$773),"特定市町村以外"))</f>
        <v/>
      </c>
      <c r="O685" s="94" t="s">
        <v>1</v>
      </c>
      <c r="P685" s="124" t="str">
        <f t="shared" si="21"/>
        <v/>
      </c>
      <c r="R685" s="94" t="str">
        <v>大網白里市</v>
      </c>
      <c r="U685" s="114" t="s">
        <v>52</v>
      </c>
      <c r="V685" s="114" t="s">
        <v>910</v>
      </c>
    </row>
    <row r="686" spans="3:22" x14ac:dyDescent="0.25">
      <c r="C686" s="108">
        <v>680</v>
      </c>
      <c r="D686" s="30"/>
      <c r="E686" s="29"/>
      <c r="F686" s="29"/>
      <c r="G686" s="29"/>
      <c r="H686" s="121" t="str">
        <f t="shared" si="20"/>
        <v/>
      </c>
      <c r="I686" s="121" t="str">
        <f t="shared" si="20"/>
        <v/>
      </c>
      <c r="J686" s="29"/>
      <c r="K686" s="29"/>
      <c r="L686" s="29"/>
      <c r="M686" s="122" t="str">
        <f>IF($P686="","",IFERROR(_xlfn.XLOOKUP($P686,団体コード!$F$2:$F$1789,団体コード!$A$2:$A$1789),_xlfn.XLOOKUP($P686,'R6.1.1政令指定都市'!$F$2:$F$192,'R6.1.1政令指定都市'!$A$2:$A$192)))</f>
        <v/>
      </c>
      <c r="N686" s="123" t="str">
        <f>IF($P686="","",IFERROR(_xlfn.XLOOKUP($P686,市町村一覧!$H$2:$H$773,市町村一覧!$G$2:$G$773),"特定市町村以外"))</f>
        <v/>
      </c>
      <c r="O686" s="94" t="s">
        <v>1</v>
      </c>
      <c r="P686" s="124" t="str">
        <f t="shared" si="21"/>
        <v/>
      </c>
      <c r="R686" s="94" t="str">
        <v>酒々井町</v>
      </c>
      <c r="U686" s="114" t="s">
        <v>52</v>
      </c>
      <c r="V686" s="114" t="s">
        <v>911</v>
      </c>
    </row>
    <row r="687" spans="3:22" x14ac:dyDescent="0.25">
      <c r="C687" s="108">
        <v>681</v>
      </c>
      <c r="D687" s="30"/>
      <c r="E687" s="29"/>
      <c r="F687" s="29"/>
      <c r="G687" s="29"/>
      <c r="H687" s="121" t="str">
        <f t="shared" si="20"/>
        <v/>
      </c>
      <c r="I687" s="121" t="str">
        <f t="shared" si="20"/>
        <v/>
      </c>
      <c r="J687" s="29"/>
      <c r="K687" s="29"/>
      <c r="L687" s="29"/>
      <c r="M687" s="122" t="str">
        <f>IF($P687="","",IFERROR(_xlfn.XLOOKUP($P687,団体コード!$F$2:$F$1789,団体コード!$A$2:$A$1789),_xlfn.XLOOKUP($P687,'R6.1.1政令指定都市'!$F$2:$F$192,'R6.1.1政令指定都市'!$A$2:$A$192)))</f>
        <v/>
      </c>
      <c r="N687" s="123" t="str">
        <f>IF($P687="","",IFERROR(_xlfn.XLOOKUP($P687,市町村一覧!$H$2:$H$773,市町村一覧!$G$2:$G$773),"特定市町村以外"))</f>
        <v/>
      </c>
      <c r="O687" s="94" t="s">
        <v>1</v>
      </c>
      <c r="P687" s="124" t="str">
        <f t="shared" si="21"/>
        <v/>
      </c>
      <c r="R687" s="94" t="str">
        <v>栄町</v>
      </c>
      <c r="U687" s="114" t="s">
        <v>52</v>
      </c>
      <c r="V687" s="114" t="s">
        <v>912</v>
      </c>
    </row>
    <row r="688" spans="3:22" x14ac:dyDescent="0.25">
      <c r="C688" s="108">
        <v>682</v>
      </c>
      <c r="D688" s="30"/>
      <c r="E688" s="29"/>
      <c r="F688" s="29"/>
      <c r="G688" s="29"/>
      <c r="H688" s="121" t="str">
        <f t="shared" si="20"/>
        <v/>
      </c>
      <c r="I688" s="121" t="str">
        <f t="shared" si="20"/>
        <v/>
      </c>
      <c r="J688" s="29"/>
      <c r="K688" s="29"/>
      <c r="L688" s="29"/>
      <c r="M688" s="122" t="str">
        <f>IF($P688="","",IFERROR(_xlfn.XLOOKUP($P688,団体コード!$F$2:$F$1789,団体コード!$A$2:$A$1789),_xlfn.XLOOKUP($P688,'R6.1.1政令指定都市'!$F$2:$F$192,'R6.1.1政令指定都市'!$A$2:$A$192)))</f>
        <v/>
      </c>
      <c r="N688" s="123" t="str">
        <f>IF($P688="","",IFERROR(_xlfn.XLOOKUP($P688,市町村一覧!$H$2:$H$773,市町村一覧!$G$2:$G$773),"特定市町村以外"))</f>
        <v/>
      </c>
      <c r="O688" s="94" t="s">
        <v>1</v>
      </c>
      <c r="P688" s="124" t="str">
        <f t="shared" si="21"/>
        <v/>
      </c>
      <c r="R688" s="94" t="str">
        <v>神崎町</v>
      </c>
      <c r="U688" s="114" t="s">
        <v>52</v>
      </c>
      <c r="V688" s="114" t="s">
        <v>913</v>
      </c>
    </row>
    <row r="689" spans="3:22" x14ac:dyDescent="0.25">
      <c r="C689" s="108">
        <v>683</v>
      </c>
      <c r="D689" s="30"/>
      <c r="E689" s="29"/>
      <c r="F689" s="29"/>
      <c r="G689" s="29"/>
      <c r="H689" s="121" t="str">
        <f t="shared" si="20"/>
        <v/>
      </c>
      <c r="I689" s="121" t="str">
        <f t="shared" si="20"/>
        <v/>
      </c>
      <c r="J689" s="29"/>
      <c r="K689" s="29"/>
      <c r="L689" s="29"/>
      <c r="M689" s="122" t="str">
        <f>IF($P689="","",IFERROR(_xlfn.XLOOKUP($P689,団体コード!$F$2:$F$1789,団体コード!$A$2:$A$1789),_xlfn.XLOOKUP($P689,'R6.1.1政令指定都市'!$F$2:$F$192,'R6.1.1政令指定都市'!$A$2:$A$192)))</f>
        <v/>
      </c>
      <c r="N689" s="123" t="str">
        <f>IF($P689="","",IFERROR(_xlfn.XLOOKUP($P689,市町村一覧!$H$2:$H$773,市町村一覧!$G$2:$G$773),"特定市町村以外"))</f>
        <v/>
      </c>
      <c r="O689" s="94" t="s">
        <v>1</v>
      </c>
      <c r="P689" s="124" t="str">
        <f t="shared" si="21"/>
        <v/>
      </c>
      <c r="R689" s="94" t="str">
        <v>多古町</v>
      </c>
      <c r="U689" s="114" t="s">
        <v>52</v>
      </c>
      <c r="V689" s="114" t="s">
        <v>914</v>
      </c>
    </row>
    <row r="690" spans="3:22" x14ac:dyDescent="0.25">
      <c r="C690" s="108">
        <v>684</v>
      </c>
      <c r="D690" s="30"/>
      <c r="E690" s="29"/>
      <c r="F690" s="29"/>
      <c r="G690" s="29"/>
      <c r="H690" s="121" t="str">
        <f t="shared" si="20"/>
        <v/>
      </c>
      <c r="I690" s="121" t="str">
        <f t="shared" si="20"/>
        <v/>
      </c>
      <c r="J690" s="29"/>
      <c r="K690" s="29"/>
      <c r="L690" s="29"/>
      <c r="M690" s="122" t="str">
        <f>IF($P690="","",IFERROR(_xlfn.XLOOKUP($P690,団体コード!$F$2:$F$1789,団体コード!$A$2:$A$1789),_xlfn.XLOOKUP($P690,'R6.1.1政令指定都市'!$F$2:$F$192,'R6.1.1政令指定都市'!$A$2:$A$192)))</f>
        <v/>
      </c>
      <c r="N690" s="123" t="str">
        <f>IF($P690="","",IFERROR(_xlfn.XLOOKUP($P690,市町村一覧!$H$2:$H$773,市町村一覧!$G$2:$G$773),"特定市町村以外"))</f>
        <v/>
      </c>
      <c r="O690" s="94" t="s">
        <v>1</v>
      </c>
      <c r="P690" s="124" t="str">
        <f t="shared" si="21"/>
        <v/>
      </c>
      <c r="R690" s="94" t="str">
        <v>東庄町</v>
      </c>
      <c r="U690" s="114" t="s">
        <v>52</v>
      </c>
      <c r="V690" s="114" t="s">
        <v>915</v>
      </c>
    </row>
    <row r="691" spans="3:22" x14ac:dyDescent="0.25">
      <c r="C691" s="108">
        <v>685</v>
      </c>
      <c r="D691" s="30"/>
      <c r="E691" s="29"/>
      <c r="F691" s="29"/>
      <c r="G691" s="29"/>
      <c r="H691" s="121" t="str">
        <f t="shared" si="20"/>
        <v/>
      </c>
      <c r="I691" s="121" t="str">
        <f t="shared" si="20"/>
        <v/>
      </c>
      <c r="J691" s="29"/>
      <c r="K691" s="29"/>
      <c r="L691" s="29"/>
      <c r="M691" s="122" t="str">
        <f>IF($P691="","",IFERROR(_xlfn.XLOOKUP($P691,団体コード!$F$2:$F$1789,団体コード!$A$2:$A$1789),_xlfn.XLOOKUP($P691,'R6.1.1政令指定都市'!$F$2:$F$192,'R6.1.1政令指定都市'!$A$2:$A$192)))</f>
        <v/>
      </c>
      <c r="N691" s="123" t="str">
        <f>IF($P691="","",IFERROR(_xlfn.XLOOKUP($P691,市町村一覧!$H$2:$H$773,市町村一覧!$G$2:$G$773),"特定市町村以外"))</f>
        <v/>
      </c>
      <c r="O691" s="94" t="s">
        <v>1</v>
      </c>
      <c r="P691" s="124" t="str">
        <f t="shared" si="21"/>
        <v/>
      </c>
      <c r="R691" s="94" t="str">
        <v>九十九里町</v>
      </c>
      <c r="U691" s="114" t="s">
        <v>52</v>
      </c>
      <c r="V691" s="114" t="s">
        <v>916</v>
      </c>
    </row>
    <row r="692" spans="3:22" x14ac:dyDescent="0.25">
      <c r="C692" s="108">
        <v>686</v>
      </c>
      <c r="D692" s="30"/>
      <c r="E692" s="29"/>
      <c r="F692" s="29"/>
      <c r="G692" s="29"/>
      <c r="H692" s="121" t="str">
        <f t="shared" si="20"/>
        <v/>
      </c>
      <c r="I692" s="121" t="str">
        <f t="shared" si="20"/>
        <v/>
      </c>
      <c r="J692" s="29"/>
      <c r="K692" s="29"/>
      <c r="L692" s="29"/>
      <c r="M692" s="122" t="str">
        <f>IF($P692="","",IFERROR(_xlfn.XLOOKUP($P692,団体コード!$F$2:$F$1789,団体コード!$A$2:$A$1789),_xlfn.XLOOKUP($P692,'R6.1.1政令指定都市'!$F$2:$F$192,'R6.1.1政令指定都市'!$A$2:$A$192)))</f>
        <v/>
      </c>
      <c r="N692" s="123" t="str">
        <f>IF($P692="","",IFERROR(_xlfn.XLOOKUP($P692,市町村一覧!$H$2:$H$773,市町村一覧!$G$2:$G$773),"特定市町村以外"))</f>
        <v/>
      </c>
      <c r="O692" s="94" t="s">
        <v>1</v>
      </c>
      <c r="P692" s="124" t="str">
        <f t="shared" si="21"/>
        <v/>
      </c>
      <c r="R692" s="94" t="str">
        <v>芝山町</v>
      </c>
      <c r="U692" s="114" t="s">
        <v>52</v>
      </c>
      <c r="V692" s="114" t="s">
        <v>917</v>
      </c>
    </row>
    <row r="693" spans="3:22" x14ac:dyDescent="0.25">
      <c r="C693" s="108">
        <v>687</v>
      </c>
      <c r="D693" s="30"/>
      <c r="E693" s="29"/>
      <c r="F693" s="29"/>
      <c r="G693" s="29"/>
      <c r="H693" s="121" t="str">
        <f t="shared" si="20"/>
        <v/>
      </c>
      <c r="I693" s="121" t="str">
        <f t="shared" si="20"/>
        <v/>
      </c>
      <c r="J693" s="29"/>
      <c r="K693" s="29"/>
      <c r="L693" s="29"/>
      <c r="M693" s="122" t="str">
        <f>IF($P693="","",IFERROR(_xlfn.XLOOKUP($P693,団体コード!$F$2:$F$1789,団体コード!$A$2:$A$1789),_xlfn.XLOOKUP($P693,'R6.1.1政令指定都市'!$F$2:$F$192,'R6.1.1政令指定都市'!$A$2:$A$192)))</f>
        <v/>
      </c>
      <c r="N693" s="123" t="str">
        <f>IF($P693="","",IFERROR(_xlfn.XLOOKUP($P693,市町村一覧!$H$2:$H$773,市町村一覧!$G$2:$G$773),"特定市町村以外"))</f>
        <v/>
      </c>
      <c r="O693" s="94" t="s">
        <v>1</v>
      </c>
      <c r="P693" s="124" t="str">
        <f t="shared" si="21"/>
        <v/>
      </c>
      <c r="R693" s="94" t="str">
        <v>横芝光町</v>
      </c>
      <c r="U693" s="114" t="s">
        <v>52</v>
      </c>
      <c r="V693" s="114" t="s">
        <v>918</v>
      </c>
    </row>
    <row r="694" spans="3:22" x14ac:dyDescent="0.25">
      <c r="C694" s="108">
        <v>688</v>
      </c>
      <c r="D694" s="30"/>
      <c r="E694" s="29"/>
      <c r="F694" s="29"/>
      <c r="G694" s="29"/>
      <c r="H694" s="121" t="str">
        <f t="shared" si="20"/>
        <v/>
      </c>
      <c r="I694" s="121" t="str">
        <f t="shared" si="20"/>
        <v/>
      </c>
      <c r="J694" s="29"/>
      <c r="K694" s="29"/>
      <c r="L694" s="29"/>
      <c r="M694" s="122" t="str">
        <f>IF($P694="","",IFERROR(_xlfn.XLOOKUP($P694,団体コード!$F$2:$F$1789,団体コード!$A$2:$A$1789),_xlfn.XLOOKUP($P694,'R6.1.1政令指定都市'!$F$2:$F$192,'R6.1.1政令指定都市'!$A$2:$A$192)))</f>
        <v/>
      </c>
      <c r="N694" s="123" t="str">
        <f>IF($P694="","",IFERROR(_xlfn.XLOOKUP($P694,市町村一覧!$H$2:$H$773,市町村一覧!$G$2:$G$773),"特定市町村以外"))</f>
        <v/>
      </c>
      <c r="O694" s="94" t="s">
        <v>1</v>
      </c>
      <c r="P694" s="124" t="str">
        <f t="shared" si="21"/>
        <v/>
      </c>
      <c r="R694" s="94" t="str">
        <v>一宮町</v>
      </c>
      <c r="U694" s="114" t="s">
        <v>52</v>
      </c>
      <c r="V694" s="114" t="s">
        <v>919</v>
      </c>
    </row>
    <row r="695" spans="3:22" x14ac:dyDescent="0.25">
      <c r="C695" s="108">
        <v>689</v>
      </c>
      <c r="D695" s="30"/>
      <c r="E695" s="29"/>
      <c r="F695" s="29"/>
      <c r="G695" s="29"/>
      <c r="H695" s="121" t="str">
        <f t="shared" si="20"/>
        <v/>
      </c>
      <c r="I695" s="121" t="str">
        <f t="shared" si="20"/>
        <v/>
      </c>
      <c r="J695" s="29"/>
      <c r="K695" s="29"/>
      <c r="L695" s="29"/>
      <c r="M695" s="122" t="str">
        <f>IF($P695="","",IFERROR(_xlfn.XLOOKUP($P695,団体コード!$F$2:$F$1789,団体コード!$A$2:$A$1789),_xlfn.XLOOKUP($P695,'R6.1.1政令指定都市'!$F$2:$F$192,'R6.1.1政令指定都市'!$A$2:$A$192)))</f>
        <v/>
      </c>
      <c r="N695" s="123" t="str">
        <f>IF($P695="","",IFERROR(_xlfn.XLOOKUP($P695,市町村一覧!$H$2:$H$773,市町村一覧!$G$2:$G$773),"特定市町村以外"))</f>
        <v/>
      </c>
      <c r="O695" s="94" t="s">
        <v>1</v>
      </c>
      <c r="P695" s="124" t="str">
        <f t="shared" si="21"/>
        <v/>
      </c>
      <c r="R695" s="94" t="str">
        <v>睦沢町</v>
      </c>
      <c r="U695" s="114" t="s">
        <v>52</v>
      </c>
      <c r="V695" s="114" t="s">
        <v>920</v>
      </c>
    </row>
    <row r="696" spans="3:22" x14ac:dyDescent="0.25">
      <c r="C696" s="108">
        <v>690</v>
      </c>
      <c r="D696" s="30"/>
      <c r="E696" s="29"/>
      <c r="F696" s="29"/>
      <c r="G696" s="29"/>
      <c r="H696" s="121" t="str">
        <f t="shared" si="20"/>
        <v/>
      </c>
      <c r="I696" s="121" t="str">
        <f t="shared" si="20"/>
        <v/>
      </c>
      <c r="J696" s="29"/>
      <c r="K696" s="29"/>
      <c r="L696" s="29"/>
      <c r="M696" s="122" t="str">
        <f>IF($P696="","",IFERROR(_xlfn.XLOOKUP($P696,団体コード!$F$2:$F$1789,団体コード!$A$2:$A$1789),_xlfn.XLOOKUP($P696,'R6.1.1政令指定都市'!$F$2:$F$192,'R6.1.1政令指定都市'!$A$2:$A$192)))</f>
        <v/>
      </c>
      <c r="N696" s="123" t="str">
        <f>IF($P696="","",IFERROR(_xlfn.XLOOKUP($P696,市町村一覧!$H$2:$H$773,市町村一覧!$G$2:$G$773),"特定市町村以外"))</f>
        <v/>
      </c>
      <c r="O696" s="94" t="s">
        <v>1</v>
      </c>
      <c r="P696" s="124" t="str">
        <f t="shared" si="21"/>
        <v/>
      </c>
      <c r="R696" s="94" t="str">
        <v>長生村</v>
      </c>
      <c r="U696" s="114" t="s">
        <v>52</v>
      </c>
      <c r="V696" s="114" t="s">
        <v>921</v>
      </c>
    </row>
    <row r="697" spans="3:22" x14ac:dyDescent="0.25">
      <c r="C697" s="108">
        <v>691</v>
      </c>
      <c r="D697" s="30"/>
      <c r="E697" s="29"/>
      <c r="F697" s="29"/>
      <c r="G697" s="29"/>
      <c r="H697" s="121" t="str">
        <f t="shared" si="20"/>
        <v/>
      </c>
      <c r="I697" s="121" t="str">
        <f t="shared" si="20"/>
        <v/>
      </c>
      <c r="J697" s="29"/>
      <c r="K697" s="29"/>
      <c r="L697" s="29"/>
      <c r="M697" s="122" t="str">
        <f>IF($P697="","",IFERROR(_xlfn.XLOOKUP($P697,団体コード!$F$2:$F$1789,団体コード!$A$2:$A$1789),_xlfn.XLOOKUP($P697,'R6.1.1政令指定都市'!$F$2:$F$192,'R6.1.1政令指定都市'!$A$2:$A$192)))</f>
        <v/>
      </c>
      <c r="N697" s="123" t="str">
        <f>IF($P697="","",IFERROR(_xlfn.XLOOKUP($P697,市町村一覧!$H$2:$H$773,市町村一覧!$G$2:$G$773),"特定市町村以外"))</f>
        <v/>
      </c>
      <c r="O697" s="94" t="s">
        <v>1</v>
      </c>
      <c r="P697" s="124" t="str">
        <f t="shared" si="21"/>
        <v/>
      </c>
      <c r="R697" s="94" t="str">
        <v>白子町</v>
      </c>
      <c r="U697" s="114" t="s">
        <v>52</v>
      </c>
      <c r="V697" s="114" t="s">
        <v>922</v>
      </c>
    </row>
    <row r="698" spans="3:22" x14ac:dyDescent="0.25">
      <c r="C698" s="108">
        <v>692</v>
      </c>
      <c r="D698" s="30"/>
      <c r="E698" s="29"/>
      <c r="F698" s="29"/>
      <c r="G698" s="29"/>
      <c r="H698" s="121" t="str">
        <f t="shared" si="20"/>
        <v/>
      </c>
      <c r="I698" s="121" t="str">
        <f t="shared" si="20"/>
        <v/>
      </c>
      <c r="J698" s="29"/>
      <c r="K698" s="29"/>
      <c r="L698" s="29"/>
      <c r="M698" s="122" t="str">
        <f>IF($P698="","",IFERROR(_xlfn.XLOOKUP($P698,団体コード!$F$2:$F$1789,団体コード!$A$2:$A$1789),_xlfn.XLOOKUP($P698,'R6.1.1政令指定都市'!$F$2:$F$192,'R6.1.1政令指定都市'!$A$2:$A$192)))</f>
        <v/>
      </c>
      <c r="N698" s="123" t="str">
        <f>IF($P698="","",IFERROR(_xlfn.XLOOKUP($P698,市町村一覧!$H$2:$H$773,市町村一覧!$G$2:$G$773),"特定市町村以外"))</f>
        <v/>
      </c>
      <c r="O698" s="94" t="s">
        <v>1</v>
      </c>
      <c r="P698" s="124" t="str">
        <f t="shared" si="21"/>
        <v/>
      </c>
      <c r="R698" s="94" t="str">
        <v>長柄町</v>
      </c>
      <c r="U698" s="114" t="s">
        <v>52</v>
      </c>
      <c r="V698" s="114" t="s">
        <v>923</v>
      </c>
    </row>
    <row r="699" spans="3:22" x14ac:dyDescent="0.25">
      <c r="C699" s="108">
        <v>693</v>
      </c>
      <c r="D699" s="30"/>
      <c r="E699" s="29"/>
      <c r="F699" s="29"/>
      <c r="G699" s="29"/>
      <c r="H699" s="121" t="str">
        <f t="shared" si="20"/>
        <v/>
      </c>
      <c r="I699" s="121" t="str">
        <f t="shared" si="20"/>
        <v/>
      </c>
      <c r="J699" s="29"/>
      <c r="K699" s="29"/>
      <c r="L699" s="29"/>
      <c r="M699" s="122" t="str">
        <f>IF($P699="","",IFERROR(_xlfn.XLOOKUP($P699,団体コード!$F$2:$F$1789,団体コード!$A$2:$A$1789),_xlfn.XLOOKUP($P699,'R6.1.1政令指定都市'!$F$2:$F$192,'R6.1.1政令指定都市'!$A$2:$A$192)))</f>
        <v/>
      </c>
      <c r="N699" s="123" t="str">
        <f>IF($P699="","",IFERROR(_xlfn.XLOOKUP($P699,市町村一覧!$H$2:$H$773,市町村一覧!$G$2:$G$773),"特定市町村以外"))</f>
        <v/>
      </c>
      <c r="O699" s="94" t="s">
        <v>1</v>
      </c>
      <c r="P699" s="124" t="str">
        <f t="shared" si="21"/>
        <v/>
      </c>
      <c r="R699" s="94" t="str">
        <v>長南町</v>
      </c>
      <c r="U699" s="114" t="s">
        <v>52</v>
      </c>
      <c r="V699" s="114" t="s">
        <v>924</v>
      </c>
    </row>
    <row r="700" spans="3:22" x14ac:dyDescent="0.25">
      <c r="C700" s="108">
        <v>694</v>
      </c>
      <c r="D700" s="30"/>
      <c r="E700" s="29"/>
      <c r="F700" s="29"/>
      <c r="G700" s="29"/>
      <c r="H700" s="121" t="str">
        <f t="shared" si="20"/>
        <v/>
      </c>
      <c r="I700" s="121" t="str">
        <f t="shared" si="20"/>
        <v/>
      </c>
      <c r="J700" s="29"/>
      <c r="K700" s="29"/>
      <c r="L700" s="29"/>
      <c r="M700" s="122" t="str">
        <f>IF($P700="","",IFERROR(_xlfn.XLOOKUP($P700,団体コード!$F$2:$F$1789,団体コード!$A$2:$A$1789),_xlfn.XLOOKUP($P700,'R6.1.1政令指定都市'!$F$2:$F$192,'R6.1.1政令指定都市'!$A$2:$A$192)))</f>
        <v/>
      </c>
      <c r="N700" s="123" t="str">
        <f>IF($P700="","",IFERROR(_xlfn.XLOOKUP($P700,市町村一覧!$H$2:$H$773,市町村一覧!$G$2:$G$773),"特定市町村以外"))</f>
        <v/>
      </c>
      <c r="O700" s="94" t="s">
        <v>1</v>
      </c>
      <c r="P700" s="124" t="str">
        <f t="shared" si="21"/>
        <v/>
      </c>
      <c r="R700" s="94" t="str">
        <v>大多喜町</v>
      </c>
      <c r="U700" s="114" t="s">
        <v>52</v>
      </c>
      <c r="V700" s="114" t="s">
        <v>925</v>
      </c>
    </row>
    <row r="701" spans="3:22" x14ac:dyDescent="0.25">
      <c r="C701" s="108">
        <v>695</v>
      </c>
      <c r="D701" s="30"/>
      <c r="E701" s="29"/>
      <c r="F701" s="29"/>
      <c r="G701" s="29"/>
      <c r="H701" s="121" t="str">
        <f t="shared" si="20"/>
        <v/>
      </c>
      <c r="I701" s="121" t="str">
        <f t="shared" si="20"/>
        <v/>
      </c>
      <c r="J701" s="29"/>
      <c r="K701" s="29"/>
      <c r="L701" s="29"/>
      <c r="M701" s="122" t="str">
        <f>IF($P701="","",IFERROR(_xlfn.XLOOKUP($P701,団体コード!$F$2:$F$1789,団体コード!$A$2:$A$1789),_xlfn.XLOOKUP($P701,'R6.1.1政令指定都市'!$F$2:$F$192,'R6.1.1政令指定都市'!$A$2:$A$192)))</f>
        <v/>
      </c>
      <c r="N701" s="123" t="str">
        <f>IF($P701="","",IFERROR(_xlfn.XLOOKUP($P701,市町村一覧!$H$2:$H$773,市町村一覧!$G$2:$G$773),"特定市町村以外"))</f>
        <v/>
      </c>
      <c r="O701" s="94" t="s">
        <v>1</v>
      </c>
      <c r="P701" s="124" t="str">
        <f t="shared" si="21"/>
        <v/>
      </c>
      <c r="R701" s="94" t="str">
        <v>御宿町</v>
      </c>
      <c r="U701" s="114" t="s">
        <v>52</v>
      </c>
      <c r="V701" s="114" t="s">
        <v>926</v>
      </c>
    </row>
    <row r="702" spans="3:22" x14ac:dyDescent="0.25">
      <c r="C702" s="108">
        <v>696</v>
      </c>
      <c r="D702" s="30"/>
      <c r="E702" s="29"/>
      <c r="F702" s="29"/>
      <c r="G702" s="29"/>
      <c r="H702" s="121" t="str">
        <f t="shared" si="20"/>
        <v/>
      </c>
      <c r="I702" s="121" t="str">
        <f t="shared" si="20"/>
        <v/>
      </c>
      <c r="J702" s="29"/>
      <c r="K702" s="29"/>
      <c r="L702" s="29"/>
      <c r="M702" s="122" t="str">
        <f>IF($P702="","",IFERROR(_xlfn.XLOOKUP($P702,団体コード!$F$2:$F$1789,団体コード!$A$2:$A$1789),_xlfn.XLOOKUP($P702,'R6.1.1政令指定都市'!$F$2:$F$192,'R6.1.1政令指定都市'!$A$2:$A$192)))</f>
        <v/>
      </c>
      <c r="N702" s="123" t="str">
        <f>IF($P702="","",IFERROR(_xlfn.XLOOKUP($P702,市町村一覧!$H$2:$H$773,市町村一覧!$G$2:$G$773),"特定市町村以外"))</f>
        <v/>
      </c>
      <c r="O702" s="94" t="s">
        <v>1</v>
      </c>
      <c r="P702" s="124" t="str">
        <f t="shared" si="21"/>
        <v/>
      </c>
      <c r="R702" s="94" t="str">
        <v>鋸南町</v>
      </c>
      <c r="U702" s="114" t="s">
        <v>52</v>
      </c>
      <c r="V702" s="114" t="s">
        <v>927</v>
      </c>
    </row>
    <row r="703" spans="3:22" x14ac:dyDescent="0.25">
      <c r="C703" s="108">
        <v>697</v>
      </c>
      <c r="D703" s="30"/>
      <c r="E703" s="29"/>
      <c r="F703" s="29"/>
      <c r="G703" s="29"/>
      <c r="H703" s="121" t="str">
        <f t="shared" si="20"/>
        <v/>
      </c>
      <c r="I703" s="121" t="str">
        <f t="shared" si="20"/>
        <v/>
      </c>
      <c r="J703" s="29"/>
      <c r="K703" s="29"/>
      <c r="L703" s="29"/>
      <c r="M703" s="122" t="str">
        <f>IF($P703="","",IFERROR(_xlfn.XLOOKUP($P703,団体コード!$F$2:$F$1789,団体コード!$A$2:$A$1789),_xlfn.XLOOKUP($P703,'R6.1.1政令指定都市'!$F$2:$F$192,'R6.1.1政令指定都市'!$A$2:$A$192)))</f>
        <v/>
      </c>
      <c r="N703" s="123" t="str">
        <f>IF($P703="","",IFERROR(_xlfn.XLOOKUP($P703,市町村一覧!$H$2:$H$773,市町村一覧!$G$2:$G$773),"特定市町村以外"))</f>
        <v/>
      </c>
      <c r="O703" s="94" t="s">
        <v>1</v>
      </c>
      <c r="P703" s="124" t="str">
        <f t="shared" si="21"/>
        <v/>
      </c>
      <c r="U703" s="114" t="s">
        <v>52</v>
      </c>
      <c r="V703" s="114" t="s">
        <v>928</v>
      </c>
    </row>
    <row r="704" spans="3:22" x14ac:dyDescent="0.25">
      <c r="C704" s="108">
        <v>698</v>
      </c>
      <c r="D704" s="30"/>
      <c r="E704" s="29"/>
      <c r="F704" s="29"/>
      <c r="G704" s="29"/>
      <c r="H704" s="121" t="str">
        <f t="shared" si="20"/>
        <v/>
      </c>
      <c r="I704" s="121" t="str">
        <f t="shared" si="20"/>
        <v/>
      </c>
      <c r="J704" s="29"/>
      <c r="K704" s="29"/>
      <c r="L704" s="29"/>
      <c r="M704" s="122" t="str">
        <f>IF($P704="","",IFERROR(_xlfn.XLOOKUP($P704,団体コード!$F$2:$F$1789,団体コード!$A$2:$A$1789),_xlfn.XLOOKUP($P704,'R6.1.1政令指定都市'!$F$2:$F$192,'R6.1.1政令指定都市'!$A$2:$A$192)))</f>
        <v/>
      </c>
      <c r="N704" s="123" t="str">
        <f>IF($P704="","",IFERROR(_xlfn.XLOOKUP($P704,市町村一覧!$H$2:$H$773,市町村一覧!$G$2:$G$773),"特定市町村以外"))</f>
        <v/>
      </c>
      <c r="O704" s="94" t="s">
        <v>1</v>
      </c>
      <c r="P704" s="124" t="str">
        <f t="shared" si="21"/>
        <v/>
      </c>
      <c r="U704" s="114" t="s">
        <v>52</v>
      </c>
      <c r="V704" s="114" t="s">
        <v>929</v>
      </c>
    </row>
    <row r="705" spans="3:22" x14ac:dyDescent="0.25">
      <c r="C705" s="108">
        <v>699</v>
      </c>
      <c r="D705" s="30"/>
      <c r="E705" s="29"/>
      <c r="F705" s="29"/>
      <c r="G705" s="29"/>
      <c r="H705" s="121" t="str">
        <f t="shared" si="20"/>
        <v/>
      </c>
      <c r="I705" s="121" t="str">
        <f t="shared" si="20"/>
        <v/>
      </c>
      <c r="J705" s="29"/>
      <c r="K705" s="29"/>
      <c r="L705" s="29"/>
      <c r="M705" s="122" t="str">
        <f>IF($P705="","",IFERROR(_xlfn.XLOOKUP($P705,団体コード!$F$2:$F$1789,団体コード!$A$2:$A$1789),_xlfn.XLOOKUP($P705,'R6.1.1政令指定都市'!$F$2:$F$192,'R6.1.1政令指定都市'!$A$2:$A$192)))</f>
        <v/>
      </c>
      <c r="N705" s="123" t="str">
        <f>IF($P705="","",IFERROR(_xlfn.XLOOKUP($P705,市町村一覧!$H$2:$H$773,市町村一覧!$G$2:$G$773),"特定市町村以外"))</f>
        <v/>
      </c>
      <c r="O705" s="94" t="s">
        <v>1</v>
      </c>
      <c r="P705" s="124" t="str">
        <f t="shared" si="21"/>
        <v/>
      </c>
      <c r="U705" s="114" t="s">
        <v>52</v>
      </c>
      <c r="V705" s="114" t="s">
        <v>930</v>
      </c>
    </row>
    <row r="706" spans="3:22" x14ac:dyDescent="0.25">
      <c r="C706" s="108">
        <v>700</v>
      </c>
      <c r="D706" s="30"/>
      <c r="E706" s="29"/>
      <c r="F706" s="29"/>
      <c r="G706" s="29"/>
      <c r="H706" s="121" t="str">
        <f t="shared" si="20"/>
        <v/>
      </c>
      <c r="I706" s="121" t="str">
        <f t="shared" si="20"/>
        <v/>
      </c>
      <c r="J706" s="29"/>
      <c r="K706" s="29"/>
      <c r="L706" s="29"/>
      <c r="M706" s="122" t="str">
        <f>IF($P706="","",IFERROR(_xlfn.XLOOKUP($P706,団体コード!$F$2:$F$1789,団体コード!$A$2:$A$1789),_xlfn.XLOOKUP($P706,'R6.1.1政令指定都市'!$F$2:$F$192,'R6.1.1政令指定都市'!$A$2:$A$192)))</f>
        <v/>
      </c>
      <c r="N706" s="123" t="str">
        <f>IF($P706="","",IFERROR(_xlfn.XLOOKUP($P706,市町村一覧!$H$2:$H$773,市町村一覧!$G$2:$G$773),"特定市町村以外"))</f>
        <v/>
      </c>
      <c r="O706" s="94" t="s">
        <v>1</v>
      </c>
      <c r="P706" s="124" t="str">
        <f t="shared" si="21"/>
        <v/>
      </c>
      <c r="U706" s="114" t="s">
        <v>52</v>
      </c>
      <c r="V706" s="114" t="s">
        <v>931</v>
      </c>
    </row>
    <row r="707" spans="3:22" x14ac:dyDescent="0.25">
      <c r="C707" s="108">
        <v>701</v>
      </c>
      <c r="D707" s="30"/>
      <c r="E707" s="29"/>
      <c r="F707" s="29"/>
      <c r="G707" s="29"/>
      <c r="H707" s="121" t="str">
        <f t="shared" si="20"/>
        <v/>
      </c>
      <c r="I707" s="121" t="str">
        <f t="shared" si="20"/>
        <v/>
      </c>
      <c r="J707" s="29"/>
      <c r="K707" s="29"/>
      <c r="L707" s="29"/>
      <c r="M707" s="122" t="str">
        <f>IF($P707="","",IFERROR(_xlfn.XLOOKUP($P707,団体コード!$F$2:$F$1789,団体コード!$A$2:$A$1789),_xlfn.XLOOKUP($P707,'R6.1.1政令指定都市'!$F$2:$F$192,'R6.1.1政令指定都市'!$A$2:$A$192)))</f>
        <v/>
      </c>
      <c r="N707" s="123" t="str">
        <f>IF($P707="","",IFERROR(_xlfn.XLOOKUP($P707,市町村一覧!$H$2:$H$773,市町村一覧!$G$2:$G$773),"特定市町村以外"))</f>
        <v/>
      </c>
      <c r="O707" s="94" t="s">
        <v>1</v>
      </c>
      <c r="P707" s="124" t="str">
        <f t="shared" si="21"/>
        <v/>
      </c>
      <c r="U707" s="114" t="s">
        <v>52</v>
      </c>
      <c r="V707" s="114" t="s">
        <v>932</v>
      </c>
    </row>
    <row r="708" spans="3:22" x14ac:dyDescent="0.25">
      <c r="C708" s="108">
        <v>702</v>
      </c>
      <c r="D708" s="30"/>
      <c r="E708" s="29"/>
      <c r="F708" s="29"/>
      <c r="G708" s="29"/>
      <c r="H708" s="121" t="str">
        <f t="shared" si="20"/>
        <v/>
      </c>
      <c r="I708" s="121" t="str">
        <f t="shared" si="20"/>
        <v/>
      </c>
      <c r="J708" s="29"/>
      <c r="K708" s="29"/>
      <c r="L708" s="29"/>
      <c r="M708" s="122" t="str">
        <f>IF($P708="","",IFERROR(_xlfn.XLOOKUP($P708,団体コード!$F$2:$F$1789,団体コード!$A$2:$A$1789),_xlfn.XLOOKUP($P708,'R6.1.1政令指定都市'!$F$2:$F$192,'R6.1.1政令指定都市'!$A$2:$A$192)))</f>
        <v/>
      </c>
      <c r="N708" s="123" t="str">
        <f>IF($P708="","",IFERROR(_xlfn.XLOOKUP($P708,市町村一覧!$H$2:$H$773,市町村一覧!$G$2:$G$773),"特定市町村以外"))</f>
        <v/>
      </c>
      <c r="O708" s="94" t="s">
        <v>1</v>
      </c>
      <c r="P708" s="124" t="str">
        <f t="shared" si="21"/>
        <v/>
      </c>
      <c r="U708" s="114" t="s">
        <v>52</v>
      </c>
      <c r="V708" s="114" t="s">
        <v>933</v>
      </c>
    </row>
    <row r="709" spans="3:22" x14ac:dyDescent="0.25">
      <c r="C709" s="108">
        <v>703</v>
      </c>
      <c r="D709" s="30"/>
      <c r="E709" s="29"/>
      <c r="F709" s="29"/>
      <c r="G709" s="29"/>
      <c r="H709" s="121" t="str">
        <f t="shared" si="20"/>
        <v/>
      </c>
      <c r="I709" s="121" t="str">
        <f t="shared" si="20"/>
        <v/>
      </c>
      <c r="J709" s="29"/>
      <c r="K709" s="29"/>
      <c r="L709" s="29"/>
      <c r="M709" s="122" t="str">
        <f>IF($P709="","",IFERROR(_xlfn.XLOOKUP($P709,団体コード!$F$2:$F$1789,団体コード!$A$2:$A$1789),_xlfn.XLOOKUP($P709,'R6.1.1政令指定都市'!$F$2:$F$192,'R6.1.1政令指定都市'!$A$2:$A$192)))</f>
        <v/>
      </c>
      <c r="N709" s="123" t="str">
        <f>IF($P709="","",IFERROR(_xlfn.XLOOKUP($P709,市町村一覧!$H$2:$H$773,市町村一覧!$G$2:$G$773),"特定市町村以外"))</f>
        <v/>
      </c>
      <c r="O709" s="94" t="s">
        <v>1</v>
      </c>
      <c r="P709" s="124" t="str">
        <f t="shared" si="21"/>
        <v/>
      </c>
      <c r="U709" s="114" t="s">
        <v>52</v>
      </c>
      <c r="V709" s="114" t="s">
        <v>934</v>
      </c>
    </row>
    <row r="710" spans="3:22" x14ac:dyDescent="0.25">
      <c r="C710" s="108">
        <v>704</v>
      </c>
      <c r="D710" s="30"/>
      <c r="E710" s="29"/>
      <c r="F710" s="29"/>
      <c r="G710" s="29"/>
      <c r="H710" s="121" t="str">
        <f t="shared" si="20"/>
        <v/>
      </c>
      <c r="I710" s="121" t="str">
        <f t="shared" si="20"/>
        <v/>
      </c>
      <c r="J710" s="29"/>
      <c r="K710" s="29"/>
      <c r="L710" s="29"/>
      <c r="M710" s="122" t="str">
        <f>IF($P710="","",IFERROR(_xlfn.XLOOKUP($P710,団体コード!$F$2:$F$1789,団体コード!$A$2:$A$1789),_xlfn.XLOOKUP($P710,'R6.1.1政令指定都市'!$F$2:$F$192,'R6.1.1政令指定都市'!$A$2:$A$192)))</f>
        <v/>
      </c>
      <c r="N710" s="123" t="str">
        <f>IF($P710="","",IFERROR(_xlfn.XLOOKUP($P710,市町村一覧!$H$2:$H$773,市町村一覧!$G$2:$G$773),"特定市町村以外"))</f>
        <v/>
      </c>
      <c r="O710" s="94" t="s">
        <v>1</v>
      </c>
      <c r="P710" s="124" t="str">
        <f t="shared" si="21"/>
        <v/>
      </c>
      <c r="U710" s="114" t="s">
        <v>52</v>
      </c>
      <c r="V710" s="114" t="s">
        <v>935</v>
      </c>
    </row>
    <row r="711" spans="3:22" x14ac:dyDescent="0.25">
      <c r="C711" s="108">
        <v>705</v>
      </c>
      <c r="D711" s="30"/>
      <c r="E711" s="29"/>
      <c r="F711" s="29"/>
      <c r="G711" s="29"/>
      <c r="H711" s="121" t="str">
        <f t="shared" si="20"/>
        <v/>
      </c>
      <c r="I711" s="121" t="str">
        <f t="shared" si="20"/>
        <v/>
      </c>
      <c r="J711" s="29"/>
      <c r="K711" s="29"/>
      <c r="L711" s="29"/>
      <c r="M711" s="122" t="str">
        <f>IF($P711="","",IFERROR(_xlfn.XLOOKUP($P711,団体コード!$F$2:$F$1789,団体コード!$A$2:$A$1789),_xlfn.XLOOKUP($P711,'R6.1.1政令指定都市'!$F$2:$F$192,'R6.1.1政令指定都市'!$A$2:$A$192)))</f>
        <v/>
      </c>
      <c r="N711" s="123" t="str">
        <f>IF($P711="","",IFERROR(_xlfn.XLOOKUP($P711,市町村一覧!$H$2:$H$773,市町村一覧!$G$2:$G$773),"特定市町村以外"))</f>
        <v/>
      </c>
      <c r="O711" s="94" t="s">
        <v>1</v>
      </c>
      <c r="P711" s="124" t="str">
        <f t="shared" si="21"/>
        <v/>
      </c>
      <c r="U711" s="114" t="s">
        <v>52</v>
      </c>
      <c r="V711" s="114" t="s">
        <v>936</v>
      </c>
    </row>
    <row r="712" spans="3:22" x14ac:dyDescent="0.25">
      <c r="C712" s="108">
        <v>706</v>
      </c>
      <c r="D712" s="30"/>
      <c r="E712" s="29"/>
      <c r="F712" s="29"/>
      <c r="G712" s="29"/>
      <c r="H712" s="121" t="str">
        <f t="shared" ref="H712:I775" si="22">IF(D712&lt;&gt;"",D712,"")</f>
        <v/>
      </c>
      <c r="I712" s="121" t="str">
        <f t="shared" si="22"/>
        <v/>
      </c>
      <c r="J712" s="29"/>
      <c r="K712" s="29"/>
      <c r="L712" s="29"/>
      <c r="M712" s="122" t="str">
        <f>IF($P712="","",IFERROR(_xlfn.XLOOKUP($P712,団体コード!$F$2:$F$1789,団体コード!$A$2:$A$1789),_xlfn.XLOOKUP($P712,'R6.1.1政令指定都市'!$F$2:$F$192,'R6.1.1政令指定都市'!$A$2:$A$192)))</f>
        <v/>
      </c>
      <c r="N712" s="123" t="str">
        <f>IF($P712="","",IFERROR(_xlfn.XLOOKUP($P712,市町村一覧!$H$2:$H$773,市町村一覧!$G$2:$G$773),"特定市町村以外"))</f>
        <v/>
      </c>
      <c r="O712" s="94" t="s">
        <v>1</v>
      </c>
      <c r="P712" s="124" t="str">
        <f t="shared" ref="P712:P775" si="23">E712&amp;F712</f>
        <v/>
      </c>
      <c r="U712" s="114" t="s">
        <v>52</v>
      </c>
      <c r="V712" s="114" t="s">
        <v>937</v>
      </c>
    </row>
    <row r="713" spans="3:22" x14ac:dyDescent="0.25">
      <c r="C713" s="108">
        <v>707</v>
      </c>
      <c r="D713" s="30"/>
      <c r="E713" s="29"/>
      <c r="F713" s="29"/>
      <c r="G713" s="29"/>
      <c r="H713" s="121" t="str">
        <f t="shared" si="22"/>
        <v/>
      </c>
      <c r="I713" s="121" t="str">
        <f t="shared" si="22"/>
        <v/>
      </c>
      <c r="J713" s="29"/>
      <c r="K713" s="29"/>
      <c r="L713" s="29"/>
      <c r="M713" s="122" t="str">
        <f>IF($P713="","",IFERROR(_xlfn.XLOOKUP($P713,団体コード!$F$2:$F$1789,団体コード!$A$2:$A$1789),_xlfn.XLOOKUP($P713,'R6.1.1政令指定都市'!$F$2:$F$192,'R6.1.1政令指定都市'!$A$2:$A$192)))</f>
        <v/>
      </c>
      <c r="N713" s="123" t="str">
        <f>IF($P713="","",IFERROR(_xlfn.XLOOKUP($P713,市町村一覧!$H$2:$H$773,市町村一覧!$G$2:$G$773),"特定市町村以外"))</f>
        <v/>
      </c>
      <c r="O713" s="94" t="s">
        <v>1</v>
      </c>
      <c r="P713" s="124" t="str">
        <f t="shared" si="23"/>
        <v/>
      </c>
      <c r="U713" s="114" t="s">
        <v>52</v>
      </c>
      <c r="V713" s="114" t="s">
        <v>938</v>
      </c>
    </row>
    <row r="714" spans="3:22" x14ac:dyDescent="0.25">
      <c r="C714" s="108">
        <v>708</v>
      </c>
      <c r="D714" s="30"/>
      <c r="E714" s="29"/>
      <c r="F714" s="29"/>
      <c r="G714" s="29"/>
      <c r="H714" s="121" t="str">
        <f t="shared" si="22"/>
        <v/>
      </c>
      <c r="I714" s="121" t="str">
        <f t="shared" si="22"/>
        <v/>
      </c>
      <c r="J714" s="29"/>
      <c r="K714" s="29"/>
      <c r="L714" s="29"/>
      <c r="M714" s="122" t="str">
        <f>IF($P714="","",IFERROR(_xlfn.XLOOKUP($P714,団体コード!$F$2:$F$1789,団体コード!$A$2:$A$1789),_xlfn.XLOOKUP($P714,'R6.1.1政令指定都市'!$F$2:$F$192,'R6.1.1政令指定都市'!$A$2:$A$192)))</f>
        <v/>
      </c>
      <c r="N714" s="123" t="str">
        <f>IF($P714="","",IFERROR(_xlfn.XLOOKUP($P714,市町村一覧!$H$2:$H$773,市町村一覧!$G$2:$G$773),"特定市町村以外"))</f>
        <v/>
      </c>
      <c r="O714" s="94" t="s">
        <v>1</v>
      </c>
      <c r="P714" s="124" t="str">
        <f t="shared" si="23"/>
        <v/>
      </c>
      <c r="U714" s="114" t="s">
        <v>52</v>
      </c>
      <c r="V714" s="114" t="s">
        <v>939</v>
      </c>
    </row>
    <row r="715" spans="3:22" x14ac:dyDescent="0.25">
      <c r="C715" s="108">
        <v>709</v>
      </c>
      <c r="D715" s="30"/>
      <c r="E715" s="29"/>
      <c r="F715" s="29"/>
      <c r="G715" s="29"/>
      <c r="H715" s="121" t="str">
        <f t="shared" si="22"/>
        <v/>
      </c>
      <c r="I715" s="121" t="str">
        <f t="shared" si="22"/>
        <v/>
      </c>
      <c r="J715" s="29"/>
      <c r="K715" s="29"/>
      <c r="L715" s="29"/>
      <c r="M715" s="122" t="str">
        <f>IF($P715="","",IFERROR(_xlfn.XLOOKUP($P715,団体コード!$F$2:$F$1789,団体コード!$A$2:$A$1789),_xlfn.XLOOKUP($P715,'R6.1.1政令指定都市'!$F$2:$F$192,'R6.1.1政令指定都市'!$A$2:$A$192)))</f>
        <v/>
      </c>
      <c r="N715" s="123" t="str">
        <f>IF($P715="","",IFERROR(_xlfn.XLOOKUP($P715,市町村一覧!$H$2:$H$773,市町村一覧!$G$2:$G$773),"特定市町村以外"))</f>
        <v/>
      </c>
      <c r="O715" s="94" t="s">
        <v>1</v>
      </c>
      <c r="P715" s="124" t="str">
        <f t="shared" si="23"/>
        <v/>
      </c>
      <c r="U715" s="114" t="s">
        <v>52</v>
      </c>
      <c r="V715" s="114" t="s">
        <v>940</v>
      </c>
    </row>
    <row r="716" spans="3:22" x14ac:dyDescent="0.25">
      <c r="C716" s="108">
        <v>710</v>
      </c>
      <c r="D716" s="30"/>
      <c r="E716" s="29"/>
      <c r="F716" s="29"/>
      <c r="G716" s="29"/>
      <c r="H716" s="121" t="str">
        <f t="shared" si="22"/>
        <v/>
      </c>
      <c r="I716" s="121" t="str">
        <f t="shared" si="22"/>
        <v/>
      </c>
      <c r="J716" s="29"/>
      <c r="K716" s="29"/>
      <c r="L716" s="29"/>
      <c r="M716" s="122" t="str">
        <f>IF($P716="","",IFERROR(_xlfn.XLOOKUP($P716,団体コード!$F$2:$F$1789,団体コード!$A$2:$A$1789),_xlfn.XLOOKUP($P716,'R6.1.1政令指定都市'!$F$2:$F$192,'R6.1.1政令指定都市'!$A$2:$A$192)))</f>
        <v/>
      </c>
      <c r="N716" s="123" t="str">
        <f>IF($P716="","",IFERROR(_xlfn.XLOOKUP($P716,市町村一覧!$H$2:$H$773,市町村一覧!$G$2:$G$773),"特定市町村以外"))</f>
        <v/>
      </c>
      <c r="O716" s="94" t="s">
        <v>1</v>
      </c>
      <c r="P716" s="124" t="str">
        <f t="shared" si="23"/>
        <v/>
      </c>
      <c r="U716" s="114" t="s">
        <v>52</v>
      </c>
      <c r="V716" s="114" t="s">
        <v>941</v>
      </c>
    </row>
    <row r="717" spans="3:22" x14ac:dyDescent="0.25">
      <c r="C717" s="108">
        <v>711</v>
      </c>
      <c r="D717" s="30"/>
      <c r="E717" s="29"/>
      <c r="F717" s="29"/>
      <c r="G717" s="29"/>
      <c r="H717" s="121" t="str">
        <f t="shared" si="22"/>
        <v/>
      </c>
      <c r="I717" s="121" t="str">
        <f t="shared" si="22"/>
        <v/>
      </c>
      <c r="J717" s="29"/>
      <c r="K717" s="29"/>
      <c r="L717" s="29"/>
      <c r="M717" s="122" t="str">
        <f>IF($P717="","",IFERROR(_xlfn.XLOOKUP($P717,団体コード!$F$2:$F$1789,団体コード!$A$2:$A$1789),_xlfn.XLOOKUP($P717,'R6.1.1政令指定都市'!$F$2:$F$192,'R6.1.1政令指定都市'!$A$2:$A$192)))</f>
        <v/>
      </c>
      <c r="N717" s="123" t="str">
        <f>IF($P717="","",IFERROR(_xlfn.XLOOKUP($P717,市町村一覧!$H$2:$H$773,市町村一覧!$G$2:$G$773),"特定市町村以外"))</f>
        <v/>
      </c>
      <c r="O717" s="94" t="s">
        <v>1</v>
      </c>
      <c r="P717" s="124" t="str">
        <f t="shared" si="23"/>
        <v/>
      </c>
      <c r="U717" s="114" t="s">
        <v>52</v>
      </c>
      <c r="V717" s="114" t="s">
        <v>942</v>
      </c>
    </row>
    <row r="718" spans="3:22" x14ac:dyDescent="0.25">
      <c r="C718" s="108">
        <v>712</v>
      </c>
      <c r="D718" s="30"/>
      <c r="E718" s="29"/>
      <c r="F718" s="29"/>
      <c r="G718" s="29"/>
      <c r="H718" s="121" t="str">
        <f t="shared" si="22"/>
        <v/>
      </c>
      <c r="I718" s="121" t="str">
        <f t="shared" si="22"/>
        <v/>
      </c>
      <c r="J718" s="29"/>
      <c r="K718" s="29"/>
      <c r="L718" s="29"/>
      <c r="M718" s="122" t="str">
        <f>IF($P718="","",IFERROR(_xlfn.XLOOKUP($P718,団体コード!$F$2:$F$1789,団体コード!$A$2:$A$1789),_xlfn.XLOOKUP($P718,'R6.1.1政令指定都市'!$F$2:$F$192,'R6.1.1政令指定都市'!$A$2:$A$192)))</f>
        <v/>
      </c>
      <c r="N718" s="123" t="str">
        <f>IF($P718="","",IFERROR(_xlfn.XLOOKUP($P718,市町村一覧!$H$2:$H$773,市町村一覧!$G$2:$G$773),"特定市町村以外"))</f>
        <v/>
      </c>
      <c r="O718" s="94" t="s">
        <v>1</v>
      </c>
      <c r="P718" s="124" t="str">
        <f t="shared" si="23"/>
        <v/>
      </c>
      <c r="U718" s="114" t="s">
        <v>52</v>
      </c>
      <c r="V718" s="114" t="s">
        <v>943</v>
      </c>
    </row>
    <row r="719" spans="3:22" x14ac:dyDescent="0.25">
      <c r="C719" s="108">
        <v>713</v>
      </c>
      <c r="D719" s="30"/>
      <c r="E719" s="29"/>
      <c r="F719" s="29"/>
      <c r="G719" s="29"/>
      <c r="H719" s="121" t="str">
        <f t="shared" si="22"/>
        <v/>
      </c>
      <c r="I719" s="121" t="str">
        <f t="shared" si="22"/>
        <v/>
      </c>
      <c r="J719" s="29"/>
      <c r="K719" s="29"/>
      <c r="L719" s="29"/>
      <c r="M719" s="122" t="str">
        <f>IF($P719="","",IFERROR(_xlfn.XLOOKUP($P719,団体コード!$F$2:$F$1789,団体コード!$A$2:$A$1789),_xlfn.XLOOKUP($P719,'R6.1.1政令指定都市'!$F$2:$F$192,'R6.1.1政令指定都市'!$A$2:$A$192)))</f>
        <v/>
      </c>
      <c r="N719" s="123" t="str">
        <f>IF($P719="","",IFERROR(_xlfn.XLOOKUP($P719,市町村一覧!$H$2:$H$773,市町村一覧!$G$2:$G$773),"特定市町村以外"))</f>
        <v/>
      </c>
      <c r="O719" s="94" t="s">
        <v>1</v>
      </c>
      <c r="P719" s="124" t="str">
        <f t="shared" si="23"/>
        <v/>
      </c>
      <c r="U719" s="114" t="s">
        <v>52</v>
      </c>
      <c r="V719" s="114" t="s">
        <v>944</v>
      </c>
    </row>
    <row r="720" spans="3:22" x14ac:dyDescent="0.25">
      <c r="C720" s="108">
        <v>714</v>
      </c>
      <c r="D720" s="30"/>
      <c r="E720" s="29"/>
      <c r="F720" s="29"/>
      <c r="G720" s="29"/>
      <c r="H720" s="121" t="str">
        <f t="shared" si="22"/>
        <v/>
      </c>
      <c r="I720" s="121" t="str">
        <f t="shared" si="22"/>
        <v/>
      </c>
      <c r="J720" s="29"/>
      <c r="K720" s="29"/>
      <c r="L720" s="29"/>
      <c r="M720" s="122" t="str">
        <f>IF($P720="","",IFERROR(_xlfn.XLOOKUP($P720,団体コード!$F$2:$F$1789,団体コード!$A$2:$A$1789),_xlfn.XLOOKUP($P720,'R6.1.1政令指定都市'!$F$2:$F$192,'R6.1.1政令指定都市'!$A$2:$A$192)))</f>
        <v/>
      </c>
      <c r="N720" s="123" t="str">
        <f>IF($P720="","",IFERROR(_xlfn.XLOOKUP($P720,市町村一覧!$H$2:$H$773,市町村一覧!$G$2:$G$773),"特定市町村以外"))</f>
        <v/>
      </c>
      <c r="O720" s="94" t="s">
        <v>1</v>
      </c>
      <c r="P720" s="124" t="str">
        <f t="shared" si="23"/>
        <v/>
      </c>
      <c r="U720" s="114" t="s">
        <v>52</v>
      </c>
      <c r="V720" s="114" t="s">
        <v>945</v>
      </c>
    </row>
    <row r="721" spans="3:22" x14ac:dyDescent="0.25">
      <c r="C721" s="108">
        <v>715</v>
      </c>
      <c r="D721" s="30"/>
      <c r="E721" s="29"/>
      <c r="F721" s="29"/>
      <c r="G721" s="29"/>
      <c r="H721" s="121" t="str">
        <f t="shared" si="22"/>
        <v/>
      </c>
      <c r="I721" s="121" t="str">
        <f t="shared" si="22"/>
        <v/>
      </c>
      <c r="J721" s="29"/>
      <c r="K721" s="29"/>
      <c r="L721" s="29"/>
      <c r="M721" s="122" t="str">
        <f>IF($P721="","",IFERROR(_xlfn.XLOOKUP($P721,団体コード!$F$2:$F$1789,団体コード!$A$2:$A$1789),_xlfn.XLOOKUP($P721,'R6.1.1政令指定都市'!$F$2:$F$192,'R6.1.1政令指定都市'!$A$2:$A$192)))</f>
        <v/>
      </c>
      <c r="N721" s="123" t="str">
        <f>IF($P721="","",IFERROR(_xlfn.XLOOKUP($P721,市町村一覧!$H$2:$H$773,市町村一覧!$G$2:$G$773),"特定市町村以外"))</f>
        <v/>
      </c>
      <c r="O721" s="94" t="s">
        <v>1</v>
      </c>
      <c r="P721" s="124" t="str">
        <f t="shared" si="23"/>
        <v/>
      </c>
      <c r="U721" s="114" t="s">
        <v>53</v>
      </c>
      <c r="V721" s="118" t="s">
        <v>946</v>
      </c>
    </row>
    <row r="722" spans="3:22" x14ac:dyDescent="0.25">
      <c r="C722" s="108">
        <v>716</v>
      </c>
      <c r="D722" s="30"/>
      <c r="E722" s="29"/>
      <c r="F722" s="29"/>
      <c r="G722" s="29"/>
      <c r="H722" s="121" t="str">
        <f t="shared" si="22"/>
        <v/>
      </c>
      <c r="I722" s="121" t="str">
        <f t="shared" si="22"/>
        <v/>
      </c>
      <c r="J722" s="29"/>
      <c r="K722" s="29"/>
      <c r="L722" s="29"/>
      <c r="M722" s="122" t="str">
        <f>IF($P722="","",IFERROR(_xlfn.XLOOKUP($P722,団体コード!$F$2:$F$1789,団体コード!$A$2:$A$1789),_xlfn.XLOOKUP($P722,'R6.1.1政令指定都市'!$F$2:$F$192,'R6.1.1政令指定都市'!$A$2:$A$192)))</f>
        <v/>
      </c>
      <c r="N722" s="123" t="str">
        <f>IF($P722="","",IFERROR(_xlfn.XLOOKUP($P722,市町村一覧!$H$2:$H$773,市町村一覧!$G$2:$G$773),"特定市町村以外"))</f>
        <v/>
      </c>
      <c r="O722" s="94" t="s">
        <v>1</v>
      </c>
      <c r="P722" s="124" t="str">
        <f t="shared" si="23"/>
        <v/>
      </c>
      <c r="U722" s="114" t="s">
        <v>53</v>
      </c>
      <c r="V722" s="118" t="s">
        <v>948</v>
      </c>
    </row>
    <row r="723" spans="3:22" x14ac:dyDescent="0.25">
      <c r="C723" s="108">
        <v>717</v>
      </c>
      <c r="D723" s="30"/>
      <c r="E723" s="29"/>
      <c r="F723" s="29"/>
      <c r="G723" s="29"/>
      <c r="H723" s="121" t="str">
        <f t="shared" si="22"/>
        <v/>
      </c>
      <c r="I723" s="121" t="str">
        <f t="shared" si="22"/>
        <v/>
      </c>
      <c r="J723" s="29"/>
      <c r="K723" s="29"/>
      <c r="L723" s="29"/>
      <c r="M723" s="122" t="str">
        <f>IF($P723="","",IFERROR(_xlfn.XLOOKUP($P723,団体コード!$F$2:$F$1789,団体コード!$A$2:$A$1789),_xlfn.XLOOKUP($P723,'R6.1.1政令指定都市'!$F$2:$F$192,'R6.1.1政令指定都市'!$A$2:$A$192)))</f>
        <v/>
      </c>
      <c r="N723" s="123" t="str">
        <f>IF($P723="","",IFERROR(_xlfn.XLOOKUP($P723,市町村一覧!$H$2:$H$773,市町村一覧!$G$2:$G$773),"特定市町村以外"))</f>
        <v/>
      </c>
      <c r="O723" s="94" t="s">
        <v>1</v>
      </c>
      <c r="P723" s="124" t="str">
        <f t="shared" si="23"/>
        <v/>
      </c>
      <c r="U723" s="114" t="s">
        <v>53</v>
      </c>
      <c r="V723" s="118" t="s">
        <v>950</v>
      </c>
    </row>
    <row r="724" spans="3:22" x14ac:dyDescent="0.25">
      <c r="C724" s="108">
        <v>718</v>
      </c>
      <c r="D724" s="30"/>
      <c r="E724" s="29"/>
      <c r="F724" s="29"/>
      <c r="G724" s="29"/>
      <c r="H724" s="121" t="str">
        <f t="shared" si="22"/>
        <v/>
      </c>
      <c r="I724" s="121" t="str">
        <f t="shared" si="22"/>
        <v/>
      </c>
      <c r="J724" s="29"/>
      <c r="K724" s="29"/>
      <c r="L724" s="29"/>
      <c r="M724" s="122" t="str">
        <f>IF($P724="","",IFERROR(_xlfn.XLOOKUP($P724,団体コード!$F$2:$F$1789,団体コード!$A$2:$A$1789),_xlfn.XLOOKUP($P724,'R6.1.1政令指定都市'!$F$2:$F$192,'R6.1.1政令指定都市'!$A$2:$A$192)))</f>
        <v/>
      </c>
      <c r="N724" s="123" t="str">
        <f>IF($P724="","",IFERROR(_xlfn.XLOOKUP($P724,市町村一覧!$H$2:$H$773,市町村一覧!$G$2:$G$773),"特定市町村以外"))</f>
        <v/>
      </c>
      <c r="O724" s="94" t="s">
        <v>1</v>
      </c>
      <c r="P724" s="124" t="str">
        <f t="shared" si="23"/>
        <v/>
      </c>
      <c r="U724" s="114" t="s">
        <v>53</v>
      </c>
      <c r="V724" s="118" t="s">
        <v>952</v>
      </c>
    </row>
    <row r="725" spans="3:22" x14ac:dyDescent="0.25">
      <c r="C725" s="108">
        <v>719</v>
      </c>
      <c r="D725" s="30"/>
      <c r="E725" s="29"/>
      <c r="F725" s="29"/>
      <c r="G725" s="29"/>
      <c r="H725" s="121" t="str">
        <f t="shared" si="22"/>
        <v/>
      </c>
      <c r="I725" s="121" t="str">
        <f t="shared" si="22"/>
        <v/>
      </c>
      <c r="J725" s="29"/>
      <c r="K725" s="29"/>
      <c r="L725" s="29"/>
      <c r="M725" s="122" t="str">
        <f>IF($P725="","",IFERROR(_xlfn.XLOOKUP($P725,団体コード!$F$2:$F$1789,団体コード!$A$2:$A$1789),_xlfn.XLOOKUP($P725,'R6.1.1政令指定都市'!$F$2:$F$192,'R6.1.1政令指定都市'!$A$2:$A$192)))</f>
        <v/>
      </c>
      <c r="N725" s="123" t="str">
        <f>IF($P725="","",IFERROR(_xlfn.XLOOKUP($P725,市町村一覧!$H$2:$H$773,市町村一覧!$G$2:$G$773),"特定市町村以外"))</f>
        <v/>
      </c>
      <c r="O725" s="94" t="s">
        <v>1</v>
      </c>
      <c r="P725" s="124" t="str">
        <f t="shared" si="23"/>
        <v/>
      </c>
      <c r="U725" s="114" t="s">
        <v>53</v>
      </c>
      <c r="V725" s="118" t="s">
        <v>954</v>
      </c>
    </row>
    <row r="726" spans="3:22" x14ac:dyDescent="0.25">
      <c r="C726" s="108">
        <v>720</v>
      </c>
      <c r="D726" s="30"/>
      <c r="E726" s="29"/>
      <c r="F726" s="29"/>
      <c r="G726" s="29"/>
      <c r="H726" s="121" t="str">
        <f t="shared" si="22"/>
        <v/>
      </c>
      <c r="I726" s="121" t="str">
        <f t="shared" si="22"/>
        <v/>
      </c>
      <c r="J726" s="29"/>
      <c r="K726" s="29"/>
      <c r="L726" s="29"/>
      <c r="M726" s="122" t="str">
        <f>IF($P726="","",IFERROR(_xlfn.XLOOKUP($P726,団体コード!$F$2:$F$1789,団体コード!$A$2:$A$1789),_xlfn.XLOOKUP($P726,'R6.1.1政令指定都市'!$F$2:$F$192,'R6.1.1政令指定都市'!$A$2:$A$192)))</f>
        <v/>
      </c>
      <c r="N726" s="123" t="str">
        <f>IF($P726="","",IFERROR(_xlfn.XLOOKUP($P726,市町村一覧!$H$2:$H$773,市町村一覧!$G$2:$G$773),"特定市町村以外"))</f>
        <v/>
      </c>
      <c r="O726" s="94" t="s">
        <v>1</v>
      </c>
      <c r="P726" s="124" t="str">
        <f t="shared" si="23"/>
        <v/>
      </c>
      <c r="U726" s="114" t="s">
        <v>53</v>
      </c>
      <c r="V726" s="118" t="s">
        <v>956</v>
      </c>
    </row>
    <row r="727" spans="3:22" x14ac:dyDescent="0.25">
      <c r="C727" s="108">
        <v>721</v>
      </c>
      <c r="D727" s="30"/>
      <c r="E727" s="29"/>
      <c r="F727" s="29"/>
      <c r="G727" s="29"/>
      <c r="H727" s="121" t="str">
        <f t="shared" si="22"/>
        <v/>
      </c>
      <c r="I727" s="121" t="str">
        <f t="shared" si="22"/>
        <v/>
      </c>
      <c r="J727" s="29"/>
      <c r="K727" s="29"/>
      <c r="L727" s="29"/>
      <c r="M727" s="122" t="str">
        <f>IF($P727="","",IFERROR(_xlfn.XLOOKUP($P727,団体コード!$F$2:$F$1789,団体コード!$A$2:$A$1789),_xlfn.XLOOKUP($P727,'R6.1.1政令指定都市'!$F$2:$F$192,'R6.1.1政令指定都市'!$A$2:$A$192)))</f>
        <v/>
      </c>
      <c r="N727" s="123" t="str">
        <f>IF($P727="","",IFERROR(_xlfn.XLOOKUP($P727,市町村一覧!$H$2:$H$773,市町村一覧!$G$2:$G$773),"特定市町村以外"))</f>
        <v/>
      </c>
      <c r="O727" s="94" t="s">
        <v>1</v>
      </c>
      <c r="P727" s="124" t="str">
        <f t="shared" si="23"/>
        <v/>
      </c>
      <c r="U727" s="114" t="s">
        <v>53</v>
      </c>
      <c r="V727" s="118" t="s">
        <v>958</v>
      </c>
    </row>
    <row r="728" spans="3:22" x14ac:dyDescent="0.25">
      <c r="C728" s="108">
        <v>722</v>
      </c>
      <c r="D728" s="30"/>
      <c r="E728" s="29"/>
      <c r="F728" s="29"/>
      <c r="G728" s="29"/>
      <c r="H728" s="121" t="str">
        <f t="shared" si="22"/>
        <v/>
      </c>
      <c r="I728" s="121" t="str">
        <f t="shared" si="22"/>
        <v/>
      </c>
      <c r="J728" s="29"/>
      <c r="K728" s="29"/>
      <c r="L728" s="29"/>
      <c r="M728" s="122" t="str">
        <f>IF($P728="","",IFERROR(_xlfn.XLOOKUP($P728,団体コード!$F$2:$F$1789,団体コード!$A$2:$A$1789),_xlfn.XLOOKUP($P728,'R6.1.1政令指定都市'!$F$2:$F$192,'R6.1.1政令指定都市'!$A$2:$A$192)))</f>
        <v/>
      </c>
      <c r="N728" s="123" t="str">
        <f>IF($P728="","",IFERROR(_xlfn.XLOOKUP($P728,市町村一覧!$H$2:$H$773,市町村一覧!$G$2:$G$773),"特定市町村以外"))</f>
        <v/>
      </c>
      <c r="O728" s="94" t="s">
        <v>1</v>
      </c>
      <c r="P728" s="124" t="str">
        <f t="shared" si="23"/>
        <v/>
      </c>
      <c r="U728" s="114" t="s">
        <v>53</v>
      </c>
      <c r="V728" s="118" t="s">
        <v>960</v>
      </c>
    </row>
    <row r="729" spans="3:22" x14ac:dyDescent="0.25">
      <c r="C729" s="108">
        <v>723</v>
      </c>
      <c r="D729" s="30"/>
      <c r="E729" s="29"/>
      <c r="F729" s="29"/>
      <c r="G729" s="29"/>
      <c r="H729" s="121" t="str">
        <f t="shared" si="22"/>
        <v/>
      </c>
      <c r="I729" s="121" t="str">
        <f t="shared" si="22"/>
        <v/>
      </c>
      <c r="J729" s="29"/>
      <c r="K729" s="29"/>
      <c r="L729" s="29"/>
      <c r="M729" s="122" t="str">
        <f>IF($P729="","",IFERROR(_xlfn.XLOOKUP($P729,団体コード!$F$2:$F$1789,団体コード!$A$2:$A$1789),_xlfn.XLOOKUP($P729,'R6.1.1政令指定都市'!$F$2:$F$192,'R6.1.1政令指定都市'!$A$2:$A$192)))</f>
        <v/>
      </c>
      <c r="N729" s="123" t="str">
        <f>IF($P729="","",IFERROR(_xlfn.XLOOKUP($P729,市町村一覧!$H$2:$H$773,市町村一覧!$G$2:$G$773),"特定市町村以外"))</f>
        <v/>
      </c>
      <c r="O729" s="94" t="s">
        <v>1</v>
      </c>
      <c r="P729" s="124" t="str">
        <f t="shared" si="23"/>
        <v/>
      </c>
      <c r="U729" s="114" t="s">
        <v>53</v>
      </c>
      <c r="V729" s="118" t="s">
        <v>962</v>
      </c>
    </row>
    <row r="730" spans="3:22" x14ac:dyDescent="0.25">
      <c r="C730" s="108">
        <v>724</v>
      </c>
      <c r="D730" s="30"/>
      <c r="E730" s="29"/>
      <c r="F730" s="29"/>
      <c r="G730" s="29"/>
      <c r="H730" s="121" t="str">
        <f t="shared" si="22"/>
        <v/>
      </c>
      <c r="I730" s="121" t="str">
        <f t="shared" si="22"/>
        <v/>
      </c>
      <c r="J730" s="29"/>
      <c r="K730" s="29"/>
      <c r="L730" s="29"/>
      <c r="M730" s="122" t="str">
        <f>IF($P730="","",IFERROR(_xlfn.XLOOKUP($P730,団体コード!$F$2:$F$1789,団体コード!$A$2:$A$1789),_xlfn.XLOOKUP($P730,'R6.1.1政令指定都市'!$F$2:$F$192,'R6.1.1政令指定都市'!$A$2:$A$192)))</f>
        <v/>
      </c>
      <c r="N730" s="123" t="str">
        <f>IF($P730="","",IFERROR(_xlfn.XLOOKUP($P730,市町村一覧!$H$2:$H$773,市町村一覧!$G$2:$G$773),"特定市町村以外"))</f>
        <v/>
      </c>
      <c r="O730" s="94" t="s">
        <v>1</v>
      </c>
      <c r="P730" s="124" t="str">
        <f t="shared" si="23"/>
        <v/>
      </c>
      <c r="U730" s="114" t="s">
        <v>53</v>
      </c>
      <c r="V730" s="118" t="s">
        <v>964</v>
      </c>
    </row>
    <row r="731" spans="3:22" x14ac:dyDescent="0.25">
      <c r="C731" s="108">
        <v>725</v>
      </c>
      <c r="D731" s="30"/>
      <c r="E731" s="29"/>
      <c r="F731" s="29"/>
      <c r="G731" s="29"/>
      <c r="H731" s="121" t="str">
        <f t="shared" si="22"/>
        <v/>
      </c>
      <c r="I731" s="121" t="str">
        <f t="shared" si="22"/>
        <v/>
      </c>
      <c r="J731" s="29"/>
      <c r="K731" s="29"/>
      <c r="L731" s="29"/>
      <c r="M731" s="122" t="str">
        <f>IF($P731="","",IFERROR(_xlfn.XLOOKUP($P731,団体コード!$F$2:$F$1789,団体コード!$A$2:$A$1789),_xlfn.XLOOKUP($P731,'R6.1.1政令指定都市'!$F$2:$F$192,'R6.1.1政令指定都市'!$A$2:$A$192)))</f>
        <v/>
      </c>
      <c r="N731" s="123" t="str">
        <f>IF($P731="","",IFERROR(_xlfn.XLOOKUP($P731,市町村一覧!$H$2:$H$773,市町村一覧!$G$2:$G$773),"特定市町村以外"))</f>
        <v/>
      </c>
      <c r="O731" s="94" t="s">
        <v>1</v>
      </c>
      <c r="P731" s="124" t="str">
        <f t="shared" si="23"/>
        <v/>
      </c>
      <c r="U731" s="114" t="s">
        <v>53</v>
      </c>
      <c r="V731" s="118" t="s">
        <v>966</v>
      </c>
    </row>
    <row r="732" spans="3:22" x14ac:dyDescent="0.25">
      <c r="C732" s="108">
        <v>726</v>
      </c>
      <c r="D732" s="30"/>
      <c r="E732" s="29"/>
      <c r="F732" s="29"/>
      <c r="G732" s="29"/>
      <c r="H732" s="121" t="str">
        <f t="shared" si="22"/>
        <v/>
      </c>
      <c r="I732" s="121" t="str">
        <f t="shared" si="22"/>
        <v/>
      </c>
      <c r="J732" s="29"/>
      <c r="K732" s="29"/>
      <c r="L732" s="29"/>
      <c r="M732" s="122" t="str">
        <f>IF($P732="","",IFERROR(_xlfn.XLOOKUP($P732,団体コード!$F$2:$F$1789,団体コード!$A$2:$A$1789),_xlfn.XLOOKUP($P732,'R6.1.1政令指定都市'!$F$2:$F$192,'R6.1.1政令指定都市'!$A$2:$A$192)))</f>
        <v/>
      </c>
      <c r="N732" s="123" t="str">
        <f>IF($P732="","",IFERROR(_xlfn.XLOOKUP($P732,市町村一覧!$H$2:$H$773,市町村一覧!$G$2:$G$773),"特定市町村以外"))</f>
        <v/>
      </c>
      <c r="O732" s="94" t="s">
        <v>1</v>
      </c>
      <c r="P732" s="124" t="str">
        <f t="shared" si="23"/>
        <v/>
      </c>
      <c r="U732" s="114" t="s">
        <v>53</v>
      </c>
      <c r="V732" s="118" t="s">
        <v>968</v>
      </c>
    </row>
    <row r="733" spans="3:22" x14ac:dyDescent="0.25">
      <c r="C733" s="108">
        <v>727</v>
      </c>
      <c r="D733" s="30"/>
      <c r="E733" s="29"/>
      <c r="F733" s="29"/>
      <c r="G733" s="29"/>
      <c r="H733" s="121" t="str">
        <f t="shared" si="22"/>
        <v/>
      </c>
      <c r="I733" s="121" t="str">
        <f t="shared" si="22"/>
        <v/>
      </c>
      <c r="J733" s="29"/>
      <c r="K733" s="29"/>
      <c r="L733" s="29"/>
      <c r="M733" s="122" t="str">
        <f>IF($P733="","",IFERROR(_xlfn.XLOOKUP($P733,団体コード!$F$2:$F$1789,団体コード!$A$2:$A$1789),_xlfn.XLOOKUP($P733,'R6.1.1政令指定都市'!$F$2:$F$192,'R6.1.1政令指定都市'!$A$2:$A$192)))</f>
        <v/>
      </c>
      <c r="N733" s="123" t="str">
        <f>IF($P733="","",IFERROR(_xlfn.XLOOKUP($P733,市町村一覧!$H$2:$H$773,市町村一覧!$G$2:$G$773),"特定市町村以外"))</f>
        <v/>
      </c>
      <c r="O733" s="94" t="s">
        <v>1</v>
      </c>
      <c r="P733" s="124" t="str">
        <f t="shared" si="23"/>
        <v/>
      </c>
      <c r="U733" s="114" t="s">
        <v>53</v>
      </c>
      <c r="V733" s="118" t="s">
        <v>970</v>
      </c>
    </row>
    <row r="734" spans="3:22" x14ac:dyDescent="0.25">
      <c r="C734" s="108">
        <v>728</v>
      </c>
      <c r="D734" s="30"/>
      <c r="E734" s="29"/>
      <c r="F734" s="29"/>
      <c r="G734" s="29"/>
      <c r="H734" s="121" t="str">
        <f t="shared" si="22"/>
        <v/>
      </c>
      <c r="I734" s="121" t="str">
        <f t="shared" si="22"/>
        <v/>
      </c>
      <c r="J734" s="29"/>
      <c r="K734" s="29"/>
      <c r="L734" s="29"/>
      <c r="M734" s="122" t="str">
        <f>IF($P734="","",IFERROR(_xlfn.XLOOKUP($P734,団体コード!$F$2:$F$1789,団体コード!$A$2:$A$1789),_xlfn.XLOOKUP($P734,'R6.1.1政令指定都市'!$F$2:$F$192,'R6.1.1政令指定都市'!$A$2:$A$192)))</f>
        <v/>
      </c>
      <c r="N734" s="123" t="str">
        <f>IF($P734="","",IFERROR(_xlfn.XLOOKUP($P734,市町村一覧!$H$2:$H$773,市町村一覧!$G$2:$G$773),"特定市町村以外"))</f>
        <v/>
      </c>
      <c r="O734" s="94" t="s">
        <v>1</v>
      </c>
      <c r="P734" s="124" t="str">
        <f t="shared" si="23"/>
        <v/>
      </c>
      <c r="U734" s="114" t="s">
        <v>53</v>
      </c>
      <c r="V734" s="118" t="s">
        <v>972</v>
      </c>
    </row>
    <row r="735" spans="3:22" x14ac:dyDescent="0.25">
      <c r="C735" s="108">
        <v>729</v>
      </c>
      <c r="D735" s="30"/>
      <c r="E735" s="29"/>
      <c r="F735" s="29"/>
      <c r="G735" s="29"/>
      <c r="H735" s="121" t="str">
        <f t="shared" si="22"/>
        <v/>
      </c>
      <c r="I735" s="121" t="str">
        <f t="shared" si="22"/>
        <v/>
      </c>
      <c r="J735" s="29"/>
      <c r="K735" s="29"/>
      <c r="L735" s="29"/>
      <c r="M735" s="122" t="str">
        <f>IF($P735="","",IFERROR(_xlfn.XLOOKUP($P735,団体コード!$F$2:$F$1789,団体コード!$A$2:$A$1789),_xlfn.XLOOKUP($P735,'R6.1.1政令指定都市'!$F$2:$F$192,'R6.1.1政令指定都市'!$A$2:$A$192)))</f>
        <v/>
      </c>
      <c r="N735" s="123" t="str">
        <f>IF($P735="","",IFERROR(_xlfn.XLOOKUP($P735,市町村一覧!$H$2:$H$773,市町村一覧!$G$2:$G$773),"特定市町村以外"))</f>
        <v/>
      </c>
      <c r="O735" s="94" t="s">
        <v>1</v>
      </c>
      <c r="P735" s="124" t="str">
        <f t="shared" si="23"/>
        <v/>
      </c>
      <c r="U735" s="114" t="s">
        <v>53</v>
      </c>
      <c r="V735" s="118" t="s">
        <v>974</v>
      </c>
    </row>
    <row r="736" spans="3:22" x14ac:dyDescent="0.25">
      <c r="C736" s="108">
        <v>730</v>
      </c>
      <c r="D736" s="30"/>
      <c r="E736" s="29"/>
      <c r="F736" s="29"/>
      <c r="G736" s="29"/>
      <c r="H736" s="121" t="str">
        <f t="shared" si="22"/>
        <v/>
      </c>
      <c r="I736" s="121" t="str">
        <f t="shared" si="22"/>
        <v/>
      </c>
      <c r="J736" s="29"/>
      <c r="K736" s="29"/>
      <c r="L736" s="29"/>
      <c r="M736" s="122" t="str">
        <f>IF($P736="","",IFERROR(_xlfn.XLOOKUP($P736,団体コード!$F$2:$F$1789,団体コード!$A$2:$A$1789),_xlfn.XLOOKUP($P736,'R6.1.1政令指定都市'!$F$2:$F$192,'R6.1.1政令指定都市'!$A$2:$A$192)))</f>
        <v/>
      </c>
      <c r="N736" s="123" t="str">
        <f>IF($P736="","",IFERROR(_xlfn.XLOOKUP($P736,市町村一覧!$H$2:$H$773,市町村一覧!$G$2:$G$773),"特定市町村以外"))</f>
        <v/>
      </c>
      <c r="O736" s="94" t="s">
        <v>1</v>
      </c>
      <c r="P736" s="124" t="str">
        <f t="shared" si="23"/>
        <v/>
      </c>
      <c r="U736" s="114" t="s">
        <v>53</v>
      </c>
      <c r="V736" s="118" t="s">
        <v>976</v>
      </c>
    </row>
    <row r="737" spans="3:22" x14ac:dyDescent="0.25">
      <c r="C737" s="108">
        <v>731</v>
      </c>
      <c r="D737" s="30"/>
      <c r="E737" s="29"/>
      <c r="F737" s="29"/>
      <c r="G737" s="29"/>
      <c r="H737" s="121" t="str">
        <f t="shared" si="22"/>
        <v/>
      </c>
      <c r="I737" s="121" t="str">
        <f t="shared" si="22"/>
        <v/>
      </c>
      <c r="J737" s="29"/>
      <c r="K737" s="29"/>
      <c r="L737" s="29"/>
      <c r="M737" s="122" t="str">
        <f>IF($P737="","",IFERROR(_xlfn.XLOOKUP($P737,団体コード!$F$2:$F$1789,団体コード!$A$2:$A$1789),_xlfn.XLOOKUP($P737,'R6.1.1政令指定都市'!$F$2:$F$192,'R6.1.1政令指定都市'!$A$2:$A$192)))</f>
        <v/>
      </c>
      <c r="N737" s="123" t="str">
        <f>IF($P737="","",IFERROR(_xlfn.XLOOKUP($P737,市町村一覧!$H$2:$H$773,市町村一覧!$G$2:$G$773),"特定市町村以外"))</f>
        <v/>
      </c>
      <c r="O737" s="94" t="s">
        <v>1</v>
      </c>
      <c r="P737" s="124" t="str">
        <f t="shared" si="23"/>
        <v/>
      </c>
      <c r="U737" s="114" t="s">
        <v>53</v>
      </c>
      <c r="V737" s="118" t="s">
        <v>978</v>
      </c>
    </row>
    <row r="738" spans="3:22" x14ac:dyDescent="0.25">
      <c r="C738" s="108">
        <v>732</v>
      </c>
      <c r="D738" s="30"/>
      <c r="E738" s="29"/>
      <c r="F738" s="29"/>
      <c r="G738" s="29"/>
      <c r="H738" s="121" t="str">
        <f t="shared" si="22"/>
        <v/>
      </c>
      <c r="I738" s="121" t="str">
        <f t="shared" si="22"/>
        <v/>
      </c>
      <c r="J738" s="29"/>
      <c r="K738" s="29"/>
      <c r="L738" s="29"/>
      <c r="M738" s="122" t="str">
        <f>IF($P738="","",IFERROR(_xlfn.XLOOKUP($P738,団体コード!$F$2:$F$1789,団体コード!$A$2:$A$1789),_xlfn.XLOOKUP($P738,'R6.1.1政令指定都市'!$F$2:$F$192,'R6.1.1政令指定都市'!$A$2:$A$192)))</f>
        <v/>
      </c>
      <c r="N738" s="123" t="str">
        <f>IF($P738="","",IFERROR(_xlfn.XLOOKUP($P738,市町村一覧!$H$2:$H$773,市町村一覧!$G$2:$G$773),"特定市町村以外"))</f>
        <v/>
      </c>
      <c r="O738" s="94" t="s">
        <v>1</v>
      </c>
      <c r="P738" s="124" t="str">
        <f t="shared" si="23"/>
        <v/>
      </c>
      <c r="U738" s="114" t="s">
        <v>53</v>
      </c>
      <c r="V738" s="118" t="s">
        <v>980</v>
      </c>
    </row>
    <row r="739" spans="3:22" x14ac:dyDescent="0.25">
      <c r="C739" s="108">
        <v>733</v>
      </c>
      <c r="D739" s="30"/>
      <c r="E739" s="29"/>
      <c r="F739" s="29"/>
      <c r="G739" s="29"/>
      <c r="H739" s="121" t="str">
        <f t="shared" si="22"/>
        <v/>
      </c>
      <c r="I739" s="121" t="str">
        <f t="shared" si="22"/>
        <v/>
      </c>
      <c r="J739" s="29"/>
      <c r="K739" s="29"/>
      <c r="L739" s="29"/>
      <c r="M739" s="122" t="str">
        <f>IF($P739="","",IFERROR(_xlfn.XLOOKUP($P739,団体コード!$F$2:$F$1789,団体コード!$A$2:$A$1789),_xlfn.XLOOKUP($P739,'R6.1.1政令指定都市'!$F$2:$F$192,'R6.1.1政令指定都市'!$A$2:$A$192)))</f>
        <v/>
      </c>
      <c r="N739" s="123" t="str">
        <f>IF($P739="","",IFERROR(_xlfn.XLOOKUP($P739,市町村一覧!$H$2:$H$773,市町村一覧!$G$2:$G$773),"特定市町村以外"))</f>
        <v/>
      </c>
      <c r="O739" s="94" t="s">
        <v>1</v>
      </c>
      <c r="P739" s="124" t="str">
        <f t="shared" si="23"/>
        <v/>
      </c>
      <c r="U739" s="114" t="s">
        <v>53</v>
      </c>
      <c r="V739" s="118" t="s">
        <v>982</v>
      </c>
    </row>
    <row r="740" spans="3:22" x14ac:dyDescent="0.25">
      <c r="C740" s="108">
        <v>734</v>
      </c>
      <c r="D740" s="30"/>
      <c r="E740" s="29"/>
      <c r="F740" s="29"/>
      <c r="G740" s="29"/>
      <c r="H740" s="121" t="str">
        <f t="shared" si="22"/>
        <v/>
      </c>
      <c r="I740" s="121" t="str">
        <f t="shared" si="22"/>
        <v/>
      </c>
      <c r="J740" s="29"/>
      <c r="K740" s="29"/>
      <c r="L740" s="29"/>
      <c r="M740" s="122" t="str">
        <f>IF($P740="","",IFERROR(_xlfn.XLOOKUP($P740,団体コード!$F$2:$F$1789,団体コード!$A$2:$A$1789),_xlfn.XLOOKUP($P740,'R6.1.1政令指定都市'!$F$2:$F$192,'R6.1.1政令指定都市'!$A$2:$A$192)))</f>
        <v/>
      </c>
      <c r="N740" s="123" t="str">
        <f>IF($P740="","",IFERROR(_xlfn.XLOOKUP($P740,市町村一覧!$H$2:$H$773,市町村一覧!$G$2:$G$773),"特定市町村以外"))</f>
        <v/>
      </c>
      <c r="O740" s="94" t="s">
        <v>1</v>
      </c>
      <c r="P740" s="124" t="str">
        <f t="shared" si="23"/>
        <v/>
      </c>
      <c r="U740" s="114" t="s">
        <v>53</v>
      </c>
      <c r="V740" s="118" t="s">
        <v>984</v>
      </c>
    </row>
    <row r="741" spans="3:22" x14ac:dyDescent="0.25">
      <c r="C741" s="108">
        <v>735</v>
      </c>
      <c r="D741" s="30"/>
      <c r="E741" s="29"/>
      <c r="F741" s="29"/>
      <c r="G741" s="29"/>
      <c r="H741" s="121" t="str">
        <f t="shared" si="22"/>
        <v/>
      </c>
      <c r="I741" s="121" t="str">
        <f t="shared" si="22"/>
        <v/>
      </c>
      <c r="J741" s="29"/>
      <c r="K741" s="29"/>
      <c r="L741" s="29"/>
      <c r="M741" s="122" t="str">
        <f>IF($P741="","",IFERROR(_xlfn.XLOOKUP($P741,団体コード!$F$2:$F$1789,団体コード!$A$2:$A$1789),_xlfn.XLOOKUP($P741,'R6.1.1政令指定都市'!$F$2:$F$192,'R6.1.1政令指定都市'!$A$2:$A$192)))</f>
        <v/>
      </c>
      <c r="N741" s="123" t="str">
        <f>IF($P741="","",IFERROR(_xlfn.XLOOKUP($P741,市町村一覧!$H$2:$H$773,市町村一覧!$G$2:$G$773),"特定市町村以外"))</f>
        <v/>
      </c>
      <c r="O741" s="94" t="s">
        <v>1</v>
      </c>
      <c r="P741" s="124" t="str">
        <f t="shared" si="23"/>
        <v/>
      </c>
      <c r="U741" s="114" t="s">
        <v>53</v>
      </c>
      <c r="V741" s="118" t="s">
        <v>986</v>
      </c>
    </row>
    <row r="742" spans="3:22" x14ac:dyDescent="0.25">
      <c r="C742" s="108">
        <v>736</v>
      </c>
      <c r="D742" s="30"/>
      <c r="E742" s="29"/>
      <c r="F742" s="29"/>
      <c r="G742" s="29"/>
      <c r="H742" s="121" t="str">
        <f t="shared" si="22"/>
        <v/>
      </c>
      <c r="I742" s="121" t="str">
        <f t="shared" si="22"/>
        <v/>
      </c>
      <c r="J742" s="29"/>
      <c r="K742" s="29"/>
      <c r="L742" s="29"/>
      <c r="M742" s="122" t="str">
        <f>IF($P742="","",IFERROR(_xlfn.XLOOKUP($P742,団体コード!$F$2:$F$1789,団体コード!$A$2:$A$1789),_xlfn.XLOOKUP($P742,'R6.1.1政令指定都市'!$F$2:$F$192,'R6.1.1政令指定都市'!$A$2:$A$192)))</f>
        <v/>
      </c>
      <c r="N742" s="123" t="str">
        <f>IF($P742="","",IFERROR(_xlfn.XLOOKUP($P742,市町村一覧!$H$2:$H$773,市町村一覧!$G$2:$G$773),"特定市町村以外"))</f>
        <v/>
      </c>
      <c r="O742" s="94" t="s">
        <v>1</v>
      </c>
      <c r="P742" s="124" t="str">
        <f t="shared" si="23"/>
        <v/>
      </c>
      <c r="U742" s="114" t="s">
        <v>53</v>
      </c>
      <c r="V742" s="118" t="s">
        <v>988</v>
      </c>
    </row>
    <row r="743" spans="3:22" x14ac:dyDescent="0.25">
      <c r="C743" s="108">
        <v>737</v>
      </c>
      <c r="D743" s="30"/>
      <c r="E743" s="29"/>
      <c r="F743" s="29"/>
      <c r="G743" s="29"/>
      <c r="H743" s="121" t="str">
        <f t="shared" si="22"/>
        <v/>
      </c>
      <c r="I743" s="121" t="str">
        <f t="shared" si="22"/>
        <v/>
      </c>
      <c r="J743" s="29"/>
      <c r="K743" s="29"/>
      <c r="L743" s="29"/>
      <c r="M743" s="122" t="str">
        <f>IF($P743="","",IFERROR(_xlfn.XLOOKUP($P743,団体コード!$F$2:$F$1789,団体コード!$A$2:$A$1789),_xlfn.XLOOKUP($P743,'R6.1.1政令指定都市'!$F$2:$F$192,'R6.1.1政令指定都市'!$A$2:$A$192)))</f>
        <v/>
      </c>
      <c r="N743" s="123" t="str">
        <f>IF($P743="","",IFERROR(_xlfn.XLOOKUP($P743,市町村一覧!$H$2:$H$773,市町村一覧!$G$2:$G$773),"特定市町村以外"))</f>
        <v/>
      </c>
      <c r="O743" s="94" t="s">
        <v>1</v>
      </c>
      <c r="P743" s="124" t="str">
        <f t="shared" si="23"/>
        <v/>
      </c>
      <c r="U743" s="114" t="s">
        <v>53</v>
      </c>
      <c r="V743" s="118" t="s">
        <v>990</v>
      </c>
    </row>
    <row r="744" spans="3:22" x14ac:dyDescent="0.25">
      <c r="C744" s="108">
        <v>738</v>
      </c>
      <c r="D744" s="30"/>
      <c r="E744" s="29"/>
      <c r="F744" s="29"/>
      <c r="G744" s="29"/>
      <c r="H744" s="121" t="str">
        <f t="shared" si="22"/>
        <v/>
      </c>
      <c r="I744" s="121" t="str">
        <f t="shared" si="22"/>
        <v/>
      </c>
      <c r="J744" s="29"/>
      <c r="K744" s="29"/>
      <c r="L744" s="29"/>
      <c r="M744" s="122" t="str">
        <f>IF($P744="","",IFERROR(_xlfn.XLOOKUP($P744,団体コード!$F$2:$F$1789,団体コード!$A$2:$A$1789),_xlfn.XLOOKUP($P744,'R6.1.1政令指定都市'!$F$2:$F$192,'R6.1.1政令指定都市'!$A$2:$A$192)))</f>
        <v/>
      </c>
      <c r="N744" s="123" t="str">
        <f>IF($P744="","",IFERROR(_xlfn.XLOOKUP($P744,市町村一覧!$H$2:$H$773,市町村一覧!$G$2:$G$773),"特定市町村以外"))</f>
        <v/>
      </c>
      <c r="O744" s="94" t="s">
        <v>1</v>
      </c>
      <c r="P744" s="124" t="str">
        <f t="shared" si="23"/>
        <v/>
      </c>
      <c r="U744" s="114" t="s">
        <v>53</v>
      </c>
      <c r="V744" s="118" t="s">
        <v>992</v>
      </c>
    </row>
    <row r="745" spans="3:22" x14ac:dyDescent="0.25">
      <c r="C745" s="108">
        <v>739</v>
      </c>
      <c r="D745" s="30"/>
      <c r="E745" s="29"/>
      <c r="F745" s="29"/>
      <c r="G745" s="29"/>
      <c r="H745" s="121" t="str">
        <f t="shared" si="22"/>
        <v/>
      </c>
      <c r="I745" s="121" t="str">
        <f t="shared" si="22"/>
        <v/>
      </c>
      <c r="J745" s="29"/>
      <c r="K745" s="29"/>
      <c r="L745" s="29"/>
      <c r="M745" s="122" t="str">
        <f>IF($P745="","",IFERROR(_xlfn.XLOOKUP($P745,団体コード!$F$2:$F$1789,団体コード!$A$2:$A$1789),_xlfn.XLOOKUP($P745,'R6.1.1政令指定都市'!$F$2:$F$192,'R6.1.1政令指定都市'!$A$2:$A$192)))</f>
        <v/>
      </c>
      <c r="N745" s="123" t="str">
        <f>IF($P745="","",IFERROR(_xlfn.XLOOKUP($P745,市町村一覧!$H$2:$H$773,市町村一覧!$G$2:$G$773),"特定市町村以外"))</f>
        <v/>
      </c>
      <c r="O745" s="94" t="s">
        <v>1</v>
      </c>
      <c r="P745" s="124" t="str">
        <f t="shared" si="23"/>
        <v/>
      </c>
      <c r="U745" s="114" t="s">
        <v>53</v>
      </c>
      <c r="V745" s="118" t="s">
        <v>994</v>
      </c>
    </row>
    <row r="746" spans="3:22" x14ac:dyDescent="0.25">
      <c r="C746" s="108">
        <v>740</v>
      </c>
      <c r="D746" s="30"/>
      <c r="E746" s="29"/>
      <c r="F746" s="29"/>
      <c r="G746" s="29"/>
      <c r="H746" s="121" t="str">
        <f t="shared" si="22"/>
        <v/>
      </c>
      <c r="I746" s="121" t="str">
        <f t="shared" si="22"/>
        <v/>
      </c>
      <c r="J746" s="29"/>
      <c r="K746" s="29"/>
      <c r="L746" s="29"/>
      <c r="M746" s="122" t="str">
        <f>IF($P746="","",IFERROR(_xlfn.XLOOKUP($P746,団体コード!$F$2:$F$1789,団体コード!$A$2:$A$1789),_xlfn.XLOOKUP($P746,'R6.1.1政令指定都市'!$F$2:$F$192,'R6.1.1政令指定都市'!$A$2:$A$192)))</f>
        <v/>
      </c>
      <c r="N746" s="123" t="str">
        <f>IF($P746="","",IFERROR(_xlfn.XLOOKUP($P746,市町村一覧!$H$2:$H$773,市町村一覧!$G$2:$G$773),"特定市町村以外"))</f>
        <v/>
      </c>
      <c r="O746" s="94" t="s">
        <v>1</v>
      </c>
      <c r="P746" s="124" t="str">
        <f t="shared" si="23"/>
        <v/>
      </c>
      <c r="U746" s="114" t="s">
        <v>53</v>
      </c>
      <c r="V746" s="118" t="s">
        <v>996</v>
      </c>
    </row>
    <row r="747" spans="3:22" x14ac:dyDescent="0.25">
      <c r="C747" s="108">
        <v>741</v>
      </c>
      <c r="D747" s="30"/>
      <c r="E747" s="29"/>
      <c r="F747" s="29"/>
      <c r="G747" s="29"/>
      <c r="H747" s="121" t="str">
        <f t="shared" si="22"/>
        <v/>
      </c>
      <c r="I747" s="121" t="str">
        <f t="shared" si="22"/>
        <v/>
      </c>
      <c r="J747" s="29"/>
      <c r="K747" s="29"/>
      <c r="L747" s="29"/>
      <c r="M747" s="122" t="str">
        <f>IF($P747="","",IFERROR(_xlfn.XLOOKUP($P747,団体コード!$F$2:$F$1789,団体コード!$A$2:$A$1789),_xlfn.XLOOKUP($P747,'R6.1.1政令指定都市'!$F$2:$F$192,'R6.1.1政令指定都市'!$A$2:$A$192)))</f>
        <v/>
      </c>
      <c r="N747" s="123" t="str">
        <f>IF($P747="","",IFERROR(_xlfn.XLOOKUP($P747,市町村一覧!$H$2:$H$773,市町村一覧!$G$2:$G$773),"特定市町村以外"))</f>
        <v/>
      </c>
      <c r="O747" s="94" t="s">
        <v>1</v>
      </c>
      <c r="P747" s="124" t="str">
        <f t="shared" si="23"/>
        <v/>
      </c>
      <c r="U747" s="114" t="s">
        <v>53</v>
      </c>
      <c r="V747" s="118" t="s">
        <v>998</v>
      </c>
    </row>
    <row r="748" spans="3:22" x14ac:dyDescent="0.25">
      <c r="C748" s="108">
        <v>742</v>
      </c>
      <c r="D748" s="30"/>
      <c r="E748" s="29"/>
      <c r="F748" s="29"/>
      <c r="G748" s="29"/>
      <c r="H748" s="121" t="str">
        <f t="shared" si="22"/>
        <v/>
      </c>
      <c r="I748" s="121" t="str">
        <f t="shared" si="22"/>
        <v/>
      </c>
      <c r="J748" s="29"/>
      <c r="K748" s="29"/>
      <c r="L748" s="29"/>
      <c r="M748" s="122" t="str">
        <f>IF($P748="","",IFERROR(_xlfn.XLOOKUP($P748,団体コード!$F$2:$F$1789,団体コード!$A$2:$A$1789),_xlfn.XLOOKUP($P748,'R6.1.1政令指定都市'!$F$2:$F$192,'R6.1.1政令指定都市'!$A$2:$A$192)))</f>
        <v/>
      </c>
      <c r="N748" s="123" t="str">
        <f>IF($P748="","",IFERROR(_xlfn.XLOOKUP($P748,市町村一覧!$H$2:$H$773,市町村一覧!$G$2:$G$773),"特定市町村以外"))</f>
        <v/>
      </c>
      <c r="O748" s="94" t="s">
        <v>1</v>
      </c>
      <c r="P748" s="124" t="str">
        <f t="shared" si="23"/>
        <v/>
      </c>
      <c r="U748" s="114" t="s">
        <v>53</v>
      </c>
      <c r="V748" s="118" t="s">
        <v>1000</v>
      </c>
    </row>
    <row r="749" spans="3:22" x14ac:dyDescent="0.25">
      <c r="C749" s="108">
        <v>743</v>
      </c>
      <c r="D749" s="30"/>
      <c r="E749" s="29"/>
      <c r="F749" s="29"/>
      <c r="G749" s="29"/>
      <c r="H749" s="121" t="str">
        <f t="shared" si="22"/>
        <v/>
      </c>
      <c r="I749" s="121" t="str">
        <f t="shared" si="22"/>
        <v/>
      </c>
      <c r="J749" s="29"/>
      <c r="K749" s="29"/>
      <c r="L749" s="29"/>
      <c r="M749" s="122" t="str">
        <f>IF($P749="","",IFERROR(_xlfn.XLOOKUP($P749,団体コード!$F$2:$F$1789,団体コード!$A$2:$A$1789),_xlfn.XLOOKUP($P749,'R6.1.1政令指定都市'!$F$2:$F$192,'R6.1.1政令指定都市'!$A$2:$A$192)))</f>
        <v/>
      </c>
      <c r="N749" s="123" t="str">
        <f>IF($P749="","",IFERROR(_xlfn.XLOOKUP($P749,市町村一覧!$H$2:$H$773,市町村一覧!$G$2:$G$773),"特定市町村以外"))</f>
        <v/>
      </c>
      <c r="O749" s="94" t="s">
        <v>1</v>
      </c>
      <c r="P749" s="124" t="str">
        <f t="shared" si="23"/>
        <v/>
      </c>
      <c r="U749" s="114" t="s">
        <v>53</v>
      </c>
      <c r="V749" s="114" t="s">
        <v>1002</v>
      </c>
    </row>
    <row r="750" spans="3:22" x14ac:dyDescent="0.25">
      <c r="C750" s="108">
        <v>744</v>
      </c>
      <c r="D750" s="30"/>
      <c r="E750" s="29"/>
      <c r="F750" s="29"/>
      <c r="G750" s="29"/>
      <c r="H750" s="121" t="str">
        <f t="shared" si="22"/>
        <v/>
      </c>
      <c r="I750" s="121" t="str">
        <f t="shared" si="22"/>
        <v/>
      </c>
      <c r="J750" s="29"/>
      <c r="K750" s="29"/>
      <c r="L750" s="29"/>
      <c r="M750" s="122" t="str">
        <f>IF($P750="","",IFERROR(_xlfn.XLOOKUP($P750,団体コード!$F$2:$F$1789,団体コード!$A$2:$A$1789),_xlfn.XLOOKUP($P750,'R6.1.1政令指定都市'!$F$2:$F$192,'R6.1.1政令指定都市'!$A$2:$A$192)))</f>
        <v/>
      </c>
      <c r="N750" s="123" t="str">
        <f>IF($P750="","",IFERROR(_xlfn.XLOOKUP($P750,市町村一覧!$H$2:$H$773,市町村一覧!$G$2:$G$773),"特定市町村以外"))</f>
        <v/>
      </c>
      <c r="O750" s="94" t="s">
        <v>1</v>
      </c>
      <c r="P750" s="124" t="str">
        <f t="shared" si="23"/>
        <v/>
      </c>
      <c r="U750" s="114" t="s">
        <v>53</v>
      </c>
      <c r="V750" s="114" t="s">
        <v>1003</v>
      </c>
    </row>
    <row r="751" spans="3:22" x14ac:dyDescent="0.25">
      <c r="C751" s="108">
        <v>745</v>
      </c>
      <c r="D751" s="30"/>
      <c r="E751" s="29"/>
      <c r="F751" s="29"/>
      <c r="G751" s="29"/>
      <c r="H751" s="121" t="str">
        <f t="shared" si="22"/>
        <v/>
      </c>
      <c r="I751" s="121" t="str">
        <f t="shared" si="22"/>
        <v/>
      </c>
      <c r="J751" s="29"/>
      <c r="K751" s="29"/>
      <c r="L751" s="29"/>
      <c r="M751" s="122" t="str">
        <f>IF($P751="","",IFERROR(_xlfn.XLOOKUP($P751,団体コード!$F$2:$F$1789,団体コード!$A$2:$A$1789),_xlfn.XLOOKUP($P751,'R6.1.1政令指定都市'!$F$2:$F$192,'R6.1.1政令指定都市'!$A$2:$A$192)))</f>
        <v/>
      </c>
      <c r="N751" s="123" t="str">
        <f>IF($P751="","",IFERROR(_xlfn.XLOOKUP($P751,市町村一覧!$H$2:$H$773,市町村一覧!$G$2:$G$773),"特定市町村以外"))</f>
        <v/>
      </c>
      <c r="O751" s="94" t="s">
        <v>1</v>
      </c>
      <c r="P751" s="124" t="str">
        <f t="shared" si="23"/>
        <v/>
      </c>
      <c r="U751" s="114" t="s">
        <v>53</v>
      </c>
      <c r="V751" s="114" t="s">
        <v>1004</v>
      </c>
    </row>
    <row r="752" spans="3:22" x14ac:dyDescent="0.25">
      <c r="C752" s="108">
        <v>746</v>
      </c>
      <c r="D752" s="30"/>
      <c r="E752" s="29"/>
      <c r="F752" s="29"/>
      <c r="G752" s="29"/>
      <c r="H752" s="121" t="str">
        <f t="shared" si="22"/>
        <v/>
      </c>
      <c r="I752" s="121" t="str">
        <f t="shared" si="22"/>
        <v/>
      </c>
      <c r="J752" s="29"/>
      <c r="K752" s="29"/>
      <c r="L752" s="29"/>
      <c r="M752" s="122" t="str">
        <f>IF($P752="","",IFERROR(_xlfn.XLOOKUP($P752,団体コード!$F$2:$F$1789,団体コード!$A$2:$A$1789),_xlfn.XLOOKUP($P752,'R6.1.1政令指定都市'!$F$2:$F$192,'R6.1.1政令指定都市'!$A$2:$A$192)))</f>
        <v/>
      </c>
      <c r="N752" s="123" t="str">
        <f>IF($P752="","",IFERROR(_xlfn.XLOOKUP($P752,市町村一覧!$H$2:$H$773,市町村一覧!$G$2:$G$773),"特定市町村以外"))</f>
        <v/>
      </c>
      <c r="O752" s="94" t="s">
        <v>1</v>
      </c>
      <c r="P752" s="124" t="str">
        <f t="shared" si="23"/>
        <v/>
      </c>
      <c r="U752" s="114" t="s">
        <v>53</v>
      </c>
      <c r="V752" s="114" t="s">
        <v>1005</v>
      </c>
    </row>
    <row r="753" spans="3:22" x14ac:dyDescent="0.25">
      <c r="C753" s="108">
        <v>747</v>
      </c>
      <c r="D753" s="30"/>
      <c r="E753" s="29"/>
      <c r="F753" s="29"/>
      <c r="G753" s="29"/>
      <c r="H753" s="121" t="str">
        <f t="shared" si="22"/>
        <v/>
      </c>
      <c r="I753" s="121" t="str">
        <f t="shared" si="22"/>
        <v/>
      </c>
      <c r="J753" s="29"/>
      <c r="K753" s="29"/>
      <c r="L753" s="29"/>
      <c r="M753" s="122" t="str">
        <f>IF($P753="","",IFERROR(_xlfn.XLOOKUP($P753,団体コード!$F$2:$F$1789,団体コード!$A$2:$A$1789),_xlfn.XLOOKUP($P753,'R6.1.1政令指定都市'!$F$2:$F$192,'R6.1.1政令指定都市'!$A$2:$A$192)))</f>
        <v/>
      </c>
      <c r="N753" s="123" t="str">
        <f>IF($P753="","",IFERROR(_xlfn.XLOOKUP($P753,市町村一覧!$H$2:$H$773,市町村一覧!$G$2:$G$773),"特定市町村以外"))</f>
        <v/>
      </c>
      <c r="O753" s="94" t="s">
        <v>1</v>
      </c>
      <c r="P753" s="124" t="str">
        <f t="shared" si="23"/>
        <v/>
      </c>
      <c r="U753" s="114" t="s">
        <v>53</v>
      </c>
      <c r="V753" s="114" t="s">
        <v>1006</v>
      </c>
    </row>
    <row r="754" spans="3:22" x14ac:dyDescent="0.25">
      <c r="C754" s="108">
        <v>748</v>
      </c>
      <c r="D754" s="30"/>
      <c r="E754" s="29"/>
      <c r="F754" s="29"/>
      <c r="G754" s="29"/>
      <c r="H754" s="121" t="str">
        <f t="shared" si="22"/>
        <v/>
      </c>
      <c r="I754" s="121" t="str">
        <f t="shared" si="22"/>
        <v/>
      </c>
      <c r="J754" s="29"/>
      <c r="K754" s="29"/>
      <c r="L754" s="29"/>
      <c r="M754" s="122" t="str">
        <f>IF($P754="","",IFERROR(_xlfn.XLOOKUP($P754,団体コード!$F$2:$F$1789,団体コード!$A$2:$A$1789),_xlfn.XLOOKUP($P754,'R6.1.1政令指定都市'!$F$2:$F$192,'R6.1.1政令指定都市'!$A$2:$A$192)))</f>
        <v/>
      </c>
      <c r="N754" s="123" t="str">
        <f>IF($P754="","",IFERROR(_xlfn.XLOOKUP($P754,市町村一覧!$H$2:$H$773,市町村一覧!$G$2:$G$773),"特定市町村以外"))</f>
        <v/>
      </c>
      <c r="O754" s="94" t="s">
        <v>1</v>
      </c>
      <c r="P754" s="124" t="str">
        <f t="shared" si="23"/>
        <v/>
      </c>
      <c r="U754" s="114" t="s">
        <v>53</v>
      </c>
      <c r="V754" s="114" t="s">
        <v>1007</v>
      </c>
    </row>
    <row r="755" spans="3:22" x14ac:dyDescent="0.25">
      <c r="C755" s="108">
        <v>749</v>
      </c>
      <c r="D755" s="30"/>
      <c r="E755" s="29"/>
      <c r="F755" s="29"/>
      <c r="G755" s="29"/>
      <c r="H755" s="121" t="str">
        <f t="shared" si="22"/>
        <v/>
      </c>
      <c r="I755" s="121" t="str">
        <f t="shared" si="22"/>
        <v/>
      </c>
      <c r="J755" s="29"/>
      <c r="K755" s="29"/>
      <c r="L755" s="29"/>
      <c r="M755" s="122" t="str">
        <f>IF($P755="","",IFERROR(_xlfn.XLOOKUP($P755,団体コード!$F$2:$F$1789,団体コード!$A$2:$A$1789),_xlfn.XLOOKUP($P755,'R6.1.1政令指定都市'!$F$2:$F$192,'R6.1.1政令指定都市'!$A$2:$A$192)))</f>
        <v/>
      </c>
      <c r="N755" s="123" t="str">
        <f>IF($P755="","",IFERROR(_xlfn.XLOOKUP($P755,市町村一覧!$H$2:$H$773,市町村一覧!$G$2:$G$773),"特定市町村以外"))</f>
        <v/>
      </c>
      <c r="O755" s="94" t="s">
        <v>1</v>
      </c>
      <c r="P755" s="124" t="str">
        <f t="shared" si="23"/>
        <v/>
      </c>
      <c r="U755" s="114" t="s">
        <v>53</v>
      </c>
      <c r="V755" s="114" t="s">
        <v>1008</v>
      </c>
    </row>
    <row r="756" spans="3:22" x14ac:dyDescent="0.25">
      <c r="C756" s="108">
        <v>750</v>
      </c>
      <c r="D756" s="30"/>
      <c r="E756" s="29"/>
      <c r="F756" s="29"/>
      <c r="G756" s="29"/>
      <c r="H756" s="121" t="str">
        <f t="shared" si="22"/>
        <v/>
      </c>
      <c r="I756" s="121" t="str">
        <f t="shared" si="22"/>
        <v/>
      </c>
      <c r="J756" s="29"/>
      <c r="K756" s="29"/>
      <c r="L756" s="29"/>
      <c r="M756" s="122" t="str">
        <f>IF($P756="","",IFERROR(_xlfn.XLOOKUP($P756,団体コード!$F$2:$F$1789,団体コード!$A$2:$A$1789),_xlfn.XLOOKUP($P756,'R6.1.1政令指定都市'!$F$2:$F$192,'R6.1.1政令指定都市'!$A$2:$A$192)))</f>
        <v/>
      </c>
      <c r="N756" s="123" t="str">
        <f>IF($P756="","",IFERROR(_xlfn.XLOOKUP($P756,市町村一覧!$H$2:$H$773,市町村一覧!$G$2:$G$773),"特定市町村以外"))</f>
        <v/>
      </c>
      <c r="O756" s="94" t="s">
        <v>1</v>
      </c>
      <c r="P756" s="124" t="str">
        <f t="shared" si="23"/>
        <v/>
      </c>
      <c r="U756" s="114" t="s">
        <v>53</v>
      </c>
      <c r="V756" s="114" t="s">
        <v>1009</v>
      </c>
    </row>
    <row r="757" spans="3:22" x14ac:dyDescent="0.25">
      <c r="C757" s="108">
        <v>751</v>
      </c>
      <c r="D757" s="30"/>
      <c r="E757" s="29"/>
      <c r="F757" s="29"/>
      <c r="G757" s="29"/>
      <c r="H757" s="121" t="str">
        <f t="shared" si="22"/>
        <v/>
      </c>
      <c r="I757" s="121" t="str">
        <f t="shared" si="22"/>
        <v/>
      </c>
      <c r="J757" s="29"/>
      <c r="K757" s="29"/>
      <c r="L757" s="29"/>
      <c r="M757" s="122" t="str">
        <f>IF($P757="","",IFERROR(_xlfn.XLOOKUP($P757,団体コード!$F$2:$F$1789,団体コード!$A$2:$A$1789),_xlfn.XLOOKUP($P757,'R6.1.1政令指定都市'!$F$2:$F$192,'R6.1.1政令指定都市'!$A$2:$A$192)))</f>
        <v/>
      </c>
      <c r="N757" s="123" t="str">
        <f>IF($P757="","",IFERROR(_xlfn.XLOOKUP($P757,市町村一覧!$H$2:$H$773,市町村一覧!$G$2:$G$773),"特定市町村以外"))</f>
        <v/>
      </c>
      <c r="O757" s="94" t="s">
        <v>1</v>
      </c>
      <c r="P757" s="124" t="str">
        <f t="shared" si="23"/>
        <v/>
      </c>
      <c r="U757" s="114" t="s">
        <v>53</v>
      </c>
      <c r="V757" s="114" t="s">
        <v>1010</v>
      </c>
    </row>
    <row r="758" spans="3:22" x14ac:dyDescent="0.25">
      <c r="C758" s="108">
        <v>752</v>
      </c>
      <c r="D758" s="30"/>
      <c r="E758" s="29"/>
      <c r="F758" s="29"/>
      <c r="G758" s="29"/>
      <c r="H758" s="121" t="str">
        <f t="shared" si="22"/>
        <v/>
      </c>
      <c r="I758" s="121" t="str">
        <f t="shared" si="22"/>
        <v/>
      </c>
      <c r="J758" s="29"/>
      <c r="K758" s="29"/>
      <c r="L758" s="29"/>
      <c r="M758" s="122" t="str">
        <f>IF($P758="","",IFERROR(_xlfn.XLOOKUP($P758,団体コード!$F$2:$F$1789,団体コード!$A$2:$A$1789),_xlfn.XLOOKUP($P758,'R6.1.1政令指定都市'!$F$2:$F$192,'R6.1.1政令指定都市'!$A$2:$A$192)))</f>
        <v/>
      </c>
      <c r="N758" s="123" t="str">
        <f>IF($P758="","",IFERROR(_xlfn.XLOOKUP($P758,市町村一覧!$H$2:$H$773,市町村一覧!$G$2:$G$773),"特定市町村以外"))</f>
        <v/>
      </c>
      <c r="O758" s="94" t="s">
        <v>1</v>
      </c>
      <c r="P758" s="124" t="str">
        <f t="shared" si="23"/>
        <v/>
      </c>
      <c r="U758" s="114" t="s">
        <v>53</v>
      </c>
      <c r="V758" s="114" t="s">
        <v>1011</v>
      </c>
    </row>
    <row r="759" spans="3:22" x14ac:dyDescent="0.25">
      <c r="C759" s="108">
        <v>753</v>
      </c>
      <c r="D759" s="30"/>
      <c r="E759" s="29"/>
      <c r="F759" s="29"/>
      <c r="G759" s="29"/>
      <c r="H759" s="121" t="str">
        <f t="shared" si="22"/>
        <v/>
      </c>
      <c r="I759" s="121" t="str">
        <f t="shared" si="22"/>
        <v/>
      </c>
      <c r="J759" s="29"/>
      <c r="K759" s="29"/>
      <c r="L759" s="29"/>
      <c r="M759" s="122" t="str">
        <f>IF($P759="","",IFERROR(_xlfn.XLOOKUP($P759,団体コード!$F$2:$F$1789,団体コード!$A$2:$A$1789),_xlfn.XLOOKUP($P759,'R6.1.1政令指定都市'!$F$2:$F$192,'R6.1.1政令指定都市'!$A$2:$A$192)))</f>
        <v/>
      </c>
      <c r="N759" s="123" t="str">
        <f>IF($P759="","",IFERROR(_xlfn.XLOOKUP($P759,市町村一覧!$H$2:$H$773,市町村一覧!$G$2:$G$773),"特定市町村以外"))</f>
        <v/>
      </c>
      <c r="O759" s="94" t="s">
        <v>1</v>
      </c>
      <c r="P759" s="124" t="str">
        <f t="shared" si="23"/>
        <v/>
      </c>
      <c r="U759" s="114" t="s">
        <v>53</v>
      </c>
      <c r="V759" s="114" t="s">
        <v>1012</v>
      </c>
    </row>
    <row r="760" spans="3:22" x14ac:dyDescent="0.25">
      <c r="C760" s="108">
        <v>754</v>
      </c>
      <c r="D760" s="30"/>
      <c r="E760" s="29"/>
      <c r="F760" s="29"/>
      <c r="G760" s="29"/>
      <c r="H760" s="121" t="str">
        <f t="shared" si="22"/>
        <v/>
      </c>
      <c r="I760" s="121" t="str">
        <f t="shared" si="22"/>
        <v/>
      </c>
      <c r="J760" s="29"/>
      <c r="K760" s="29"/>
      <c r="L760" s="29"/>
      <c r="M760" s="122" t="str">
        <f>IF($P760="","",IFERROR(_xlfn.XLOOKUP($P760,団体コード!$F$2:$F$1789,団体コード!$A$2:$A$1789),_xlfn.XLOOKUP($P760,'R6.1.1政令指定都市'!$F$2:$F$192,'R6.1.1政令指定都市'!$A$2:$A$192)))</f>
        <v/>
      </c>
      <c r="N760" s="123" t="str">
        <f>IF($P760="","",IFERROR(_xlfn.XLOOKUP($P760,市町村一覧!$H$2:$H$773,市町村一覧!$G$2:$G$773),"特定市町村以外"))</f>
        <v/>
      </c>
      <c r="O760" s="94" t="s">
        <v>1</v>
      </c>
      <c r="P760" s="124" t="str">
        <f t="shared" si="23"/>
        <v/>
      </c>
      <c r="U760" s="114" t="s">
        <v>53</v>
      </c>
      <c r="V760" s="114" t="s">
        <v>1013</v>
      </c>
    </row>
    <row r="761" spans="3:22" x14ac:dyDescent="0.25">
      <c r="C761" s="108">
        <v>755</v>
      </c>
      <c r="D761" s="30"/>
      <c r="E761" s="29"/>
      <c r="F761" s="29"/>
      <c r="G761" s="29"/>
      <c r="H761" s="121" t="str">
        <f t="shared" si="22"/>
        <v/>
      </c>
      <c r="I761" s="121" t="str">
        <f t="shared" si="22"/>
        <v/>
      </c>
      <c r="J761" s="29"/>
      <c r="K761" s="29"/>
      <c r="L761" s="29"/>
      <c r="M761" s="122" t="str">
        <f>IF($P761="","",IFERROR(_xlfn.XLOOKUP($P761,団体コード!$F$2:$F$1789,団体コード!$A$2:$A$1789),_xlfn.XLOOKUP($P761,'R6.1.1政令指定都市'!$F$2:$F$192,'R6.1.1政令指定都市'!$A$2:$A$192)))</f>
        <v/>
      </c>
      <c r="N761" s="123" t="str">
        <f>IF($P761="","",IFERROR(_xlfn.XLOOKUP($P761,市町村一覧!$H$2:$H$773,市町村一覧!$G$2:$G$773),"特定市町村以外"))</f>
        <v/>
      </c>
      <c r="O761" s="94" t="s">
        <v>1</v>
      </c>
      <c r="P761" s="124" t="str">
        <f t="shared" si="23"/>
        <v/>
      </c>
      <c r="U761" s="114" t="s">
        <v>53</v>
      </c>
      <c r="V761" s="114" t="s">
        <v>1014</v>
      </c>
    </row>
    <row r="762" spans="3:22" x14ac:dyDescent="0.25">
      <c r="C762" s="108">
        <v>756</v>
      </c>
      <c r="D762" s="30"/>
      <c r="E762" s="29"/>
      <c r="F762" s="29"/>
      <c r="G762" s="29"/>
      <c r="H762" s="121" t="str">
        <f t="shared" si="22"/>
        <v/>
      </c>
      <c r="I762" s="121" t="str">
        <f t="shared" si="22"/>
        <v/>
      </c>
      <c r="J762" s="29"/>
      <c r="K762" s="29"/>
      <c r="L762" s="29"/>
      <c r="M762" s="122" t="str">
        <f>IF($P762="","",IFERROR(_xlfn.XLOOKUP($P762,団体コード!$F$2:$F$1789,団体コード!$A$2:$A$1789),_xlfn.XLOOKUP($P762,'R6.1.1政令指定都市'!$F$2:$F$192,'R6.1.1政令指定都市'!$A$2:$A$192)))</f>
        <v/>
      </c>
      <c r="N762" s="123" t="str">
        <f>IF($P762="","",IFERROR(_xlfn.XLOOKUP($P762,市町村一覧!$H$2:$H$773,市町村一覧!$G$2:$G$773),"特定市町村以外"))</f>
        <v/>
      </c>
      <c r="O762" s="94" t="s">
        <v>1</v>
      </c>
      <c r="P762" s="124" t="str">
        <f t="shared" si="23"/>
        <v/>
      </c>
      <c r="U762" s="114" t="s">
        <v>53</v>
      </c>
      <c r="V762" s="114" t="s">
        <v>1015</v>
      </c>
    </row>
    <row r="763" spans="3:22" x14ac:dyDescent="0.25">
      <c r="C763" s="108">
        <v>757</v>
      </c>
      <c r="D763" s="30"/>
      <c r="E763" s="29"/>
      <c r="F763" s="29"/>
      <c r="G763" s="29"/>
      <c r="H763" s="121" t="str">
        <f t="shared" si="22"/>
        <v/>
      </c>
      <c r="I763" s="121" t="str">
        <f t="shared" si="22"/>
        <v/>
      </c>
      <c r="J763" s="29"/>
      <c r="K763" s="29"/>
      <c r="L763" s="29"/>
      <c r="M763" s="122" t="str">
        <f>IF($P763="","",IFERROR(_xlfn.XLOOKUP($P763,団体コード!$F$2:$F$1789,団体コード!$A$2:$A$1789),_xlfn.XLOOKUP($P763,'R6.1.1政令指定都市'!$F$2:$F$192,'R6.1.1政令指定都市'!$A$2:$A$192)))</f>
        <v/>
      </c>
      <c r="N763" s="123" t="str">
        <f>IF($P763="","",IFERROR(_xlfn.XLOOKUP($P763,市町村一覧!$H$2:$H$773,市町村一覧!$G$2:$G$773),"特定市町村以外"))</f>
        <v/>
      </c>
      <c r="O763" s="94" t="s">
        <v>1</v>
      </c>
      <c r="P763" s="124" t="str">
        <f t="shared" si="23"/>
        <v/>
      </c>
      <c r="U763" s="114" t="s">
        <v>53</v>
      </c>
      <c r="V763" s="114" t="s">
        <v>1016</v>
      </c>
    </row>
    <row r="764" spans="3:22" x14ac:dyDescent="0.25">
      <c r="C764" s="108">
        <v>758</v>
      </c>
      <c r="D764" s="30"/>
      <c r="E764" s="29"/>
      <c r="F764" s="29"/>
      <c r="G764" s="29"/>
      <c r="H764" s="121" t="str">
        <f t="shared" si="22"/>
        <v/>
      </c>
      <c r="I764" s="121" t="str">
        <f t="shared" si="22"/>
        <v/>
      </c>
      <c r="J764" s="29"/>
      <c r="K764" s="29"/>
      <c r="L764" s="29"/>
      <c r="M764" s="122" t="str">
        <f>IF($P764="","",IFERROR(_xlfn.XLOOKUP($P764,団体コード!$F$2:$F$1789,団体コード!$A$2:$A$1789),_xlfn.XLOOKUP($P764,'R6.1.1政令指定都市'!$F$2:$F$192,'R6.1.1政令指定都市'!$A$2:$A$192)))</f>
        <v/>
      </c>
      <c r="N764" s="123" t="str">
        <f>IF($P764="","",IFERROR(_xlfn.XLOOKUP($P764,市町村一覧!$H$2:$H$773,市町村一覧!$G$2:$G$773),"特定市町村以外"))</f>
        <v/>
      </c>
      <c r="O764" s="94" t="s">
        <v>1</v>
      </c>
      <c r="P764" s="124" t="str">
        <f t="shared" si="23"/>
        <v/>
      </c>
      <c r="U764" s="114" t="s">
        <v>53</v>
      </c>
      <c r="V764" s="114" t="s">
        <v>1017</v>
      </c>
    </row>
    <row r="765" spans="3:22" x14ac:dyDescent="0.25">
      <c r="C765" s="108">
        <v>759</v>
      </c>
      <c r="D765" s="30"/>
      <c r="E765" s="29"/>
      <c r="F765" s="29"/>
      <c r="G765" s="29"/>
      <c r="H765" s="121" t="str">
        <f t="shared" si="22"/>
        <v/>
      </c>
      <c r="I765" s="121" t="str">
        <f t="shared" si="22"/>
        <v/>
      </c>
      <c r="J765" s="29"/>
      <c r="K765" s="29"/>
      <c r="L765" s="29"/>
      <c r="M765" s="122" t="str">
        <f>IF($P765="","",IFERROR(_xlfn.XLOOKUP($P765,団体コード!$F$2:$F$1789,団体コード!$A$2:$A$1789),_xlfn.XLOOKUP($P765,'R6.1.1政令指定都市'!$F$2:$F$192,'R6.1.1政令指定都市'!$A$2:$A$192)))</f>
        <v/>
      </c>
      <c r="N765" s="123" t="str">
        <f>IF($P765="","",IFERROR(_xlfn.XLOOKUP($P765,市町村一覧!$H$2:$H$773,市町村一覧!$G$2:$G$773),"特定市町村以外"))</f>
        <v/>
      </c>
      <c r="O765" s="94" t="s">
        <v>1</v>
      </c>
      <c r="P765" s="124" t="str">
        <f t="shared" si="23"/>
        <v/>
      </c>
      <c r="U765" s="114" t="s">
        <v>53</v>
      </c>
      <c r="V765" s="114" t="s">
        <v>1018</v>
      </c>
    </row>
    <row r="766" spans="3:22" x14ac:dyDescent="0.25">
      <c r="C766" s="108">
        <v>760</v>
      </c>
      <c r="D766" s="30"/>
      <c r="E766" s="29"/>
      <c r="F766" s="29"/>
      <c r="G766" s="29"/>
      <c r="H766" s="121" t="str">
        <f t="shared" si="22"/>
        <v/>
      </c>
      <c r="I766" s="121" t="str">
        <f t="shared" si="22"/>
        <v/>
      </c>
      <c r="J766" s="29"/>
      <c r="K766" s="29"/>
      <c r="L766" s="29"/>
      <c r="M766" s="122" t="str">
        <f>IF($P766="","",IFERROR(_xlfn.XLOOKUP($P766,団体コード!$F$2:$F$1789,団体コード!$A$2:$A$1789),_xlfn.XLOOKUP($P766,'R6.1.1政令指定都市'!$F$2:$F$192,'R6.1.1政令指定都市'!$A$2:$A$192)))</f>
        <v/>
      </c>
      <c r="N766" s="123" t="str">
        <f>IF($P766="","",IFERROR(_xlfn.XLOOKUP($P766,市町村一覧!$H$2:$H$773,市町村一覧!$G$2:$G$773),"特定市町村以外"))</f>
        <v/>
      </c>
      <c r="O766" s="94" t="s">
        <v>1</v>
      </c>
      <c r="P766" s="124" t="str">
        <f t="shared" si="23"/>
        <v/>
      </c>
      <c r="U766" s="114" t="s">
        <v>53</v>
      </c>
      <c r="V766" s="114" t="s">
        <v>1019</v>
      </c>
    </row>
    <row r="767" spans="3:22" x14ac:dyDescent="0.25">
      <c r="C767" s="108">
        <v>761</v>
      </c>
      <c r="D767" s="30"/>
      <c r="E767" s="29"/>
      <c r="F767" s="29"/>
      <c r="G767" s="29"/>
      <c r="H767" s="121" t="str">
        <f t="shared" si="22"/>
        <v/>
      </c>
      <c r="I767" s="121" t="str">
        <f t="shared" si="22"/>
        <v/>
      </c>
      <c r="J767" s="29"/>
      <c r="K767" s="29"/>
      <c r="L767" s="29"/>
      <c r="M767" s="122" t="str">
        <f>IF($P767="","",IFERROR(_xlfn.XLOOKUP($P767,団体コード!$F$2:$F$1789,団体コード!$A$2:$A$1789),_xlfn.XLOOKUP($P767,'R6.1.1政令指定都市'!$F$2:$F$192,'R6.1.1政令指定都市'!$A$2:$A$192)))</f>
        <v/>
      </c>
      <c r="N767" s="123" t="str">
        <f>IF($P767="","",IFERROR(_xlfn.XLOOKUP($P767,市町村一覧!$H$2:$H$773,市町村一覧!$G$2:$G$773),"特定市町村以外"))</f>
        <v/>
      </c>
      <c r="O767" s="94" t="s">
        <v>1</v>
      </c>
      <c r="P767" s="124" t="str">
        <f t="shared" si="23"/>
        <v/>
      </c>
      <c r="U767" s="114" t="s">
        <v>53</v>
      </c>
      <c r="V767" s="114" t="s">
        <v>1020</v>
      </c>
    </row>
    <row r="768" spans="3:22" x14ac:dyDescent="0.25">
      <c r="C768" s="108">
        <v>762</v>
      </c>
      <c r="D768" s="30"/>
      <c r="E768" s="29"/>
      <c r="F768" s="29"/>
      <c r="G768" s="29"/>
      <c r="H768" s="121" t="str">
        <f t="shared" si="22"/>
        <v/>
      </c>
      <c r="I768" s="121" t="str">
        <f t="shared" si="22"/>
        <v/>
      </c>
      <c r="J768" s="29"/>
      <c r="K768" s="29"/>
      <c r="L768" s="29"/>
      <c r="M768" s="122" t="str">
        <f>IF($P768="","",IFERROR(_xlfn.XLOOKUP($P768,団体コード!$F$2:$F$1789,団体コード!$A$2:$A$1789),_xlfn.XLOOKUP($P768,'R6.1.1政令指定都市'!$F$2:$F$192,'R6.1.1政令指定都市'!$A$2:$A$192)))</f>
        <v/>
      </c>
      <c r="N768" s="123" t="str">
        <f>IF($P768="","",IFERROR(_xlfn.XLOOKUP($P768,市町村一覧!$H$2:$H$773,市町村一覧!$G$2:$G$773),"特定市町村以外"))</f>
        <v/>
      </c>
      <c r="O768" s="94" t="s">
        <v>1</v>
      </c>
      <c r="P768" s="124" t="str">
        <f t="shared" si="23"/>
        <v/>
      </c>
      <c r="U768" s="114" t="s">
        <v>53</v>
      </c>
      <c r="V768" s="114" t="s">
        <v>1021</v>
      </c>
    </row>
    <row r="769" spans="3:22" x14ac:dyDescent="0.25">
      <c r="C769" s="108">
        <v>763</v>
      </c>
      <c r="D769" s="30"/>
      <c r="E769" s="29"/>
      <c r="F769" s="29"/>
      <c r="G769" s="29"/>
      <c r="H769" s="121" t="str">
        <f t="shared" si="22"/>
        <v/>
      </c>
      <c r="I769" s="121" t="str">
        <f t="shared" si="22"/>
        <v/>
      </c>
      <c r="J769" s="29"/>
      <c r="K769" s="29"/>
      <c r="L769" s="29"/>
      <c r="M769" s="122" t="str">
        <f>IF($P769="","",IFERROR(_xlfn.XLOOKUP($P769,団体コード!$F$2:$F$1789,団体コード!$A$2:$A$1789),_xlfn.XLOOKUP($P769,'R6.1.1政令指定都市'!$F$2:$F$192,'R6.1.1政令指定都市'!$A$2:$A$192)))</f>
        <v/>
      </c>
      <c r="N769" s="123" t="str">
        <f>IF($P769="","",IFERROR(_xlfn.XLOOKUP($P769,市町村一覧!$H$2:$H$773,市町村一覧!$G$2:$G$773),"特定市町村以外"))</f>
        <v/>
      </c>
      <c r="O769" s="94" t="s">
        <v>1</v>
      </c>
      <c r="P769" s="124" t="str">
        <f t="shared" si="23"/>
        <v/>
      </c>
      <c r="U769" s="114" t="s">
        <v>53</v>
      </c>
      <c r="V769" s="114" t="s">
        <v>1022</v>
      </c>
    </row>
    <row r="770" spans="3:22" x14ac:dyDescent="0.25">
      <c r="C770" s="108">
        <v>764</v>
      </c>
      <c r="D770" s="30"/>
      <c r="E770" s="29"/>
      <c r="F770" s="29"/>
      <c r="G770" s="29"/>
      <c r="H770" s="121" t="str">
        <f t="shared" si="22"/>
        <v/>
      </c>
      <c r="I770" s="121" t="str">
        <f t="shared" si="22"/>
        <v/>
      </c>
      <c r="J770" s="29"/>
      <c r="K770" s="29"/>
      <c r="L770" s="29"/>
      <c r="M770" s="122" t="str">
        <f>IF($P770="","",IFERROR(_xlfn.XLOOKUP($P770,団体コード!$F$2:$F$1789,団体コード!$A$2:$A$1789),_xlfn.XLOOKUP($P770,'R6.1.1政令指定都市'!$F$2:$F$192,'R6.1.1政令指定都市'!$A$2:$A$192)))</f>
        <v/>
      </c>
      <c r="N770" s="123" t="str">
        <f>IF($P770="","",IFERROR(_xlfn.XLOOKUP($P770,市町村一覧!$H$2:$H$773,市町村一覧!$G$2:$G$773),"特定市町村以外"))</f>
        <v/>
      </c>
      <c r="O770" s="94" t="s">
        <v>1</v>
      </c>
      <c r="P770" s="124" t="str">
        <f t="shared" si="23"/>
        <v/>
      </c>
      <c r="U770" s="114" t="s">
        <v>53</v>
      </c>
      <c r="V770" s="114" t="s">
        <v>1023</v>
      </c>
    </row>
    <row r="771" spans="3:22" x14ac:dyDescent="0.25">
      <c r="C771" s="108">
        <v>765</v>
      </c>
      <c r="D771" s="30"/>
      <c r="E771" s="29"/>
      <c r="F771" s="29"/>
      <c r="G771" s="29"/>
      <c r="H771" s="121" t="str">
        <f t="shared" si="22"/>
        <v/>
      </c>
      <c r="I771" s="121" t="str">
        <f t="shared" si="22"/>
        <v/>
      </c>
      <c r="J771" s="29"/>
      <c r="K771" s="29"/>
      <c r="L771" s="29"/>
      <c r="M771" s="122" t="str">
        <f>IF($P771="","",IFERROR(_xlfn.XLOOKUP($P771,団体コード!$F$2:$F$1789,団体コード!$A$2:$A$1789),_xlfn.XLOOKUP($P771,'R6.1.1政令指定都市'!$F$2:$F$192,'R6.1.1政令指定都市'!$A$2:$A$192)))</f>
        <v/>
      </c>
      <c r="N771" s="123" t="str">
        <f>IF($P771="","",IFERROR(_xlfn.XLOOKUP($P771,市町村一覧!$H$2:$H$773,市町村一覧!$G$2:$G$773),"特定市町村以外"))</f>
        <v/>
      </c>
      <c r="O771" s="94" t="s">
        <v>1</v>
      </c>
      <c r="P771" s="124" t="str">
        <f t="shared" si="23"/>
        <v/>
      </c>
      <c r="U771" s="114" t="s">
        <v>53</v>
      </c>
      <c r="V771" s="114" t="s">
        <v>1024</v>
      </c>
    </row>
    <row r="772" spans="3:22" x14ac:dyDescent="0.25">
      <c r="C772" s="108">
        <v>766</v>
      </c>
      <c r="D772" s="30"/>
      <c r="E772" s="29"/>
      <c r="F772" s="29"/>
      <c r="G772" s="29"/>
      <c r="H772" s="121" t="str">
        <f t="shared" si="22"/>
        <v/>
      </c>
      <c r="I772" s="121" t="str">
        <f t="shared" si="22"/>
        <v/>
      </c>
      <c r="J772" s="29"/>
      <c r="K772" s="29"/>
      <c r="L772" s="29"/>
      <c r="M772" s="122" t="str">
        <f>IF($P772="","",IFERROR(_xlfn.XLOOKUP($P772,団体コード!$F$2:$F$1789,団体コード!$A$2:$A$1789),_xlfn.XLOOKUP($P772,'R6.1.1政令指定都市'!$F$2:$F$192,'R6.1.1政令指定都市'!$A$2:$A$192)))</f>
        <v/>
      </c>
      <c r="N772" s="123" t="str">
        <f>IF($P772="","",IFERROR(_xlfn.XLOOKUP($P772,市町村一覧!$H$2:$H$773,市町村一覧!$G$2:$G$773),"特定市町村以外"))</f>
        <v/>
      </c>
      <c r="O772" s="94" t="s">
        <v>1</v>
      </c>
      <c r="P772" s="124" t="str">
        <f t="shared" si="23"/>
        <v/>
      </c>
      <c r="U772" s="114" t="s">
        <v>53</v>
      </c>
      <c r="V772" s="114" t="s">
        <v>1025</v>
      </c>
    </row>
    <row r="773" spans="3:22" x14ac:dyDescent="0.25">
      <c r="C773" s="108">
        <v>767</v>
      </c>
      <c r="D773" s="30"/>
      <c r="E773" s="29"/>
      <c r="F773" s="29"/>
      <c r="G773" s="29"/>
      <c r="H773" s="121" t="str">
        <f t="shared" si="22"/>
        <v/>
      </c>
      <c r="I773" s="121" t="str">
        <f t="shared" si="22"/>
        <v/>
      </c>
      <c r="J773" s="29"/>
      <c r="K773" s="29"/>
      <c r="L773" s="29"/>
      <c r="M773" s="122" t="str">
        <f>IF($P773="","",IFERROR(_xlfn.XLOOKUP($P773,団体コード!$F$2:$F$1789,団体コード!$A$2:$A$1789),_xlfn.XLOOKUP($P773,'R6.1.1政令指定都市'!$F$2:$F$192,'R6.1.1政令指定都市'!$A$2:$A$192)))</f>
        <v/>
      </c>
      <c r="N773" s="123" t="str">
        <f>IF($P773="","",IFERROR(_xlfn.XLOOKUP($P773,市町村一覧!$H$2:$H$773,市町村一覧!$G$2:$G$773),"特定市町村以外"))</f>
        <v/>
      </c>
      <c r="O773" s="94" t="s">
        <v>1</v>
      </c>
      <c r="P773" s="124" t="str">
        <f t="shared" si="23"/>
        <v/>
      </c>
      <c r="U773" s="114" t="s">
        <v>53</v>
      </c>
      <c r="V773" s="114" t="s">
        <v>1026</v>
      </c>
    </row>
    <row r="774" spans="3:22" x14ac:dyDescent="0.25">
      <c r="C774" s="108">
        <v>768</v>
      </c>
      <c r="D774" s="30"/>
      <c r="E774" s="29"/>
      <c r="F774" s="29"/>
      <c r="G774" s="29"/>
      <c r="H774" s="121" t="str">
        <f t="shared" si="22"/>
        <v/>
      </c>
      <c r="I774" s="121" t="str">
        <f t="shared" si="22"/>
        <v/>
      </c>
      <c r="J774" s="29"/>
      <c r="K774" s="29"/>
      <c r="L774" s="29"/>
      <c r="M774" s="122" t="str">
        <f>IF($P774="","",IFERROR(_xlfn.XLOOKUP($P774,団体コード!$F$2:$F$1789,団体コード!$A$2:$A$1789),_xlfn.XLOOKUP($P774,'R6.1.1政令指定都市'!$F$2:$F$192,'R6.1.1政令指定都市'!$A$2:$A$192)))</f>
        <v/>
      </c>
      <c r="N774" s="123" t="str">
        <f>IF($P774="","",IFERROR(_xlfn.XLOOKUP($P774,市町村一覧!$H$2:$H$773,市町村一覧!$G$2:$G$773),"特定市町村以外"))</f>
        <v/>
      </c>
      <c r="O774" s="94" t="s">
        <v>1</v>
      </c>
      <c r="P774" s="124" t="str">
        <f t="shared" si="23"/>
        <v/>
      </c>
      <c r="U774" s="114" t="s">
        <v>53</v>
      </c>
      <c r="V774" s="114" t="s">
        <v>1027</v>
      </c>
    </row>
    <row r="775" spans="3:22" x14ac:dyDescent="0.25">
      <c r="C775" s="108">
        <v>769</v>
      </c>
      <c r="D775" s="30"/>
      <c r="E775" s="29"/>
      <c r="F775" s="29"/>
      <c r="G775" s="29"/>
      <c r="H775" s="121" t="str">
        <f t="shared" si="22"/>
        <v/>
      </c>
      <c r="I775" s="121" t="str">
        <f t="shared" si="22"/>
        <v/>
      </c>
      <c r="J775" s="29"/>
      <c r="K775" s="29"/>
      <c r="L775" s="29"/>
      <c r="M775" s="122" t="str">
        <f>IF($P775="","",IFERROR(_xlfn.XLOOKUP($P775,団体コード!$F$2:$F$1789,団体コード!$A$2:$A$1789),_xlfn.XLOOKUP($P775,'R6.1.1政令指定都市'!$F$2:$F$192,'R6.1.1政令指定都市'!$A$2:$A$192)))</f>
        <v/>
      </c>
      <c r="N775" s="123" t="str">
        <f>IF($P775="","",IFERROR(_xlfn.XLOOKUP($P775,市町村一覧!$H$2:$H$773,市町村一覧!$G$2:$G$773),"特定市町村以外"))</f>
        <v/>
      </c>
      <c r="O775" s="94" t="s">
        <v>1</v>
      </c>
      <c r="P775" s="124" t="str">
        <f t="shared" si="23"/>
        <v/>
      </c>
      <c r="U775" s="114" t="s">
        <v>53</v>
      </c>
      <c r="V775" s="114" t="s">
        <v>1028</v>
      </c>
    </row>
    <row r="776" spans="3:22" x14ac:dyDescent="0.25">
      <c r="C776" s="108">
        <v>770</v>
      </c>
      <c r="D776" s="30"/>
      <c r="E776" s="29"/>
      <c r="F776" s="29"/>
      <c r="G776" s="29"/>
      <c r="H776" s="121" t="str">
        <f t="shared" ref="H776:I839" si="24">IF(D776&lt;&gt;"",D776,"")</f>
        <v/>
      </c>
      <c r="I776" s="121" t="str">
        <f t="shared" si="24"/>
        <v/>
      </c>
      <c r="J776" s="29"/>
      <c r="K776" s="29"/>
      <c r="L776" s="29"/>
      <c r="M776" s="122" t="str">
        <f>IF($P776="","",IFERROR(_xlfn.XLOOKUP($P776,団体コード!$F$2:$F$1789,団体コード!$A$2:$A$1789),_xlfn.XLOOKUP($P776,'R6.1.1政令指定都市'!$F$2:$F$192,'R6.1.1政令指定都市'!$A$2:$A$192)))</f>
        <v/>
      </c>
      <c r="N776" s="123" t="str">
        <f>IF($P776="","",IFERROR(_xlfn.XLOOKUP($P776,市町村一覧!$H$2:$H$773,市町村一覧!$G$2:$G$773),"特定市町村以外"))</f>
        <v/>
      </c>
      <c r="O776" s="94" t="s">
        <v>1</v>
      </c>
      <c r="P776" s="124" t="str">
        <f t="shared" ref="P776:P839" si="25">E776&amp;F776</f>
        <v/>
      </c>
      <c r="U776" s="114" t="s">
        <v>53</v>
      </c>
      <c r="V776" s="114" t="s">
        <v>1029</v>
      </c>
    </row>
    <row r="777" spans="3:22" x14ac:dyDescent="0.25">
      <c r="C777" s="108">
        <v>771</v>
      </c>
      <c r="D777" s="30"/>
      <c r="E777" s="29"/>
      <c r="F777" s="29"/>
      <c r="G777" s="29"/>
      <c r="H777" s="121" t="str">
        <f t="shared" si="24"/>
        <v/>
      </c>
      <c r="I777" s="121" t="str">
        <f t="shared" si="24"/>
        <v/>
      </c>
      <c r="J777" s="29"/>
      <c r="K777" s="29"/>
      <c r="L777" s="29"/>
      <c r="M777" s="122" t="str">
        <f>IF($P777="","",IFERROR(_xlfn.XLOOKUP($P777,団体コード!$F$2:$F$1789,団体コード!$A$2:$A$1789),_xlfn.XLOOKUP($P777,'R6.1.1政令指定都市'!$F$2:$F$192,'R6.1.1政令指定都市'!$A$2:$A$192)))</f>
        <v/>
      </c>
      <c r="N777" s="123" t="str">
        <f>IF($P777="","",IFERROR(_xlfn.XLOOKUP($P777,市町村一覧!$H$2:$H$773,市町村一覧!$G$2:$G$773),"特定市町村以外"))</f>
        <v/>
      </c>
      <c r="O777" s="94" t="s">
        <v>1</v>
      </c>
      <c r="P777" s="124" t="str">
        <f t="shared" si="25"/>
        <v/>
      </c>
      <c r="U777" s="114" t="s">
        <v>53</v>
      </c>
      <c r="V777" s="114" t="s">
        <v>1030</v>
      </c>
    </row>
    <row r="778" spans="3:22" x14ac:dyDescent="0.25">
      <c r="C778" s="108">
        <v>772</v>
      </c>
      <c r="D778" s="30"/>
      <c r="E778" s="29"/>
      <c r="F778" s="29"/>
      <c r="G778" s="29"/>
      <c r="H778" s="121" t="str">
        <f t="shared" si="24"/>
        <v/>
      </c>
      <c r="I778" s="121" t="str">
        <f t="shared" si="24"/>
        <v/>
      </c>
      <c r="J778" s="29"/>
      <c r="K778" s="29"/>
      <c r="L778" s="29"/>
      <c r="M778" s="122" t="str">
        <f>IF($P778="","",IFERROR(_xlfn.XLOOKUP($P778,団体コード!$F$2:$F$1789,団体コード!$A$2:$A$1789),_xlfn.XLOOKUP($P778,'R6.1.1政令指定都市'!$F$2:$F$192,'R6.1.1政令指定都市'!$A$2:$A$192)))</f>
        <v/>
      </c>
      <c r="N778" s="123" t="str">
        <f>IF($P778="","",IFERROR(_xlfn.XLOOKUP($P778,市町村一覧!$H$2:$H$773,市町村一覧!$G$2:$G$773),"特定市町村以外"))</f>
        <v/>
      </c>
      <c r="O778" s="94" t="s">
        <v>1</v>
      </c>
      <c r="P778" s="124" t="str">
        <f t="shared" si="25"/>
        <v/>
      </c>
      <c r="U778" s="114" t="s">
        <v>53</v>
      </c>
      <c r="V778" s="114" t="s">
        <v>1031</v>
      </c>
    </row>
    <row r="779" spans="3:22" x14ac:dyDescent="0.25">
      <c r="C779" s="108">
        <v>773</v>
      </c>
      <c r="D779" s="30"/>
      <c r="E779" s="29"/>
      <c r="F779" s="29"/>
      <c r="G779" s="29"/>
      <c r="H779" s="121" t="str">
        <f t="shared" si="24"/>
        <v/>
      </c>
      <c r="I779" s="121" t="str">
        <f t="shared" si="24"/>
        <v/>
      </c>
      <c r="J779" s="29"/>
      <c r="K779" s="29"/>
      <c r="L779" s="29"/>
      <c r="M779" s="122" t="str">
        <f>IF($P779="","",IFERROR(_xlfn.XLOOKUP($P779,団体コード!$F$2:$F$1789,団体コード!$A$2:$A$1789),_xlfn.XLOOKUP($P779,'R6.1.1政令指定都市'!$F$2:$F$192,'R6.1.1政令指定都市'!$A$2:$A$192)))</f>
        <v/>
      </c>
      <c r="N779" s="123" t="str">
        <f>IF($P779="","",IFERROR(_xlfn.XLOOKUP($P779,市町村一覧!$H$2:$H$773,市町村一覧!$G$2:$G$773),"特定市町村以外"))</f>
        <v/>
      </c>
      <c r="O779" s="94" t="s">
        <v>1</v>
      </c>
      <c r="P779" s="124" t="str">
        <f t="shared" si="25"/>
        <v/>
      </c>
      <c r="U779" s="114" t="s">
        <v>54</v>
      </c>
      <c r="V779" s="118" t="s">
        <v>1032</v>
      </c>
    </row>
    <row r="780" spans="3:22" x14ac:dyDescent="0.25">
      <c r="C780" s="108">
        <v>774</v>
      </c>
      <c r="D780" s="30"/>
      <c r="E780" s="29"/>
      <c r="F780" s="29"/>
      <c r="G780" s="29"/>
      <c r="H780" s="121" t="str">
        <f t="shared" si="24"/>
        <v/>
      </c>
      <c r="I780" s="121" t="str">
        <f t="shared" si="24"/>
        <v/>
      </c>
      <c r="J780" s="29"/>
      <c r="K780" s="29"/>
      <c r="L780" s="29"/>
      <c r="M780" s="122" t="str">
        <f>IF($P780="","",IFERROR(_xlfn.XLOOKUP($P780,団体コード!$F$2:$F$1789,団体コード!$A$2:$A$1789),_xlfn.XLOOKUP($P780,'R6.1.1政令指定都市'!$F$2:$F$192,'R6.1.1政令指定都市'!$A$2:$A$192)))</f>
        <v/>
      </c>
      <c r="N780" s="123" t="str">
        <f>IF($P780="","",IFERROR(_xlfn.XLOOKUP($P780,市町村一覧!$H$2:$H$773,市町村一覧!$G$2:$G$773),"特定市町村以外"))</f>
        <v/>
      </c>
      <c r="O780" s="94" t="s">
        <v>1</v>
      </c>
      <c r="P780" s="124" t="str">
        <f t="shared" si="25"/>
        <v/>
      </c>
      <c r="U780" s="114" t="s">
        <v>54</v>
      </c>
      <c r="V780" s="118" t="s">
        <v>1034</v>
      </c>
    </row>
    <row r="781" spans="3:22" x14ac:dyDescent="0.25">
      <c r="C781" s="108">
        <v>775</v>
      </c>
      <c r="D781" s="30"/>
      <c r="E781" s="29"/>
      <c r="F781" s="29"/>
      <c r="G781" s="29"/>
      <c r="H781" s="121" t="str">
        <f t="shared" si="24"/>
        <v/>
      </c>
      <c r="I781" s="121" t="str">
        <f t="shared" si="24"/>
        <v/>
      </c>
      <c r="J781" s="29"/>
      <c r="K781" s="29"/>
      <c r="L781" s="29"/>
      <c r="M781" s="122" t="str">
        <f>IF($P781="","",IFERROR(_xlfn.XLOOKUP($P781,団体コード!$F$2:$F$1789,団体コード!$A$2:$A$1789),_xlfn.XLOOKUP($P781,'R6.1.1政令指定都市'!$F$2:$F$192,'R6.1.1政令指定都市'!$A$2:$A$192)))</f>
        <v/>
      </c>
      <c r="N781" s="123" t="str">
        <f>IF($P781="","",IFERROR(_xlfn.XLOOKUP($P781,市町村一覧!$H$2:$H$773,市町村一覧!$G$2:$G$773),"特定市町村以外"))</f>
        <v/>
      </c>
      <c r="O781" s="94" t="s">
        <v>1</v>
      </c>
      <c r="P781" s="124" t="str">
        <f t="shared" si="25"/>
        <v/>
      </c>
      <c r="U781" s="114" t="s">
        <v>54</v>
      </c>
      <c r="V781" s="118" t="s">
        <v>1036</v>
      </c>
    </row>
    <row r="782" spans="3:22" x14ac:dyDescent="0.25">
      <c r="C782" s="108">
        <v>776</v>
      </c>
      <c r="D782" s="30"/>
      <c r="E782" s="29"/>
      <c r="F782" s="29"/>
      <c r="G782" s="29"/>
      <c r="H782" s="121" t="str">
        <f t="shared" si="24"/>
        <v/>
      </c>
      <c r="I782" s="121" t="str">
        <f t="shared" si="24"/>
        <v/>
      </c>
      <c r="J782" s="29"/>
      <c r="K782" s="29"/>
      <c r="L782" s="29"/>
      <c r="M782" s="122" t="str">
        <f>IF($P782="","",IFERROR(_xlfn.XLOOKUP($P782,団体コード!$F$2:$F$1789,団体コード!$A$2:$A$1789),_xlfn.XLOOKUP($P782,'R6.1.1政令指定都市'!$F$2:$F$192,'R6.1.1政令指定都市'!$A$2:$A$192)))</f>
        <v/>
      </c>
      <c r="N782" s="123" t="str">
        <f>IF($P782="","",IFERROR(_xlfn.XLOOKUP($P782,市町村一覧!$H$2:$H$773,市町村一覧!$G$2:$G$773),"特定市町村以外"))</f>
        <v/>
      </c>
      <c r="O782" s="94" t="s">
        <v>1</v>
      </c>
      <c r="P782" s="124" t="str">
        <f t="shared" si="25"/>
        <v/>
      </c>
      <c r="U782" s="114" t="s">
        <v>54</v>
      </c>
      <c r="V782" s="118" t="s">
        <v>1038</v>
      </c>
    </row>
    <row r="783" spans="3:22" x14ac:dyDescent="0.25">
      <c r="C783" s="108">
        <v>777</v>
      </c>
      <c r="D783" s="30"/>
      <c r="E783" s="29"/>
      <c r="F783" s="29"/>
      <c r="G783" s="29"/>
      <c r="H783" s="121" t="str">
        <f t="shared" si="24"/>
        <v/>
      </c>
      <c r="I783" s="121" t="str">
        <f t="shared" si="24"/>
        <v/>
      </c>
      <c r="J783" s="29"/>
      <c r="K783" s="29"/>
      <c r="L783" s="29"/>
      <c r="M783" s="122" t="str">
        <f>IF($P783="","",IFERROR(_xlfn.XLOOKUP($P783,団体コード!$F$2:$F$1789,団体コード!$A$2:$A$1789),_xlfn.XLOOKUP($P783,'R6.1.1政令指定都市'!$F$2:$F$192,'R6.1.1政令指定都市'!$A$2:$A$192)))</f>
        <v/>
      </c>
      <c r="N783" s="123" t="str">
        <f>IF($P783="","",IFERROR(_xlfn.XLOOKUP($P783,市町村一覧!$H$2:$H$773,市町村一覧!$G$2:$G$773),"特定市町村以外"))</f>
        <v/>
      </c>
      <c r="O783" s="94" t="s">
        <v>1</v>
      </c>
      <c r="P783" s="124" t="str">
        <f t="shared" si="25"/>
        <v/>
      </c>
      <c r="U783" s="114" t="s">
        <v>54</v>
      </c>
      <c r="V783" s="118" t="s">
        <v>1040</v>
      </c>
    </row>
    <row r="784" spans="3:22" x14ac:dyDescent="0.25">
      <c r="C784" s="108">
        <v>778</v>
      </c>
      <c r="D784" s="30"/>
      <c r="E784" s="29"/>
      <c r="F784" s="29"/>
      <c r="G784" s="29"/>
      <c r="H784" s="121" t="str">
        <f t="shared" si="24"/>
        <v/>
      </c>
      <c r="I784" s="121" t="str">
        <f t="shared" si="24"/>
        <v/>
      </c>
      <c r="J784" s="29"/>
      <c r="K784" s="29"/>
      <c r="L784" s="29"/>
      <c r="M784" s="122" t="str">
        <f>IF($P784="","",IFERROR(_xlfn.XLOOKUP($P784,団体コード!$F$2:$F$1789,団体コード!$A$2:$A$1789),_xlfn.XLOOKUP($P784,'R6.1.1政令指定都市'!$F$2:$F$192,'R6.1.1政令指定都市'!$A$2:$A$192)))</f>
        <v/>
      </c>
      <c r="N784" s="123" t="str">
        <f>IF($P784="","",IFERROR(_xlfn.XLOOKUP($P784,市町村一覧!$H$2:$H$773,市町村一覧!$G$2:$G$773),"特定市町村以外"))</f>
        <v/>
      </c>
      <c r="O784" s="94" t="s">
        <v>1</v>
      </c>
      <c r="P784" s="124" t="str">
        <f t="shared" si="25"/>
        <v/>
      </c>
      <c r="U784" s="114" t="s">
        <v>54</v>
      </c>
      <c r="V784" s="118" t="s">
        <v>1042</v>
      </c>
    </row>
    <row r="785" spans="3:22" x14ac:dyDescent="0.25">
      <c r="C785" s="108">
        <v>779</v>
      </c>
      <c r="D785" s="30"/>
      <c r="E785" s="29"/>
      <c r="F785" s="29"/>
      <c r="G785" s="29"/>
      <c r="H785" s="121" t="str">
        <f t="shared" si="24"/>
        <v/>
      </c>
      <c r="I785" s="121" t="str">
        <f t="shared" si="24"/>
        <v/>
      </c>
      <c r="J785" s="29"/>
      <c r="K785" s="29"/>
      <c r="L785" s="29"/>
      <c r="M785" s="122" t="str">
        <f>IF($P785="","",IFERROR(_xlfn.XLOOKUP($P785,団体コード!$F$2:$F$1789,団体コード!$A$2:$A$1789),_xlfn.XLOOKUP($P785,'R6.1.1政令指定都市'!$F$2:$F$192,'R6.1.1政令指定都市'!$A$2:$A$192)))</f>
        <v/>
      </c>
      <c r="N785" s="123" t="str">
        <f>IF($P785="","",IFERROR(_xlfn.XLOOKUP($P785,市町村一覧!$H$2:$H$773,市町村一覧!$G$2:$G$773),"特定市町村以外"))</f>
        <v/>
      </c>
      <c r="O785" s="94" t="s">
        <v>1</v>
      </c>
      <c r="P785" s="124" t="str">
        <f t="shared" si="25"/>
        <v/>
      </c>
      <c r="U785" s="114" t="s">
        <v>54</v>
      </c>
      <c r="V785" s="118" t="s">
        <v>1044</v>
      </c>
    </row>
    <row r="786" spans="3:22" x14ac:dyDescent="0.25">
      <c r="C786" s="108">
        <v>780</v>
      </c>
      <c r="D786" s="30"/>
      <c r="E786" s="29"/>
      <c r="F786" s="29"/>
      <c r="G786" s="29"/>
      <c r="H786" s="121" t="str">
        <f t="shared" si="24"/>
        <v/>
      </c>
      <c r="I786" s="121" t="str">
        <f t="shared" si="24"/>
        <v/>
      </c>
      <c r="J786" s="29"/>
      <c r="K786" s="29"/>
      <c r="L786" s="29"/>
      <c r="M786" s="122" t="str">
        <f>IF($P786="","",IFERROR(_xlfn.XLOOKUP($P786,団体コード!$F$2:$F$1789,団体コード!$A$2:$A$1789),_xlfn.XLOOKUP($P786,'R6.1.1政令指定都市'!$F$2:$F$192,'R6.1.1政令指定都市'!$A$2:$A$192)))</f>
        <v/>
      </c>
      <c r="N786" s="123" t="str">
        <f>IF($P786="","",IFERROR(_xlfn.XLOOKUP($P786,市町村一覧!$H$2:$H$773,市町村一覧!$G$2:$G$773),"特定市町村以外"))</f>
        <v/>
      </c>
      <c r="O786" s="94" t="s">
        <v>1</v>
      </c>
      <c r="P786" s="124" t="str">
        <f t="shared" si="25"/>
        <v/>
      </c>
      <c r="U786" s="114" t="s">
        <v>54</v>
      </c>
      <c r="V786" s="118" t="s">
        <v>1046</v>
      </c>
    </row>
    <row r="787" spans="3:22" x14ac:dyDescent="0.25">
      <c r="C787" s="108">
        <v>781</v>
      </c>
      <c r="D787" s="30"/>
      <c r="E787" s="29"/>
      <c r="F787" s="29"/>
      <c r="G787" s="29"/>
      <c r="H787" s="121" t="str">
        <f t="shared" si="24"/>
        <v/>
      </c>
      <c r="I787" s="121" t="str">
        <f t="shared" si="24"/>
        <v/>
      </c>
      <c r="J787" s="29"/>
      <c r="K787" s="29"/>
      <c r="L787" s="29"/>
      <c r="M787" s="122" t="str">
        <f>IF($P787="","",IFERROR(_xlfn.XLOOKUP($P787,団体コード!$F$2:$F$1789,団体コード!$A$2:$A$1789),_xlfn.XLOOKUP($P787,'R6.1.1政令指定都市'!$F$2:$F$192,'R6.1.1政令指定都市'!$A$2:$A$192)))</f>
        <v/>
      </c>
      <c r="N787" s="123" t="str">
        <f>IF($P787="","",IFERROR(_xlfn.XLOOKUP($P787,市町村一覧!$H$2:$H$773,市町村一覧!$G$2:$G$773),"特定市町村以外"))</f>
        <v/>
      </c>
      <c r="O787" s="94" t="s">
        <v>1</v>
      </c>
      <c r="P787" s="124" t="str">
        <f t="shared" si="25"/>
        <v/>
      </c>
      <c r="U787" s="114" t="s">
        <v>54</v>
      </c>
      <c r="V787" s="114" t="s">
        <v>1048</v>
      </c>
    </row>
    <row r="788" spans="3:22" x14ac:dyDescent="0.25">
      <c r="C788" s="108">
        <v>782</v>
      </c>
      <c r="D788" s="30"/>
      <c r="E788" s="29"/>
      <c r="F788" s="29"/>
      <c r="G788" s="29"/>
      <c r="H788" s="121" t="str">
        <f t="shared" si="24"/>
        <v/>
      </c>
      <c r="I788" s="121" t="str">
        <f t="shared" si="24"/>
        <v/>
      </c>
      <c r="J788" s="29"/>
      <c r="K788" s="29"/>
      <c r="L788" s="29"/>
      <c r="M788" s="122" t="str">
        <f>IF($P788="","",IFERROR(_xlfn.XLOOKUP($P788,団体コード!$F$2:$F$1789,団体コード!$A$2:$A$1789),_xlfn.XLOOKUP($P788,'R6.1.1政令指定都市'!$F$2:$F$192,'R6.1.1政令指定都市'!$A$2:$A$192)))</f>
        <v/>
      </c>
      <c r="N788" s="123" t="str">
        <f>IF($P788="","",IFERROR(_xlfn.XLOOKUP($P788,市町村一覧!$H$2:$H$773,市町村一覧!$G$2:$G$773),"特定市町村以外"))</f>
        <v/>
      </c>
      <c r="O788" s="94" t="s">
        <v>1</v>
      </c>
      <c r="P788" s="124" t="str">
        <f t="shared" si="25"/>
        <v/>
      </c>
      <c r="U788" s="114" t="s">
        <v>54</v>
      </c>
      <c r="V788" s="114" t="s">
        <v>1049</v>
      </c>
    </row>
    <row r="789" spans="3:22" x14ac:dyDescent="0.25">
      <c r="C789" s="108">
        <v>783</v>
      </c>
      <c r="D789" s="30"/>
      <c r="E789" s="29"/>
      <c r="F789" s="29"/>
      <c r="G789" s="29"/>
      <c r="H789" s="121" t="str">
        <f t="shared" si="24"/>
        <v/>
      </c>
      <c r="I789" s="121" t="str">
        <f t="shared" si="24"/>
        <v/>
      </c>
      <c r="J789" s="29"/>
      <c r="K789" s="29"/>
      <c r="L789" s="29"/>
      <c r="M789" s="122" t="str">
        <f>IF($P789="","",IFERROR(_xlfn.XLOOKUP($P789,団体コード!$F$2:$F$1789,団体コード!$A$2:$A$1789),_xlfn.XLOOKUP($P789,'R6.1.1政令指定都市'!$F$2:$F$192,'R6.1.1政令指定都市'!$A$2:$A$192)))</f>
        <v/>
      </c>
      <c r="N789" s="123" t="str">
        <f>IF($P789="","",IFERROR(_xlfn.XLOOKUP($P789,市町村一覧!$H$2:$H$773,市町村一覧!$G$2:$G$773),"特定市町村以外"))</f>
        <v/>
      </c>
      <c r="O789" s="94" t="s">
        <v>1</v>
      </c>
      <c r="P789" s="124" t="str">
        <f t="shared" si="25"/>
        <v/>
      </c>
      <c r="U789" s="114" t="s">
        <v>54</v>
      </c>
      <c r="V789" s="114" t="s">
        <v>1050</v>
      </c>
    </row>
    <row r="790" spans="3:22" x14ac:dyDescent="0.25">
      <c r="C790" s="108">
        <v>784</v>
      </c>
      <c r="D790" s="30"/>
      <c r="E790" s="29"/>
      <c r="F790" s="29"/>
      <c r="G790" s="29"/>
      <c r="H790" s="121" t="str">
        <f t="shared" si="24"/>
        <v/>
      </c>
      <c r="I790" s="121" t="str">
        <f t="shared" si="24"/>
        <v/>
      </c>
      <c r="J790" s="29"/>
      <c r="K790" s="29"/>
      <c r="L790" s="29"/>
      <c r="M790" s="122" t="str">
        <f>IF($P790="","",IFERROR(_xlfn.XLOOKUP($P790,団体コード!$F$2:$F$1789,団体コード!$A$2:$A$1789),_xlfn.XLOOKUP($P790,'R6.1.1政令指定都市'!$F$2:$F$192,'R6.1.1政令指定都市'!$A$2:$A$192)))</f>
        <v/>
      </c>
      <c r="N790" s="123" t="str">
        <f>IF($P790="","",IFERROR(_xlfn.XLOOKUP($P790,市町村一覧!$H$2:$H$773,市町村一覧!$G$2:$G$773),"特定市町村以外"))</f>
        <v/>
      </c>
      <c r="O790" s="94" t="s">
        <v>1</v>
      </c>
      <c r="P790" s="124" t="str">
        <f t="shared" si="25"/>
        <v/>
      </c>
      <c r="U790" s="114" t="s">
        <v>54</v>
      </c>
      <c r="V790" s="114" t="s">
        <v>1051</v>
      </c>
    </row>
    <row r="791" spans="3:22" x14ac:dyDescent="0.25">
      <c r="C791" s="108">
        <v>785</v>
      </c>
      <c r="D791" s="30"/>
      <c r="E791" s="29"/>
      <c r="F791" s="29"/>
      <c r="G791" s="29"/>
      <c r="H791" s="121" t="str">
        <f t="shared" si="24"/>
        <v/>
      </c>
      <c r="I791" s="121" t="str">
        <f t="shared" si="24"/>
        <v/>
      </c>
      <c r="J791" s="29"/>
      <c r="K791" s="29"/>
      <c r="L791" s="29"/>
      <c r="M791" s="122" t="str">
        <f>IF($P791="","",IFERROR(_xlfn.XLOOKUP($P791,団体コード!$F$2:$F$1789,団体コード!$A$2:$A$1789),_xlfn.XLOOKUP($P791,'R6.1.1政令指定都市'!$F$2:$F$192,'R6.1.1政令指定都市'!$A$2:$A$192)))</f>
        <v/>
      </c>
      <c r="N791" s="123" t="str">
        <f>IF($P791="","",IFERROR(_xlfn.XLOOKUP($P791,市町村一覧!$H$2:$H$773,市町村一覧!$G$2:$G$773),"特定市町村以外"))</f>
        <v/>
      </c>
      <c r="O791" s="94" t="s">
        <v>1</v>
      </c>
      <c r="P791" s="124" t="str">
        <f t="shared" si="25"/>
        <v/>
      </c>
      <c r="U791" s="114" t="s">
        <v>54</v>
      </c>
      <c r="V791" s="114" t="s">
        <v>1052</v>
      </c>
    </row>
    <row r="792" spans="3:22" x14ac:dyDescent="0.25">
      <c r="C792" s="108">
        <v>786</v>
      </c>
      <c r="D792" s="30"/>
      <c r="E792" s="29"/>
      <c r="F792" s="29"/>
      <c r="G792" s="29"/>
      <c r="H792" s="121" t="str">
        <f t="shared" si="24"/>
        <v/>
      </c>
      <c r="I792" s="121" t="str">
        <f t="shared" si="24"/>
        <v/>
      </c>
      <c r="J792" s="29"/>
      <c r="K792" s="29"/>
      <c r="L792" s="29"/>
      <c r="M792" s="122" t="str">
        <f>IF($P792="","",IFERROR(_xlfn.XLOOKUP($P792,団体コード!$F$2:$F$1789,団体コード!$A$2:$A$1789),_xlfn.XLOOKUP($P792,'R6.1.1政令指定都市'!$F$2:$F$192,'R6.1.1政令指定都市'!$A$2:$A$192)))</f>
        <v/>
      </c>
      <c r="N792" s="123" t="str">
        <f>IF($P792="","",IFERROR(_xlfn.XLOOKUP($P792,市町村一覧!$H$2:$H$773,市町村一覧!$G$2:$G$773),"特定市町村以外"))</f>
        <v/>
      </c>
      <c r="O792" s="94" t="s">
        <v>1</v>
      </c>
      <c r="P792" s="124" t="str">
        <f t="shared" si="25"/>
        <v/>
      </c>
      <c r="U792" s="114" t="s">
        <v>54</v>
      </c>
      <c r="V792" s="114" t="s">
        <v>1053</v>
      </c>
    </row>
    <row r="793" spans="3:22" x14ac:dyDescent="0.25">
      <c r="C793" s="108">
        <v>787</v>
      </c>
      <c r="D793" s="30"/>
      <c r="E793" s="29"/>
      <c r="F793" s="29"/>
      <c r="G793" s="29"/>
      <c r="H793" s="121" t="str">
        <f t="shared" si="24"/>
        <v/>
      </c>
      <c r="I793" s="121" t="str">
        <f t="shared" si="24"/>
        <v/>
      </c>
      <c r="J793" s="29"/>
      <c r="K793" s="29"/>
      <c r="L793" s="29"/>
      <c r="M793" s="122" t="str">
        <f>IF($P793="","",IFERROR(_xlfn.XLOOKUP($P793,団体コード!$F$2:$F$1789,団体コード!$A$2:$A$1789),_xlfn.XLOOKUP($P793,'R6.1.1政令指定都市'!$F$2:$F$192,'R6.1.1政令指定都市'!$A$2:$A$192)))</f>
        <v/>
      </c>
      <c r="N793" s="123" t="str">
        <f>IF($P793="","",IFERROR(_xlfn.XLOOKUP($P793,市町村一覧!$H$2:$H$773,市町村一覧!$G$2:$G$773),"特定市町村以外"))</f>
        <v/>
      </c>
      <c r="O793" s="94" t="s">
        <v>1</v>
      </c>
      <c r="P793" s="124" t="str">
        <f t="shared" si="25"/>
        <v/>
      </c>
      <c r="U793" s="114" t="s">
        <v>54</v>
      </c>
      <c r="V793" s="114" t="s">
        <v>1054</v>
      </c>
    </row>
    <row r="794" spans="3:22" x14ac:dyDescent="0.25">
      <c r="C794" s="108">
        <v>788</v>
      </c>
      <c r="D794" s="30"/>
      <c r="E794" s="29"/>
      <c r="F794" s="29"/>
      <c r="G794" s="29"/>
      <c r="H794" s="121" t="str">
        <f t="shared" si="24"/>
        <v/>
      </c>
      <c r="I794" s="121" t="str">
        <f t="shared" si="24"/>
        <v/>
      </c>
      <c r="J794" s="29"/>
      <c r="K794" s="29"/>
      <c r="L794" s="29"/>
      <c r="M794" s="122" t="str">
        <f>IF($P794="","",IFERROR(_xlfn.XLOOKUP($P794,団体コード!$F$2:$F$1789,団体コード!$A$2:$A$1789),_xlfn.XLOOKUP($P794,'R6.1.1政令指定都市'!$F$2:$F$192,'R6.1.1政令指定都市'!$A$2:$A$192)))</f>
        <v/>
      </c>
      <c r="N794" s="123" t="str">
        <f>IF($P794="","",IFERROR(_xlfn.XLOOKUP($P794,市町村一覧!$H$2:$H$773,市町村一覧!$G$2:$G$773),"特定市町村以外"))</f>
        <v/>
      </c>
      <c r="O794" s="94" t="s">
        <v>1</v>
      </c>
      <c r="P794" s="124" t="str">
        <f t="shared" si="25"/>
        <v/>
      </c>
      <c r="U794" s="114" t="s">
        <v>54</v>
      </c>
      <c r="V794" s="114" t="s">
        <v>1055</v>
      </c>
    </row>
    <row r="795" spans="3:22" x14ac:dyDescent="0.25">
      <c r="C795" s="108">
        <v>789</v>
      </c>
      <c r="D795" s="30"/>
      <c r="E795" s="29"/>
      <c r="F795" s="29"/>
      <c r="G795" s="29"/>
      <c r="H795" s="121" t="str">
        <f t="shared" si="24"/>
        <v/>
      </c>
      <c r="I795" s="121" t="str">
        <f t="shared" si="24"/>
        <v/>
      </c>
      <c r="J795" s="29"/>
      <c r="K795" s="29"/>
      <c r="L795" s="29"/>
      <c r="M795" s="122" t="str">
        <f>IF($P795="","",IFERROR(_xlfn.XLOOKUP($P795,団体コード!$F$2:$F$1789,団体コード!$A$2:$A$1789),_xlfn.XLOOKUP($P795,'R6.1.1政令指定都市'!$F$2:$F$192,'R6.1.1政令指定都市'!$A$2:$A$192)))</f>
        <v/>
      </c>
      <c r="N795" s="123" t="str">
        <f>IF($P795="","",IFERROR(_xlfn.XLOOKUP($P795,市町村一覧!$H$2:$H$773,市町村一覧!$G$2:$G$773),"特定市町村以外"))</f>
        <v/>
      </c>
      <c r="O795" s="94" t="s">
        <v>1</v>
      </c>
      <c r="P795" s="124" t="str">
        <f t="shared" si="25"/>
        <v/>
      </c>
      <c r="U795" s="114" t="s">
        <v>54</v>
      </c>
      <c r="V795" s="114" t="s">
        <v>1056</v>
      </c>
    </row>
    <row r="796" spans="3:22" x14ac:dyDescent="0.25">
      <c r="C796" s="108">
        <v>790</v>
      </c>
      <c r="D796" s="30"/>
      <c r="E796" s="29"/>
      <c r="F796" s="29"/>
      <c r="G796" s="29"/>
      <c r="H796" s="121" t="str">
        <f t="shared" si="24"/>
        <v/>
      </c>
      <c r="I796" s="121" t="str">
        <f t="shared" si="24"/>
        <v/>
      </c>
      <c r="J796" s="29"/>
      <c r="K796" s="29"/>
      <c r="L796" s="29"/>
      <c r="M796" s="122" t="str">
        <f>IF($P796="","",IFERROR(_xlfn.XLOOKUP($P796,団体コード!$F$2:$F$1789,団体コード!$A$2:$A$1789),_xlfn.XLOOKUP($P796,'R6.1.1政令指定都市'!$F$2:$F$192,'R6.1.1政令指定都市'!$A$2:$A$192)))</f>
        <v/>
      </c>
      <c r="N796" s="123" t="str">
        <f>IF($P796="","",IFERROR(_xlfn.XLOOKUP($P796,市町村一覧!$H$2:$H$773,市町村一覧!$G$2:$G$773),"特定市町村以外"))</f>
        <v/>
      </c>
      <c r="O796" s="94" t="s">
        <v>1</v>
      </c>
      <c r="P796" s="124" t="str">
        <f t="shared" si="25"/>
        <v/>
      </c>
      <c r="U796" s="114" t="s">
        <v>54</v>
      </c>
      <c r="V796" s="114" t="s">
        <v>1057</v>
      </c>
    </row>
    <row r="797" spans="3:22" x14ac:dyDescent="0.25">
      <c r="C797" s="108">
        <v>791</v>
      </c>
      <c r="D797" s="30"/>
      <c r="E797" s="29"/>
      <c r="F797" s="29"/>
      <c r="G797" s="29"/>
      <c r="H797" s="121" t="str">
        <f t="shared" si="24"/>
        <v/>
      </c>
      <c r="I797" s="121" t="str">
        <f t="shared" si="24"/>
        <v/>
      </c>
      <c r="J797" s="29"/>
      <c r="K797" s="29"/>
      <c r="L797" s="29"/>
      <c r="M797" s="122" t="str">
        <f>IF($P797="","",IFERROR(_xlfn.XLOOKUP($P797,団体コード!$F$2:$F$1789,団体コード!$A$2:$A$1789),_xlfn.XLOOKUP($P797,'R6.1.1政令指定都市'!$F$2:$F$192,'R6.1.1政令指定都市'!$A$2:$A$192)))</f>
        <v/>
      </c>
      <c r="N797" s="123" t="str">
        <f>IF($P797="","",IFERROR(_xlfn.XLOOKUP($P797,市町村一覧!$H$2:$H$773,市町村一覧!$G$2:$G$773),"特定市町村以外"))</f>
        <v/>
      </c>
      <c r="O797" s="94" t="s">
        <v>1</v>
      </c>
      <c r="P797" s="124" t="str">
        <f t="shared" si="25"/>
        <v/>
      </c>
      <c r="U797" s="114" t="s">
        <v>54</v>
      </c>
      <c r="V797" s="114" t="s">
        <v>1058</v>
      </c>
    </row>
    <row r="798" spans="3:22" x14ac:dyDescent="0.25">
      <c r="C798" s="108">
        <v>792</v>
      </c>
      <c r="D798" s="30"/>
      <c r="E798" s="29"/>
      <c r="F798" s="29"/>
      <c r="G798" s="29"/>
      <c r="H798" s="121" t="str">
        <f t="shared" si="24"/>
        <v/>
      </c>
      <c r="I798" s="121" t="str">
        <f t="shared" si="24"/>
        <v/>
      </c>
      <c r="J798" s="29"/>
      <c r="K798" s="29"/>
      <c r="L798" s="29"/>
      <c r="M798" s="122" t="str">
        <f>IF($P798="","",IFERROR(_xlfn.XLOOKUP($P798,団体コード!$F$2:$F$1789,団体コード!$A$2:$A$1789),_xlfn.XLOOKUP($P798,'R6.1.1政令指定都市'!$F$2:$F$192,'R6.1.1政令指定都市'!$A$2:$A$192)))</f>
        <v/>
      </c>
      <c r="N798" s="123" t="str">
        <f>IF($P798="","",IFERROR(_xlfn.XLOOKUP($P798,市町村一覧!$H$2:$H$773,市町村一覧!$G$2:$G$773),"特定市町村以外"))</f>
        <v/>
      </c>
      <c r="O798" s="94" t="s">
        <v>1</v>
      </c>
      <c r="P798" s="124" t="str">
        <f t="shared" si="25"/>
        <v/>
      </c>
      <c r="U798" s="114" t="s">
        <v>54</v>
      </c>
      <c r="V798" s="114" t="s">
        <v>1059</v>
      </c>
    </row>
    <row r="799" spans="3:22" x14ac:dyDescent="0.25">
      <c r="C799" s="108">
        <v>793</v>
      </c>
      <c r="D799" s="30"/>
      <c r="E799" s="29"/>
      <c r="F799" s="29"/>
      <c r="G799" s="29"/>
      <c r="H799" s="121" t="str">
        <f t="shared" si="24"/>
        <v/>
      </c>
      <c r="I799" s="121" t="str">
        <f t="shared" si="24"/>
        <v/>
      </c>
      <c r="J799" s="29"/>
      <c r="K799" s="29"/>
      <c r="L799" s="29"/>
      <c r="M799" s="122" t="str">
        <f>IF($P799="","",IFERROR(_xlfn.XLOOKUP($P799,団体コード!$F$2:$F$1789,団体コード!$A$2:$A$1789),_xlfn.XLOOKUP($P799,'R6.1.1政令指定都市'!$F$2:$F$192,'R6.1.1政令指定都市'!$A$2:$A$192)))</f>
        <v/>
      </c>
      <c r="N799" s="123" t="str">
        <f>IF($P799="","",IFERROR(_xlfn.XLOOKUP($P799,市町村一覧!$H$2:$H$773,市町村一覧!$G$2:$G$773),"特定市町村以外"))</f>
        <v/>
      </c>
      <c r="O799" s="94" t="s">
        <v>1</v>
      </c>
      <c r="P799" s="124" t="str">
        <f t="shared" si="25"/>
        <v/>
      </c>
      <c r="U799" s="114" t="s">
        <v>54</v>
      </c>
      <c r="V799" s="114" t="s">
        <v>1060</v>
      </c>
    </row>
    <row r="800" spans="3:22" x14ac:dyDescent="0.25">
      <c r="C800" s="108">
        <v>794</v>
      </c>
      <c r="D800" s="30"/>
      <c r="E800" s="29"/>
      <c r="F800" s="29"/>
      <c r="G800" s="29"/>
      <c r="H800" s="121" t="str">
        <f t="shared" si="24"/>
        <v/>
      </c>
      <c r="I800" s="121" t="str">
        <f t="shared" si="24"/>
        <v/>
      </c>
      <c r="J800" s="29"/>
      <c r="K800" s="29"/>
      <c r="L800" s="29"/>
      <c r="M800" s="122" t="str">
        <f>IF($P800="","",IFERROR(_xlfn.XLOOKUP($P800,団体コード!$F$2:$F$1789,団体コード!$A$2:$A$1789),_xlfn.XLOOKUP($P800,'R6.1.1政令指定都市'!$F$2:$F$192,'R6.1.1政令指定都市'!$A$2:$A$192)))</f>
        <v/>
      </c>
      <c r="N800" s="123" t="str">
        <f>IF($P800="","",IFERROR(_xlfn.XLOOKUP($P800,市町村一覧!$H$2:$H$773,市町村一覧!$G$2:$G$773),"特定市町村以外"))</f>
        <v/>
      </c>
      <c r="O800" s="94" t="s">
        <v>1</v>
      </c>
      <c r="P800" s="124" t="str">
        <f t="shared" si="25"/>
        <v/>
      </c>
      <c r="U800" s="114" t="s">
        <v>54</v>
      </c>
      <c r="V800" s="114" t="s">
        <v>1061</v>
      </c>
    </row>
    <row r="801" spans="3:22" x14ac:dyDescent="0.25">
      <c r="C801" s="108">
        <v>795</v>
      </c>
      <c r="D801" s="30"/>
      <c r="E801" s="29"/>
      <c r="F801" s="29"/>
      <c r="G801" s="29"/>
      <c r="H801" s="121" t="str">
        <f t="shared" si="24"/>
        <v/>
      </c>
      <c r="I801" s="121" t="str">
        <f t="shared" si="24"/>
        <v/>
      </c>
      <c r="J801" s="29"/>
      <c r="K801" s="29"/>
      <c r="L801" s="29"/>
      <c r="M801" s="122" t="str">
        <f>IF($P801="","",IFERROR(_xlfn.XLOOKUP($P801,団体コード!$F$2:$F$1789,団体コード!$A$2:$A$1789),_xlfn.XLOOKUP($P801,'R6.1.1政令指定都市'!$F$2:$F$192,'R6.1.1政令指定都市'!$A$2:$A$192)))</f>
        <v/>
      </c>
      <c r="N801" s="123" t="str">
        <f>IF($P801="","",IFERROR(_xlfn.XLOOKUP($P801,市町村一覧!$H$2:$H$773,市町村一覧!$G$2:$G$773),"特定市町村以外"))</f>
        <v/>
      </c>
      <c r="O801" s="94" t="s">
        <v>1</v>
      </c>
      <c r="P801" s="124" t="str">
        <f t="shared" si="25"/>
        <v/>
      </c>
      <c r="U801" s="114" t="s">
        <v>54</v>
      </c>
      <c r="V801" s="114" t="s">
        <v>1062</v>
      </c>
    </row>
    <row r="802" spans="3:22" x14ac:dyDescent="0.25">
      <c r="C802" s="108">
        <v>796</v>
      </c>
      <c r="D802" s="30"/>
      <c r="E802" s="29"/>
      <c r="F802" s="29"/>
      <c r="G802" s="29"/>
      <c r="H802" s="121" t="str">
        <f t="shared" si="24"/>
        <v/>
      </c>
      <c r="I802" s="121" t="str">
        <f t="shared" si="24"/>
        <v/>
      </c>
      <c r="J802" s="29"/>
      <c r="K802" s="29"/>
      <c r="L802" s="29"/>
      <c r="M802" s="122" t="str">
        <f>IF($P802="","",IFERROR(_xlfn.XLOOKUP($P802,団体コード!$F$2:$F$1789,団体コード!$A$2:$A$1789),_xlfn.XLOOKUP($P802,'R6.1.1政令指定都市'!$F$2:$F$192,'R6.1.1政令指定都市'!$A$2:$A$192)))</f>
        <v/>
      </c>
      <c r="N802" s="123" t="str">
        <f>IF($P802="","",IFERROR(_xlfn.XLOOKUP($P802,市町村一覧!$H$2:$H$773,市町村一覧!$G$2:$G$773),"特定市町村以外"))</f>
        <v/>
      </c>
      <c r="O802" s="94" t="s">
        <v>1</v>
      </c>
      <c r="P802" s="124" t="str">
        <f t="shared" si="25"/>
        <v/>
      </c>
      <c r="U802" s="114" t="s">
        <v>54</v>
      </c>
      <c r="V802" s="114" t="s">
        <v>1063</v>
      </c>
    </row>
    <row r="803" spans="3:22" x14ac:dyDescent="0.25">
      <c r="C803" s="108">
        <v>797</v>
      </c>
      <c r="D803" s="30"/>
      <c r="E803" s="29"/>
      <c r="F803" s="29"/>
      <c r="G803" s="29"/>
      <c r="H803" s="121" t="str">
        <f t="shared" si="24"/>
        <v/>
      </c>
      <c r="I803" s="121" t="str">
        <f t="shared" si="24"/>
        <v/>
      </c>
      <c r="J803" s="29"/>
      <c r="K803" s="29"/>
      <c r="L803" s="29"/>
      <c r="M803" s="122" t="str">
        <f>IF($P803="","",IFERROR(_xlfn.XLOOKUP($P803,団体コード!$F$2:$F$1789,団体コード!$A$2:$A$1789),_xlfn.XLOOKUP($P803,'R6.1.1政令指定都市'!$F$2:$F$192,'R6.1.1政令指定都市'!$A$2:$A$192)))</f>
        <v/>
      </c>
      <c r="N803" s="123" t="str">
        <f>IF($P803="","",IFERROR(_xlfn.XLOOKUP($P803,市町村一覧!$H$2:$H$773,市町村一覧!$G$2:$G$773),"特定市町村以外"))</f>
        <v/>
      </c>
      <c r="O803" s="94" t="s">
        <v>1</v>
      </c>
      <c r="P803" s="124" t="str">
        <f t="shared" si="25"/>
        <v/>
      </c>
      <c r="U803" s="114" t="s">
        <v>54</v>
      </c>
      <c r="V803" s="114" t="s">
        <v>1064</v>
      </c>
    </row>
    <row r="804" spans="3:22" x14ac:dyDescent="0.25">
      <c r="C804" s="108">
        <v>798</v>
      </c>
      <c r="D804" s="30"/>
      <c r="E804" s="29"/>
      <c r="F804" s="29"/>
      <c r="G804" s="29"/>
      <c r="H804" s="121" t="str">
        <f t="shared" si="24"/>
        <v/>
      </c>
      <c r="I804" s="121" t="str">
        <f t="shared" si="24"/>
        <v/>
      </c>
      <c r="J804" s="29"/>
      <c r="K804" s="29"/>
      <c r="L804" s="29"/>
      <c r="M804" s="122" t="str">
        <f>IF($P804="","",IFERROR(_xlfn.XLOOKUP($P804,団体コード!$F$2:$F$1789,団体コード!$A$2:$A$1789),_xlfn.XLOOKUP($P804,'R6.1.1政令指定都市'!$F$2:$F$192,'R6.1.1政令指定都市'!$A$2:$A$192)))</f>
        <v/>
      </c>
      <c r="N804" s="123" t="str">
        <f>IF($P804="","",IFERROR(_xlfn.XLOOKUP($P804,市町村一覧!$H$2:$H$773,市町村一覧!$G$2:$G$773),"特定市町村以外"))</f>
        <v/>
      </c>
      <c r="O804" s="94" t="s">
        <v>1</v>
      </c>
      <c r="P804" s="124" t="str">
        <f t="shared" si="25"/>
        <v/>
      </c>
      <c r="U804" s="114" t="s">
        <v>54</v>
      </c>
      <c r="V804" s="114" t="s">
        <v>1065</v>
      </c>
    </row>
    <row r="805" spans="3:22" x14ac:dyDescent="0.25">
      <c r="C805" s="108">
        <v>799</v>
      </c>
      <c r="D805" s="30"/>
      <c r="E805" s="29"/>
      <c r="F805" s="29"/>
      <c r="G805" s="29"/>
      <c r="H805" s="121" t="str">
        <f t="shared" si="24"/>
        <v/>
      </c>
      <c r="I805" s="121" t="str">
        <f t="shared" si="24"/>
        <v/>
      </c>
      <c r="J805" s="29"/>
      <c r="K805" s="29"/>
      <c r="L805" s="29"/>
      <c r="M805" s="122" t="str">
        <f>IF($P805="","",IFERROR(_xlfn.XLOOKUP($P805,団体コード!$F$2:$F$1789,団体コード!$A$2:$A$1789),_xlfn.XLOOKUP($P805,'R6.1.1政令指定都市'!$F$2:$F$192,'R6.1.1政令指定都市'!$A$2:$A$192)))</f>
        <v/>
      </c>
      <c r="N805" s="123" t="str">
        <f>IF($P805="","",IFERROR(_xlfn.XLOOKUP($P805,市町村一覧!$H$2:$H$773,市町村一覧!$G$2:$G$773),"特定市町村以外"))</f>
        <v/>
      </c>
      <c r="O805" s="94" t="s">
        <v>1</v>
      </c>
      <c r="P805" s="124" t="str">
        <f t="shared" si="25"/>
        <v/>
      </c>
      <c r="U805" s="114" t="s">
        <v>54</v>
      </c>
      <c r="V805" s="114" t="s">
        <v>1066</v>
      </c>
    </row>
    <row r="806" spans="3:22" x14ac:dyDescent="0.25">
      <c r="C806" s="108">
        <v>800</v>
      </c>
      <c r="D806" s="30"/>
      <c r="E806" s="29"/>
      <c r="F806" s="29"/>
      <c r="G806" s="29"/>
      <c r="H806" s="121" t="str">
        <f t="shared" si="24"/>
        <v/>
      </c>
      <c r="I806" s="121" t="str">
        <f t="shared" si="24"/>
        <v/>
      </c>
      <c r="J806" s="29"/>
      <c r="K806" s="29"/>
      <c r="L806" s="29"/>
      <c r="M806" s="122" t="str">
        <f>IF($P806="","",IFERROR(_xlfn.XLOOKUP($P806,団体コード!$F$2:$F$1789,団体コード!$A$2:$A$1789),_xlfn.XLOOKUP($P806,'R6.1.1政令指定都市'!$F$2:$F$192,'R6.1.1政令指定都市'!$A$2:$A$192)))</f>
        <v/>
      </c>
      <c r="N806" s="123" t="str">
        <f>IF($P806="","",IFERROR(_xlfn.XLOOKUP($P806,市町村一覧!$H$2:$H$773,市町村一覧!$G$2:$G$773),"特定市町村以外"))</f>
        <v/>
      </c>
      <c r="O806" s="94" t="s">
        <v>1</v>
      </c>
      <c r="P806" s="124" t="str">
        <f t="shared" si="25"/>
        <v/>
      </c>
      <c r="U806" s="114" t="s">
        <v>54</v>
      </c>
      <c r="V806" s="114" t="s">
        <v>1067</v>
      </c>
    </row>
    <row r="807" spans="3:22" x14ac:dyDescent="0.25">
      <c r="C807" s="108">
        <v>801</v>
      </c>
      <c r="D807" s="30"/>
      <c r="E807" s="29"/>
      <c r="F807" s="29"/>
      <c r="G807" s="29"/>
      <c r="H807" s="121" t="str">
        <f t="shared" si="24"/>
        <v/>
      </c>
      <c r="I807" s="121" t="str">
        <f t="shared" si="24"/>
        <v/>
      </c>
      <c r="J807" s="29"/>
      <c r="K807" s="29"/>
      <c r="L807" s="29"/>
      <c r="M807" s="122" t="str">
        <f>IF($P807="","",IFERROR(_xlfn.XLOOKUP($P807,団体コード!$F$2:$F$1789,団体コード!$A$2:$A$1789),_xlfn.XLOOKUP($P807,'R6.1.1政令指定都市'!$F$2:$F$192,'R6.1.1政令指定都市'!$A$2:$A$192)))</f>
        <v/>
      </c>
      <c r="N807" s="123" t="str">
        <f>IF($P807="","",IFERROR(_xlfn.XLOOKUP($P807,市町村一覧!$H$2:$H$773,市町村一覧!$G$2:$G$773),"特定市町村以外"))</f>
        <v/>
      </c>
      <c r="O807" s="94" t="s">
        <v>1</v>
      </c>
      <c r="P807" s="124" t="str">
        <f t="shared" si="25"/>
        <v/>
      </c>
      <c r="U807" s="114" t="s">
        <v>54</v>
      </c>
      <c r="V807" s="114" t="s">
        <v>1068</v>
      </c>
    </row>
    <row r="808" spans="3:22" x14ac:dyDescent="0.25">
      <c r="C808" s="108">
        <v>802</v>
      </c>
      <c r="D808" s="30"/>
      <c r="E808" s="29"/>
      <c r="F808" s="29"/>
      <c r="G808" s="29"/>
      <c r="H808" s="121" t="str">
        <f t="shared" si="24"/>
        <v/>
      </c>
      <c r="I808" s="121" t="str">
        <f t="shared" si="24"/>
        <v/>
      </c>
      <c r="J808" s="29"/>
      <c r="K808" s="29"/>
      <c r="L808" s="29"/>
      <c r="M808" s="122" t="str">
        <f>IF($P808="","",IFERROR(_xlfn.XLOOKUP($P808,団体コード!$F$2:$F$1789,団体コード!$A$2:$A$1789),_xlfn.XLOOKUP($P808,'R6.1.1政令指定都市'!$F$2:$F$192,'R6.1.1政令指定都市'!$A$2:$A$192)))</f>
        <v/>
      </c>
      <c r="N808" s="123" t="str">
        <f>IF($P808="","",IFERROR(_xlfn.XLOOKUP($P808,市町村一覧!$H$2:$H$773,市町村一覧!$G$2:$G$773),"特定市町村以外"))</f>
        <v/>
      </c>
      <c r="O808" s="94" t="s">
        <v>1</v>
      </c>
      <c r="P808" s="124" t="str">
        <f t="shared" si="25"/>
        <v/>
      </c>
      <c r="U808" s="114" t="s">
        <v>54</v>
      </c>
      <c r="V808" s="114" t="s">
        <v>1069</v>
      </c>
    </row>
    <row r="809" spans="3:22" x14ac:dyDescent="0.25">
      <c r="C809" s="108">
        <v>803</v>
      </c>
      <c r="D809" s="30"/>
      <c r="E809" s="29"/>
      <c r="F809" s="29"/>
      <c r="G809" s="29"/>
      <c r="H809" s="121" t="str">
        <f t="shared" si="24"/>
        <v/>
      </c>
      <c r="I809" s="121" t="str">
        <f t="shared" si="24"/>
        <v/>
      </c>
      <c r="J809" s="29"/>
      <c r="K809" s="29"/>
      <c r="L809" s="29"/>
      <c r="M809" s="122" t="str">
        <f>IF($P809="","",IFERROR(_xlfn.XLOOKUP($P809,団体コード!$F$2:$F$1789,団体コード!$A$2:$A$1789),_xlfn.XLOOKUP($P809,'R6.1.1政令指定都市'!$F$2:$F$192,'R6.1.1政令指定都市'!$A$2:$A$192)))</f>
        <v/>
      </c>
      <c r="N809" s="123" t="str">
        <f>IF($P809="","",IFERROR(_xlfn.XLOOKUP($P809,市町村一覧!$H$2:$H$773,市町村一覧!$G$2:$G$773),"特定市町村以外"))</f>
        <v/>
      </c>
      <c r="O809" s="94" t="s">
        <v>1</v>
      </c>
      <c r="P809" s="124" t="str">
        <f t="shared" si="25"/>
        <v/>
      </c>
      <c r="U809" s="114" t="s">
        <v>54</v>
      </c>
      <c r="V809" s="114" t="s">
        <v>1070</v>
      </c>
    </row>
    <row r="810" spans="3:22" x14ac:dyDescent="0.25">
      <c r="C810" s="108">
        <v>804</v>
      </c>
      <c r="D810" s="30"/>
      <c r="E810" s="29"/>
      <c r="F810" s="29"/>
      <c r="G810" s="29"/>
      <c r="H810" s="121" t="str">
        <f t="shared" si="24"/>
        <v/>
      </c>
      <c r="I810" s="121" t="str">
        <f t="shared" si="24"/>
        <v/>
      </c>
      <c r="J810" s="29"/>
      <c r="K810" s="29"/>
      <c r="L810" s="29"/>
      <c r="M810" s="122" t="str">
        <f>IF($P810="","",IFERROR(_xlfn.XLOOKUP($P810,団体コード!$F$2:$F$1789,団体コード!$A$2:$A$1789),_xlfn.XLOOKUP($P810,'R6.1.1政令指定都市'!$F$2:$F$192,'R6.1.1政令指定都市'!$A$2:$A$192)))</f>
        <v/>
      </c>
      <c r="N810" s="123" t="str">
        <f>IF($P810="","",IFERROR(_xlfn.XLOOKUP($P810,市町村一覧!$H$2:$H$773,市町村一覧!$G$2:$G$773),"特定市町村以外"))</f>
        <v/>
      </c>
      <c r="O810" s="94" t="s">
        <v>1</v>
      </c>
      <c r="P810" s="124" t="str">
        <f t="shared" si="25"/>
        <v/>
      </c>
      <c r="U810" s="114" t="s">
        <v>54</v>
      </c>
      <c r="V810" s="114" t="s">
        <v>1071</v>
      </c>
    </row>
    <row r="811" spans="3:22" x14ac:dyDescent="0.25">
      <c r="C811" s="108">
        <v>805</v>
      </c>
      <c r="D811" s="30"/>
      <c r="E811" s="29"/>
      <c r="F811" s="29"/>
      <c r="G811" s="29"/>
      <c r="H811" s="121" t="str">
        <f t="shared" si="24"/>
        <v/>
      </c>
      <c r="I811" s="121" t="str">
        <f t="shared" si="24"/>
        <v/>
      </c>
      <c r="J811" s="29"/>
      <c r="K811" s="29"/>
      <c r="L811" s="29"/>
      <c r="M811" s="122" t="str">
        <f>IF($P811="","",IFERROR(_xlfn.XLOOKUP($P811,団体コード!$F$2:$F$1789,団体コード!$A$2:$A$1789),_xlfn.XLOOKUP($P811,'R6.1.1政令指定都市'!$F$2:$F$192,'R6.1.1政令指定都市'!$A$2:$A$192)))</f>
        <v/>
      </c>
      <c r="N811" s="123" t="str">
        <f>IF($P811="","",IFERROR(_xlfn.XLOOKUP($P811,市町村一覧!$H$2:$H$773,市町村一覧!$G$2:$G$773),"特定市町村以外"))</f>
        <v/>
      </c>
      <c r="O811" s="94" t="s">
        <v>1</v>
      </c>
      <c r="P811" s="124" t="str">
        <f t="shared" si="25"/>
        <v/>
      </c>
      <c r="U811" s="114" t="s">
        <v>54</v>
      </c>
      <c r="V811" s="114" t="s">
        <v>1072</v>
      </c>
    </row>
    <row r="812" spans="3:22" x14ac:dyDescent="0.25">
      <c r="C812" s="108">
        <v>806</v>
      </c>
      <c r="D812" s="30"/>
      <c r="E812" s="29"/>
      <c r="F812" s="29"/>
      <c r="G812" s="29"/>
      <c r="H812" s="121" t="str">
        <f t="shared" si="24"/>
        <v/>
      </c>
      <c r="I812" s="121" t="str">
        <f t="shared" si="24"/>
        <v/>
      </c>
      <c r="J812" s="29"/>
      <c r="K812" s="29"/>
      <c r="L812" s="29"/>
      <c r="M812" s="122" t="str">
        <f>IF($P812="","",IFERROR(_xlfn.XLOOKUP($P812,団体コード!$F$2:$F$1789,団体コード!$A$2:$A$1789),_xlfn.XLOOKUP($P812,'R6.1.1政令指定都市'!$F$2:$F$192,'R6.1.1政令指定都市'!$A$2:$A$192)))</f>
        <v/>
      </c>
      <c r="N812" s="123" t="str">
        <f>IF($P812="","",IFERROR(_xlfn.XLOOKUP($P812,市町村一覧!$H$2:$H$773,市町村一覧!$G$2:$G$773),"特定市町村以外"))</f>
        <v/>
      </c>
      <c r="O812" s="94" t="s">
        <v>1</v>
      </c>
      <c r="P812" s="124" t="str">
        <f t="shared" si="25"/>
        <v/>
      </c>
      <c r="U812" s="114" t="s">
        <v>54</v>
      </c>
      <c r="V812" s="114" t="s">
        <v>1073</v>
      </c>
    </row>
    <row r="813" spans="3:22" x14ac:dyDescent="0.25">
      <c r="C813" s="108">
        <v>807</v>
      </c>
      <c r="D813" s="30"/>
      <c r="E813" s="29"/>
      <c r="F813" s="29"/>
      <c r="G813" s="29"/>
      <c r="H813" s="121" t="str">
        <f t="shared" si="24"/>
        <v/>
      </c>
      <c r="I813" s="121" t="str">
        <f t="shared" si="24"/>
        <v/>
      </c>
      <c r="J813" s="29"/>
      <c r="K813" s="29"/>
      <c r="L813" s="29"/>
      <c r="M813" s="122" t="str">
        <f>IF($P813="","",IFERROR(_xlfn.XLOOKUP($P813,団体コード!$F$2:$F$1789,団体コード!$A$2:$A$1789),_xlfn.XLOOKUP($P813,'R6.1.1政令指定都市'!$F$2:$F$192,'R6.1.1政令指定都市'!$A$2:$A$192)))</f>
        <v/>
      </c>
      <c r="N813" s="123" t="str">
        <f>IF($P813="","",IFERROR(_xlfn.XLOOKUP($P813,市町村一覧!$H$2:$H$773,市町村一覧!$G$2:$G$773),"特定市町村以外"))</f>
        <v/>
      </c>
      <c r="O813" s="94" t="s">
        <v>1</v>
      </c>
      <c r="P813" s="124" t="str">
        <f t="shared" si="25"/>
        <v/>
      </c>
      <c r="U813" s="114" t="s">
        <v>54</v>
      </c>
      <c r="V813" s="114" t="s">
        <v>1074</v>
      </c>
    </row>
    <row r="814" spans="3:22" x14ac:dyDescent="0.25">
      <c r="C814" s="108">
        <v>808</v>
      </c>
      <c r="D814" s="30"/>
      <c r="E814" s="29"/>
      <c r="F814" s="29"/>
      <c r="G814" s="29"/>
      <c r="H814" s="121" t="str">
        <f t="shared" si="24"/>
        <v/>
      </c>
      <c r="I814" s="121" t="str">
        <f t="shared" si="24"/>
        <v/>
      </c>
      <c r="J814" s="29"/>
      <c r="K814" s="29"/>
      <c r="L814" s="29"/>
      <c r="M814" s="122" t="str">
        <f>IF($P814="","",IFERROR(_xlfn.XLOOKUP($P814,団体コード!$F$2:$F$1789,団体コード!$A$2:$A$1789),_xlfn.XLOOKUP($P814,'R6.1.1政令指定都市'!$F$2:$F$192,'R6.1.1政令指定都市'!$A$2:$A$192)))</f>
        <v/>
      </c>
      <c r="N814" s="123" t="str">
        <f>IF($P814="","",IFERROR(_xlfn.XLOOKUP($P814,市町村一覧!$H$2:$H$773,市町村一覧!$G$2:$G$773),"特定市町村以外"))</f>
        <v/>
      </c>
      <c r="O814" s="94" t="s">
        <v>1</v>
      </c>
      <c r="P814" s="124" t="str">
        <f t="shared" si="25"/>
        <v/>
      </c>
      <c r="U814" s="114" t="s">
        <v>54</v>
      </c>
      <c r="V814" s="114" t="s">
        <v>1075</v>
      </c>
    </row>
    <row r="815" spans="3:22" x14ac:dyDescent="0.25">
      <c r="C815" s="108">
        <v>809</v>
      </c>
      <c r="D815" s="30"/>
      <c r="E815" s="29"/>
      <c r="F815" s="29"/>
      <c r="G815" s="29"/>
      <c r="H815" s="121" t="str">
        <f t="shared" si="24"/>
        <v/>
      </c>
      <c r="I815" s="121" t="str">
        <f t="shared" si="24"/>
        <v/>
      </c>
      <c r="J815" s="29"/>
      <c r="K815" s="29"/>
      <c r="L815" s="29"/>
      <c r="M815" s="122" t="str">
        <f>IF($P815="","",IFERROR(_xlfn.XLOOKUP($P815,団体コード!$F$2:$F$1789,団体コード!$A$2:$A$1789),_xlfn.XLOOKUP($P815,'R6.1.1政令指定都市'!$F$2:$F$192,'R6.1.1政令指定都市'!$A$2:$A$192)))</f>
        <v/>
      </c>
      <c r="N815" s="123" t="str">
        <f>IF($P815="","",IFERROR(_xlfn.XLOOKUP($P815,市町村一覧!$H$2:$H$773,市町村一覧!$G$2:$G$773),"特定市町村以外"))</f>
        <v/>
      </c>
      <c r="O815" s="94" t="s">
        <v>1</v>
      </c>
      <c r="P815" s="124" t="str">
        <f t="shared" si="25"/>
        <v/>
      </c>
      <c r="U815" s="114" t="s">
        <v>54</v>
      </c>
      <c r="V815" s="114" t="s">
        <v>1076</v>
      </c>
    </row>
    <row r="816" spans="3:22" x14ac:dyDescent="0.25">
      <c r="C816" s="108">
        <v>810</v>
      </c>
      <c r="D816" s="30"/>
      <c r="E816" s="29"/>
      <c r="F816" s="29"/>
      <c r="G816" s="29"/>
      <c r="H816" s="121" t="str">
        <f t="shared" si="24"/>
        <v/>
      </c>
      <c r="I816" s="121" t="str">
        <f t="shared" si="24"/>
        <v/>
      </c>
      <c r="J816" s="29"/>
      <c r="K816" s="29"/>
      <c r="L816" s="29"/>
      <c r="M816" s="122" t="str">
        <f>IF($P816="","",IFERROR(_xlfn.XLOOKUP($P816,団体コード!$F$2:$F$1789,団体コード!$A$2:$A$1789),_xlfn.XLOOKUP($P816,'R6.1.1政令指定都市'!$F$2:$F$192,'R6.1.1政令指定都市'!$A$2:$A$192)))</f>
        <v/>
      </c>
      <c r="N816" s="123" t="str">
        <f>IF($P816="","",IFERROR(_xlfn.XLOOKUP($P816,市町村一覧!$H$2:$H$773,市町村一覧!$G$2:$G$773),"特定市町村以外"))</f>
        <v/>
      </c>
      <c r="O816" s="94" t="s">
        <v>1</v>
      </c>
      <c r="P816" s="124" t="str">
        <f t="shared" si="25"/>
        <v/>
      </c>
      <c r="U816" s="114" t="s">
        <v>55</v>
      </c>
      <c r="V816" s="114" t="s">
        <v>1077</v>
      </c>
    </row>
    <row r="817" spans="3:22" x14ac:dyDescent="0.25">
      <c r="C817" s="108">
        <v>811</v>
      </c>
      <c r="D817" s="30"/>
      <c r="E817" s="29"/>
      <c r="F817" s="29"/>
      <c r="G817" s="29"/>
      <c r="H817" s="121" t="str">
        <f t="shared" si="24"/>
        <v/>
      </c>
      <c r="I817" s="121" t="str">
        <f t="shared" si="24"/>
        <v/>
      </c>
      <c r="J817" s="29"/>
      <c r="K817" s="29"/>
      <c r="L817" s="29"/>
      <c r="M817" s="122" t="str">
        <f>IF($P817="","",IFERROR(_xlfn.XLOOKUP($P817,団体コード!$F$2:$F$1789,団体コード!$A$2:$A$1789),_xlfn.XLOOKUP($P817,'R6.1.1政令指定都市'!$F$2:$F$192,'R6.1.1政令指定都市'!$A$2:$A$192)))</f>
        <v/>
      </c>
      <c r="N817" s="123" t="str">
        <f>IF($P817="","",IFERROR(_xlfn.XLOOKUP($P817,市町村一覧!$H$2:$H$773,市町村一覧!$G$2:$G$773),"特定市町村以外"))</f>
        <v/>
      </c>
      <c r="O817" s="94" t="s">
        <v>1</v>
      </c>
      <c r="P817" s="124" t="str">
        <f t="shared" si="25"/>
        <v/>
      </c>
      <c r="U817" s="114" t="s">
        <v>55</v>
      </c>
      <c r="V817" s="114" t="s">
        <v>1078</v>
      </c>
    </row>
    <row r="818" spans="3:22" x14ac:dyDescent="0.25">
      <c r="C818" s="108">
        <v>812</v>
      </c>
      <c r="D818" s="30"/>
      <c r="E818" s="29"/>
      <c r="F818" s="29"/>
      <c r="G818" s="29"/>
      <c r="H818" s="121" t="str">
        <f t="shared" si="24"/>
        <v/>
      </c>
      <c r="I818" s="121" t="str">
        <f t="shared" si="24"/>
        <v/>
      </c>
      <c r="J818" s="29"/>
      <c r="K818" s="29"/>
      <c r="L818" s="29"/>
      <c r="M818" s="122" t="str">
        <f>IF($P818="","",IFERROR(_xlfn.XLOOKUP($P818,団体コード!$F$2:$F$1789,団体コード!$A$2:$A$1789),_xlfn.XLOOKUP($P818,'R6.1.1政令指定都市'!$F$2:$F$192,'R6.1.1政令指定都市'!$A$2:$A$192)))</f>
        <v/>
      </c>
      <c r="N818" s="123" t="str">
        <f>IF($P818="","",IFERROR(_xlfn.XLOOKUP($P818,市町村一覧!$H$2:$H$773,市町村一覧!$G$2:$G$773),"特定市町村以外"))</f>
        <v/>
      </c>
      <c r="O818" s="94" t="s">
        <v>1</v>
      </c>
      <c r="P818" s="124" t="str">
        <f t="shared" si="25"/>
        <v/>
      </c>
      <c r="U818" s="114" t="s">
        <v>55</v>
      </c>
      <c r="V818" s="114" t="s">
        <v>1079</v>
      </c>
    </row>
    <row r="819" spans="3:22" x14ac:dyDescent="0.25">
      <c r="C819" s="108">
        <v>813</v>
      </c>
      <c r="D819" s="30"/>
      <c r="E819" s="29"/>
      <c r="F819" s="29"/>
      <c r="G819" s="29"/>
      <c r="H819" s="121" t="str">
        <f t="shared" si="24"/>
        <v/>
      </c>
      <c r="I819" s="121" t="str">
        <f t="shared" si="24"/>
        <v/>
      </c>
      <c r="J819" s="29"/>
      <c r="K819" s="29"/>
      <c r="L819" s="29"/>
      <c r="M819" s="122" t="str">
        <f>IF($P819="","",IFERROR(_xlfn.XLOOKUP($P819,団体コード!$F$2:$F$1789,団体コード!$A$2:$A$1789),_xlfn.XLOOKUP($P819,'R6.1.1政令指定都市'!$F$2:$F$192,'R6.1.1政令指定都市'!$A$2:$A$192)))</f>
        <v/>
      </c>
      <c r="N819" s="123" t="str">
        <f>IF($P819="","",IFERROR(_xlfn.XLOOKUP($P819,市町村一覧!$H$2:$H$773,市町村一覧!$G$2:$G$773),"特定市町村以外"))</f>
        <v/>
      </c>
      <c r="O819" s="94" t="s">
        <v>1</v>
      </c>
      <c r="P819" s="124" t="str">
        <f t="shared" si="25"/>
        <v/>
      </c>
      <c r="U819" s="114" t="s">
        <v>55</v>
      </c>
      <c r="V819" s="114" t="s">
        <v>1080</v>
      </c>
    </row>
    <row r="820" spans="3:22" x14ac:dyDescent="0.25">
      <c r="C820" s="108">
        <v>814</v>
      </c>
      <c r="D820" s="30"/>
      <c r="E820" s="29"/>
      <c r="F820" s="29"/>
      <c r="G820" s="29"/>
      <c r="H820" s="121" t="str">
        <f t="shared" si="24"/>
        <v/>
      </c>
      <c r="I820" s="121" t="str">
        <f t="shared" si="24"/>
        <v/>
      </c>
      <c r="J820" s="29"/>
      <c r="K820" s="29"/>
      <c r="L820" s="29"/>
      <c r="M820" s="122" t="str">
        <f>IF($P820="","",IFERROR(_xlfn.XLOOKUP($P820,団体コード!$F$2:$F$1789,団体コード!$A$2:$A$1789),_xlfn.XLOOKUP($P820,'R6.1.1政令指定都市'!$F$2:$F$192,'R6.1.1政令指定都市'!$A$2:$A$192)))</f>
        <v/>
      </c>
      <c r="N820" s="123" t="str">
        <f>IF($P820="","",IFERROR(_xlfn.XLOOKUP($P820,市町村一覧!$H$2:$H$773,市町村一覧!$G$2:$G$773),"特定市町村以外"))</f>
        <v/>
      </c>
      <c r="O820" s="94" t="s">
        <v>1</v>
      </c>
      <c r="P820" s="124" t="str">
        <f t="shared" si="25"/>
        <v/>
      </c>
      <c r="U820" s="114" t="s">
        <v>55</v>
      </c>
      <c r="V820" s="114" t="s">
        <v>1081</v>
      </c>
    </row>
    <row r="821" spans="3:22" x14ac:dyDescent="0.25">
      <c r="C821" s="108">
        <v>815</v>
      </c>
      <c r="D821" s="30"/>
      <c r="E821" s="29"/>
      <c r="F821" s="29"/>
      <c r="G821" s="29"/>
      <c r="H821" s="121" t="str">
        <f t="shared" si="24"/>
        <v/>
      </c>
      <c r="I821" s="121" t="str">
        <f t="shared" si="24"/>
        <v/>
      </c>
      <c r="J821" s="29"/>
      <c r="K821" s="29"/>
      <c r="L821" s="29"/>
      <c r="M821" s="122" t="str">
        <f>IF($P821="","",IFERROR(_xlfn.XLOOKUP($P821,団体コード!$F$2:$F$1789,団体コード!$A$2:$A$1789),_xlfn.XLOOKUP($P821,'R6.1.1政令指定都市'!$F$2:$F$192,'R6.1.1政令指定都市'!$A$2:$A$192)))</f>
        <v/>
      </c>
      <c r="N821" s="123" t="str">
        <f>IF($P821="","",IFERROR(_xlfn.XLOOKUP($P821,市町村一覧!$H$2:$H$773,市町村一覧!$G$2:$G$773),"特定市町村以外"))</f>
        <v/>
      </c>
      <c r="O821" s="94" t="s">
        <v>1</v>
      </c>
      <c r="P821" s="124" t="str">
        <f t="shared" si="25"/>
        <v/>
      </c>
      <c r="U821" s="114" t="s">
        <v>55</v>
      </c>
      <c r="V821" s="114" t="s">
        <v>1082</v>
      </c>
    </row>
    <row r="822" spans="3:22" x14ac:dyDescent="0.25">
      <c r="C822" s="108">
        <v>816</v>
      </c>
      <c r="D822" s="30"/>
      <c r="E822" s="29"/>
      <c r="F822" s="29"/>
      <c r="G822" s="29"/>
      <c r="H822" s="121" t="str">
        <f t="shared" si="24"/>
        <v/>
      </c>
      <c r="I822" s="121" t="str">
        <f t="shared" si="24"/>
        <v/>
      </c>
      <c r="J822" s="29"/>
      <c r="K822" s="29"/>
      <c r="L822" s="29"/>
      <c r="M822" s="122" t="str">
        <f>IF($P822="","",IFERROR(_xlfn.XLOOKUP($P822,団体コード!$F$2:$F$1789,団体コード!$A$2:$A$1789),_xlfn.XLOOKUP($P822,'R6.1.1政令指定都市'!$F$2:$F$192,'R6.1.1政令指定都市'!$A$2:$A$192)))</f>
        <v/>
      </c>
      <c r="N822" s="123" t="str">
        <f>IF($P822="","",IFERROR(_xlfn.XLOOKUP($P822,市町村一覧!$H$2:$H$773,市町村一覧!$G$2:$G$773),"特定市町村以外"))</f>
        <v/>
      </c>
      <c r="O822" s="94" t="s">
        <v>1</v>
      </c>
      <c r="P822" s="124" t="str">
        <f t="shared" si="25"/>
        <v/>
      </c>
      <c r="U822" s="114" t="s">
        <v>55</v>
      </c>
      <c r="V822" s="114" t="s">
        <v>1083</v>
      </c>
    </row>
    <row r="823" spans="3:22" x14ac:dyDescent="0.25">
      <c r="C823" s="108">
        <v>817</v>
      </c>
      <c r="D823" s="30"/>
      <c r="E823" s="29"/>
      <c r="F823" s="29"/>
      <c r="G823" s="29"/>
      <c r="H823" s="121" t="str">
        <f t="shared" si="24"/>
        <v/>
      </c>
      <c r="I823" s="121" t="str">
        <f t="shared" si="24"/>
        <v/>
      </c>
      <c r="J823" s="29"/>
      <c r="K823" s="29"/>
      <c r="L823" s="29"/>
      <c r="M823" s="122" t="str">
        <f>IF($P823="","",IFERROR(_xlfn.XLOOKUP($P823,団体コード!$F$2:$F$1789,団体コード!$A$2:$A$1789),_xlfn.XLOOKUP($P823,'R6.1.1政令指定都市'!$F$2:$F$192,'R6.1.1政令指定都市'!$A$2:$A$192)))</f>
        <v/>
      </c>
      <c r="N823" s="123" t="str">
        <f>IF($P823="","",IFERROR(_xlfn.XLOOKUP($P823,市町村一覧!$H$2:$H$773,市町村一覧!$G$2:$G$773),"特定市町村以外"))</f>
        <v/>
      </c>
      <c r="O823" s="94" t="s">
        <v>1</v>
      </c>
      <c r="P823" s="124" t="str">
        <f t="shared" si="25"/>
        <v/>
      </c>
      <c r="U823" s="114" t="s">
        <v>55</v>
      </c>
      <c r="V823" s="114" t="s">
        <v>1084</v>
      </c>
    </row>
    <row r="824" spans="3:22" x14ac:dyDescent="0.25">
      <c r="C824" s="108">
        <v>818</v>
      </c>
      <c r="D824" s="30"/>
      <c r="E824" s="29"/>
      <c r="F824" s="29"/>
      <c r="G824" s="29"/>
      <c r="H824" s="121" t="str">
        <f t="shared" si="24"/>
        <v/>
      </c>
      <c r="I824" s="121" t="str">
        <f t="shared" si="24"/>
        <v/>
      </c>
      <c r="J824" s="29"/>
      <c r="K824" s="29"/>
      <c r="L824" s="29"/>
      <c r="M824" s="122" t="str">
        <f>IF($P824="","",IFERROR(_xlfn.XLOOKUP($P824,団体コード!$F$2:$F$1789,団体コード!$A$2:$A$1789),_xlfn.XLOOKUP($P824,'R6.1.1政令指定都市'!$F$2:$F$192,'R6.1.1政令指定都市'!$A$2:$A$192)))</f>
        <v/>
      </c>
      <c r="N824" s="123" t="str">
        <f>IF($P824="","",IFERROR(_xlfn.XLOOKUP($P824,市町村一覧!$H$2:$H$773,市町村一覧!$G$2:$G$773),"特定市町村以外"))</f>
        <v/>
      </c>
      <c r="O824" s="94" t="s">
        <v>1</v>
      </c>
      <c r="P824" s="124" t="str">
        <f t="shared" si="25"/>
        <v/>
      </c>
      <c r="U824" s="114" t="s">
        <v>55</v>
      </c>
      <c r="V824" s="114" t="s">
        <v>1085</v>
      </c>
    </row>
    <row r="825" spans="3:22" x14ac:dyDescent="0.25">
      <c r="C825" s="108">
        <v>819</v>
      </c>
      <c r="D825" s="30"/>
      <c r="E825" s="29"/>
      <c r="F825" s="29"/>
      <c r="G825" s="29"/>
      <c r="H825" s="121" t="str">
        <f t="shared" si="24"/>
        <v/>
      </c>
      <c r="I825" s="121" t="str">
        <f t="shared" si="24"/>
        <v/>
      </c>
      <c r="J825" s="29"/>
      <c r="K825" s="29"/>
      <c r="L825" s="29"/>
      <c r="M825" s="122" t="str">
        <f>IF($P825="","",IFERROR(_xlfn.XLOOKUP($P825,団体コード!$F$2:$F$1789,団体コード!$A$2:$A$1789),_xlfn.XLOOKUP($P825,'R6.1.1政令指定都市'!$F$2:$F$192,'R6.1.1政令指定都市'!$A$2:$A$192)))</f>
        <v/>
      </c>
      <c r="N825" s="123" t="str">
        <f>IF($P825="","",IFERROR(_xlfn.XLOOKUP($P825,市町村一覧!$H$2:$H$773,市町村一覧!$G$2:$G$773),"特定市町村以外"))</f>
        <v/>
      </c>
      <c r="O825" s="94" t="s">
        <v>1</v>
      </c>
      <c r="P825" s="124" t="str">
        <f t="shared" si="25"/>
        <v/>
      </c>
      <c r="U825" s="114" t="s">
        <v>55</v>
      </c>
      <c r="V825" s="114" t="s">
        <v>1086</v>
      </c>
    </row>
    <row r="826" spans="3:22" x14ac:dyDescent="0.25">
      <c r="C826" s="108">
        <v>820</v>
      </c>
      <c r="D826" s="30"/>
      <c r="E826" s="29"/>
      <c r="F826" s="29"/>
      <c r="G826" s="29"/>
      <c r="H826" s="121" t="str">
        <f t="shared" si="24"/>
        <v/>
      </c>
      <c r="I826" s="121" t="str">
        <f t="shared" si="24"/>
        <v/>
      </c>
      <c r="J826" s="29"/>
      <c r="K826" s="29"/>
      <c r="L826" s="29"/>
      <c r="M826" s="122" t="str">
        <f>IF($P826="","",IFERROR(_xlfn.XLOOKUP($P826,団体コード!$F$2:$F$1789,団体コード!$A$2:$A$1789),_xlfn.XLOOKUP($P826,'R6.1.1政令指定都市'!$F$2:$F$192,'R6.1.1政令指定都市'!$A$2:$A$192)))</f>
        <v/>
      </c>
      <c r="N826" s="123" t="str">
        <f>IF($P826="","",IFERROR(_xlfn.XLOOKUP($P826,市町村一覧!$H$2:$H$773,市町村一覧!$G$2:$G$773),"特定市町村以外"))</f>
        <v/>
      </c>
      <c r="O826" s="94" t="s">
        <v>1</v>
      </c>
      <c r="P826" s="124" t="str">
        <f t="shared" si="25"/>
        <v/>
      </c>
      <c r="U826" s="114" t="s">
        <v>55</v>
      </c>
      <c r="V826" s="114" t="s">
        <v>1087</v>
      </c>
    </row>
    <row r="827" spans="3:22" x14ac:dyDescent="0.25">
      <c r="C827" s="108">
        <v>821</v>
      </c>
      <c r="D827" s="30"/>
      <c r="E827" s="29"/>
      <c r="F827" s="29"/>
      <c r="G827" s="29"/>
      <c r="H827" s="121" t="str">
        <f t="shared" si="24"/>
        <v/>
      </c>
      <c r="I827" s="121" t="str">
        <f t="shared" si="24"/>
        <v/>
      </c>
      <c r="J827" s="29"/>
      <c r="K827" s="29"/>
      <c r="L827" s="29"/>
      <c r="M827" s="122" t="str">
        <f>IF($P827="","",IFERROR(_xlfn.XLOOKUP($P827,団体コード!$F$2:$F$1789,団体コード!$A$2:$A$1789),_xlfn.XLOOKUP($P827,'R6.1.1政令指定都市'!$F$2:$F$192,'R6.1.1政令指定都市'!$A$2:$A$192)))</f>
        <v/>
      </c>
      <c r="N827" s="123" t="str">
        <f>IF($P827="","",IFERROR(_xlfn.XLOOKUP($P827,市町村一覧!$H$2:$H$773,市町村一覧!$G$2:$G$773),"特定市町村以外"))</f>
        <v/>
      </c>
      <c r="O827" s="94" t="s">
        <v>1</v>
      </c>
      <c r="P827" s="124" t="str">
        <f t="shared" si="25"/>
        <v/>
      </c>
      <c r="U827" s="114" t="s">
        <v>55</v>
      </c>
      <c r="V827" s="114" t="s">
        <v>1088</v>
      </c>
    </row>
    <row r="828" spans="3:22" x14ac:dyDescent="0.25">
      <c r="C828" s="108">
        <v>822</v>
      </c>
      <c r="D828" s="30"/>
      <c r="E828" s="29"/>
      <c r="F828" s="29"/>
      <c r="G828" s="29"/>
      <c r="H828" s="121" t="str">
        <f t="shared" si="24"/>
        <v/>
      </c>
      <c r="I828" s="121" t="str">
        <f t="shared" si="24"/>
        <v/>
      </c>
      <c r="J828" s="29"/>
      <c r="K828" s="29"/>
      <c r="L828" s="29"/>
      <c r="M828" s="122" t="str">
        <f>IF($P828="","",IFERROR(_xlfn.XLOOKUP($P828,団体コード!$F$2:$F$1789,団体コード!$A$2:$A$1789),_xlfn.XLOOKUP($P828,'R6.1.1政令指定都市'!$F$2:$F$192,'R6.1.1政令指定都市'!$A$2:$A$192)))</f>
        <v/>
      </c>
      <c r="N828" s="123" t="str">
        <f>IF($P828="","",IFERROR(_xlfn.XLOOKUP($P828,市町村一覧!$H$2:$H$773,市町村一覧!$G$2:$G$773),"特定市町村以外"))</f>
        <v/>
      </c>
      <c r="O828" s="94" t="s">
        <v>1</v>
      </c>
      <c r="P828" s="124" t="str">
        <f t="shared" si="25"/>
        <v/>
      </c>
      <c r="U828" s="114" t="s">
        <v>55</v>
      </c>
      <c r="V828" s="114" t="s">
        <v>1089</v>
      </c>
    </row>
    <row r="829" spans="3:22" x14ac:dyDescent="0.25">
      <c r="C829" s="108">
        <v>823</v>
      </c>
      <c r="D829" s="30"/>
      <c r="E829" s="29"/>
      <c r="F829" s="29"/>
      <c r="G829" s="29"/>
      <c r="H829" s="121" t="str">
        <f t="shared" si="24"/>
        <v/>
      </c>
      <c r="I829" s="121" t="str">
        <f t="shared" si="24"/>
        <v/>
      </c>
      <c r="J829" s="29"/>
      <c r="K829" s="29"/>
      <c r="L829" s="29"/>
      <c r="M829" s="122" t="str">
        <f>IF($P829="","",IFERROR(_xlfn.XLOOKUP($P829,団体コード!$F$2:$F$1789,団体コード!$A$2:$A$1789),_xlfn.XLOOKUP($P829,'R6.1.1政令指定都市'!$F$2:$F$192,'R6.1.1政令指定都市'!$A$2:$A$192)))</f>
        <v/>
      </c>
      <c r="N829" s="123" t="str">
        <f>IF($P829="","",IFERROR(_xlfn.XLOOKUP($P829,市町村一覧!$H$2:$H$773,市町村一覧!$G$2:$G$773),"特定市町村以外"))</f>
        <v/>
      </c>
      <c r="O829" s="94" t="s">
        <v>1</v>
      </c>
      <c r="P829" s="124" t="str">
        <f t="shared" si="25"/>
        <v/>
      </c>
      <c r="U829" s="114" t="s">
        <v>55</v>
      </c>
      <c r="V829" s="114" t="s">
        <v>1090</v>
      </c>
    </row>
    <row r="830" spans="3:22" x14ac:dyDescent="0.25">
      <c r="C830" s="108">
        <v>824</v>
      </c>
      <c r="D830" s="30"/>
      <c r="E830" s="29"/>
      <c r="F830" s="29"/>
      <c r="G830" s="29"/>
      <c r="H830" s="121" t="str">
        <f t="shared" si="24"/>
        <v/>
      </c>
      <c r="I830" s="121" t="str">
        <f t="shared" si="24"/>
        <v/>
      </c>
      <c r="J830" s="29"/>
      <c r="K830" s="29"/>
      <c r="L830" s="29"/>
      <c r="M830" s="122" t="str">
        <f>IF($P830="","",IFERROR(_xlfn.XLOOKUP($P830,団体コード!$F$2:$F$1789,団体コード!$A$2:$A$1789),_xlfn.XLOOKUP($P830,'R6.1.1政令指定都市'!$F$2:$F$192,'R6.1.1政令指定都市'!$A$2:$A$192)))</f>
        <v/>
      </c>
      <c r="N830" s="123" t="str">
        <f>IF($P830="","",IFERROR(_xlfn.XLOOKUP($P830,市町村一覧!$H$2:$H$773,市町村一覧!$G$2:$G$773),"特定市町村以外"))</f>
        <v/>
      </c>
      <c r="O830" s="94" t="s">
        <v>1</v>
      </c>
      <c r="P830" s="124" t="str">
        <f t="shared" si="25"/>
        <v/>
      </c>
      <c r="U830" s="114" t="s">
        <v>55</v>
      </c>
      <c r="V830" s="114" t="s">
        <v>560</v>
      </c>
    </row>
    <row r="831" spans="3:22" x14ac:dyDescent="0.25">
      <c r="C831" s="108">
        <v>825</v>
      </c>
      <c r="D831" s="30"/>
      <c r="E831" s="29"/>
      <c r="F831" s="29"/>
      <c r="G831" s="29"/>
      <c r="H831" s="121" t="str">
        <f t="shared" si="24"/>
        <v/>
      </c>
      <c r="I831" s="121" t="str">
        <f t="shared" si="24"/>
        <v/>
      </c>
      <c r="J831" s="29"/>
      <c r="K831" s="29"/>
      <c r="L831" s="29"/>
      <c r="M831" s="122" t="str">
        <f>IF($P831="","",IFERROR(_xlfn.XLOOKUP($P831,団体コード!$F$2:$F$1789,団体コード!$A$2:$A$1789),_xlfn.XLOOKUP($P831,'R6.1.1政令指定都市'!$F$2:$F$192,'R6.1.1政令指定都市'!$A$2:$A$192)))</f>
        <v/>
      </c>
      <c r="N831" s="123" t="str">
        <f>IF($P831="","",IFERROR(_xlfn.XLOOKUP($P831,市町村一覧!$H$2:$H$773,市町村一覧!$G$2:$G$773),"特定市町村以外"))</f>
        <v/>
      </c>
      <c r="O831" s="94" t="s">
        <v>1</v>
      </c>
      <c r="P831" s="124" t="str">
        <f t="shared" si="25"/>
        <v/>
      </c>
      <c r="U831" s="114" t="s">
        <v>56</v>
      </c>
      <c r="V831" s="114" t="s">
        <v>1091</v>
      </c>
    </row>
    <row r="832" spans="3:22" x14ac:dyDescent="0.25">
      <c r="C832" s="108">
        <v>826</v>
      </c>
      <c r="D832" s="30"/>
      <c r="E832" s="29"/>
      <c r="F832" s="29"/>
      <c r="G832" s="29"/>
      <c r="H832" s="121" t="str">
        <f t="shared" si="24"/>
        <v/>
      </c>
      <c r="I832" s="121" t="str">
        <f t="shared" si="24"/>
        <v/>
      </c>
      <c r="J832" s="29"/>
      <c r="K832" s="29"/>
      <c r="L832" s="29"/>
      <c r="M832" s="122" t="str">
        <f>IF($P832="","",IFERROR(_xlfn.XLOOKUP($P832,団体コード!$F$2:$F$1789,団体コード!$A$2:$A$1789),_xlfn.XLOOKUP($P832,'R6.1.1政令指定都市'!$F$2:$F$192,'R6.1.1政令指定都市'!$A$2:$A$192)))</f>
        <v/>
      </c>
      <c r="N832" s="123" t="str">
        <f>IF($P832="","",IFERROR(_xlfn.XLOOKUP($P832,市町村一覧!$H$2:$H$773,市町村一覧!$G$2:$G$773),"特定市町村以外"))</f>
        <v/>
      </c>
      <c r="O832" s="94" t="s">
        <v>1</v>
      </c>
      <c r="P832" s="124" t="str">
        <f t="shared" si="25"/>
        <v/>
      </c>
      <c r="U832" s="114" t="s">
        <v>56</v>
      </c>
      <c r="V832" s="114" t="s">
        <v>1092</v>
      </c>
    </row>
    <row r="833" spans="3:22" x14ac:dyDescent="0.25">
      <c r="C833" s="108">
        <v>827</v>
      </c>
      <c r="D833" s="30"/>
      <c r="E833" s="29"/>
      <c r="F833" s="29"/>
      <c r="G833" s="29"/>
      <c r="H833" s="121" t="str">
        <f t="shared" si="24"/>
        <v/>
      </c>
      <c r="I833" s="121" t="str">
        <f t="shared" si="24"/>
        <v/>
      </c>
      <c r="J833" s="29"/>
      <c r="K833" s="29"/>
      <c r="L833" s="29"/>
      <c r="M833" s="122" t="str">
        <f>IF($P833="","",IFERROR(_xlfn.XLOOKUP($P833,団体コード!$F$2:$F$1789,団体コード!$A$2:$A$1789),_xlfn.XLOOKUP($P833,'R6.1.1政令指定都市'!$F$2:$F$192,'R6.1.1政令指定都市'!$A$2:$A$192)))</f>
        <v/>
      </c>
      <c r="N833" s="123" t="str">
        <f>IF($P833="","",IFERROR(_xlfn.XLOOKUP($P833,市町村一覧!$H$2:$H$773,市町村一覧!$G$2:$G$773),"特定市町村以外"))</f>
        <v/>
      </c>
      <c r="O833" s="94" t="s">
        <v>1</v>
      </c>
      <c r="P833" s="124" t="str">
        <f t="shared" si="25"/>
        <v/>
      </c>
      <c r="U833" s="114" t="s">
        <v>56</v>
      </c>
      <c r="V833" s="114" t="s">
        <v>1093</v>
      </c>
    </row>
    <row r="834" spans="3:22" x14ac:dyDescent="0.25">
      <c r="C834" s="108">
        <v>828</v>
      </c>
      <c r="D834" s="30"/>
      <c r="E834" s="29"/>
      <c r="F834" s="29"/>
      <c r="G834" s="29"/>
      <c r="H834" s="121" t="str">
        <f t="shared" si="24"/>
        <v/>
      </c>
      <c r="I834" s="121" t="str">
        <f t="shared" si="24"/>
        <v/>
      </c>
      <c r="J834" s="29"/>
      <c r="K834" s="29"/>
      <c r="L834" s="29"/>
      <c r="M834" s="122" t="str">
        <f>IF($P834="","",IFERROR(_xlfn.XLOOKUP($P834,団体コード!$F$2:$F$1789,団体コード!$A$2:$A$1789),_xlfn.XLOOKUP($P834,'R6.1.1政令指定都市'!$F$2:$F$192,'R6.1.1政令指定都市'!$A$2:$A$192)))</f>
        <v/>
      </c>
      <c r="N834" s="123" t="str">
        <f>IF($P834="","",IFERROR(_xlfn.XLOOKUP($P834,市町村一覧!$H$2:$H$773,市町村一覧!$G$2:$G$773),"特定市町村以外"))</f>
        <v/>
      </c>
      <c r="O834" s="94" t="s">
        <v>1</v>
      </c>
      <c r="P834" s="124" t="str">
        <f t="shared" si="25"/>
        <v/>
      </c>
      <c r="U834" s="114" t="s">
        <v>56</v>
      </c>
      <c r="V834" s="114" t="s">
        <v>1094</v>
      </c>
    </row>
    <row r="835" spans="3:22" x14ac:dyDescent="0.25">
      <c r="C835" s="108">
        <v>829</v>
      </c>
      <c r="D835" s="30"/>
      <c r="E835" s="29"/>
      <c r="F835" s="29"/>
      <c r="G835" s="29"/>
      <c r="H835" s="121" t="str">
        <f t="shared" si="24"/>
        <v/>
      </c>
      <c r="I835" s="121" t="str">
        <f t="shared" si="24"/>
        <v/>
      </c>
      <c r="J835" s="29"/>
      <c r="K835" s="29"/>
      <c r="L835" s="29"/>
      <c r="M835" s="122" t="str">
        <f>IF($P835="","",IFERROR(_xlfn.XLOOKUP($P835,団体コード!$F$2:$F$1789,団体コード!$A$2:$A$1789),_xlfn.XLOOKUP($P835,'R6.1.1政令指定都市'!$F$2:$F$192,'R6.1.1政令指定都市'!$A$2:$A$192)))</f>
        <v/>
      </c>
      <c r="N835" s="123" t="str">
        <f>IF($P835="","",IFERROR(_xlfn.XLOOKUP($P835,市町村一覧!$H$2:$H$773,市町村一覧!$G$2:$G$773),"特定市町村以外"))</f>
        <v/>
      </c>
      <c r="O835" s="94" t="s">
        <v>1</v>
      </c>
      <c r="P835" s="124" t="str">
        <f t="shared" si="25"/>
        <v/>
      </c>
      <c r="U835" s="114" t="s">
        <v>56</v>
      </c>
      <c r="V835" s="114" t="s">
        <v>1095</v>
      </c>
    </row>
    <row r="836" spans="3:22" x14ac:dyDescent="0.25">
      <c r="C836" s="108">
        <v>830</v>
      </c>
      <c r="D836" s="30"/>
      <c r="E836" s="29"/>
      <c r="F836" s="29"/>
      <c r="G836" s="29"/>
      <c r="H836" s="121" t="str">
        <f t="shared" si="24"/>
        <v/>
      </c>
      <c r="I836" s="121" t="str">
        <f t="shared" si="24"/>
        <v/>
      </c>
      <c r="J836" s="29"/>
      <c r="K836" s="29"/>
      <c r="L836" s="29"/>
      <c r="M836" s="122" t="str">
        <f>IF($P836="","",IFERROR(_xlfn.XLOOKUP($P836,団体コード!$F$2:$F$1789,団体コード!$A$2:$A$1789),_xlfn.XLOOKUP($P836,'R6.1.1政令指定都市'!$F$2:$F$192,'R6.1.1政令指定都市'!$A$2:$A$192)))</f>
        <v/>
      </c>
      <c r="N836" s="123" t="str">
        <f>IF($P836="","",IFERROR(_xlfn.XLOOKUP($P836,市町村一覧!$H$2:$H$773,市町村一覧!$G$2:$G$773),"特定市町村以外"))</f>
        <v/>
      </c>
      <c r="O836" s="94" t="s">
        <v>1</v>
      </c>
      <c r="P836" s="124" t="str">
        <f t="shared" si="25"/>
        <v/>
      </c>
      <c r="U836" s="114" t="s">
        <v>56</v>
      </c>
      <c r="V836" s="114" t="s">
        <v>1096</v>
      </c>
    </row>
    <row r="837" spans="3:22" x14ac:dyDescent="0.25">
      <c r="C837" s="108">
        <v>831</v>
      </c>
      <c r="D837" s="30"/>
      <c r="E837" s="29"/>
      <c r="F837" s="29"/>
      <c r="G837" s="29"/>
      <c r="H837" s="121" t="str">
        <f t="shared" si="24"/>
        <v/>
      </c>
      <c r="I837" s="121" t="str">
        <f t="shared" si="24"/>
        <v/>
      </c>
      <c r="J837" s="29"/>
      <c r="K837" s="29"/>
      <c r="L837" s="29"/>
      <c r="M837" s="122" t="str">
        <f>IF($P837="","",IFERROR(_xlfn.XLOOKUP($P837,団体コード!$F$2:$F$1789,団体コード!$A$2:$A$1789),_xlfn.XLOOKUP($P837,'R6.1.1政令指定都市'!$F$2:$F$192,'R6.1.1政令指定都市'!$A$2:$A$192)))</f>
        <v/>
      </c>
      <c r="N837" s="123" t="str">
        <f>IF($P837="","",IFERROR(_xlfn.XLOOKUP($P837,市町村一覧!$H$2:$H$773,市町村一覧!$G$2:$G$773),"特定市町村以外"))</f>
        <v/>
      </c>
      <c r="O837" s="94" t="s">
        <v>1</v>
      </c>
      <c r="P837" s="124" t="str">
        <f t="shared" si="25"/>
        <v/>
      </c>
      <c r="U837" s="114" t="s">
        <v>56</v>
      </c>
      <c r="V837" s="114" t="s">
        <v>1097</v>
      </c>
    </row>
    <row r="838" spans="3:22" x14ac:dyDescent="0.25">
      <c r="C838" s="108">
        <v>832</v>
      </c>
      <c r="D838" s="30"/>
      <c r="E838" s="29"/>
      <c r="F838" s="29"/>
      <c r="G838" s="29"/>
      <c r="H838" s="121" t="str">
        <f t="shared" si="24"/>
        <v/>
      </c>
      <c r="I838" s="121" t="str">
        <f t="shared" si="24"/>
        <v/>
      </c>
      <c r="J838" s="29"/>
      <c r="K838" s="29"/>
      <c r="L838" s="29"/>
      <c r="M838" s="122" t="str">
        <f>IF($P838="","",IFERROR(_xlfn.XLOOKUP($P838,団体コード!$F$2:$F$1789,団体コード!$A$2:$A$1789),_xlfn.XLOOKUP($P838,'R6.1.1政令指定都市'!$F$2:$F$192,'R6.1.1政令指定都市'!$A$2:$A$192)))</f>
        <v/>
      </c>
      <c r="N838" s="123" t="str">
        <f>IF($P838="","",IFERROR(_xlfn.XLOOKUP($P838,市町村一覧!$H$2:$H$773,市町村一覧!$G$2:$G$773),"特定市町村以外"))</f>
        <v/>
      </c>
      <c r="O838" s="94" t="s">
        <v>1</v>
      </c>
      <c r="P838" s="124" t="str">
        <f t="shared" si="25"/>
        <v/>
      </c>
      <c r="U838" s="114" t="s">
        <v>56</v>
      </c>
      <c r="V838" s="114" t="s">
        <v>1098</v>
      </c>
    </row>
    <row r="839" spans="3:22" x14ac:dyDescent="0.25">
      <c r="C839" s="108">
        <v>833</v>
      </c>
      <c r="D839" s="30"/>
      <c r="E839" s="29"/>
      <c r="F839" s="29"/>
      <c r="G839" s="29"/>
      <c r="H839" s="121" t="str">
        <f t="shared" si="24"/>
        <v/>
      </c>
      <c r="I839" s="121" t="str">
        <f t="shared" si="24"/>
        <v/>
      </c>
      <c r="J839" s="29"/>
      <c r="K839" s="29"/>
      <c r="L839" s="29"/>
      <c r="M839" s="122" t="str">
        <f>IF($P839="","",IFERROR(_xlfn.XLOOKUP($P839,団体コード!$F$2:$F$1789,団体コード!$A$2:$A$1789),_xlfn.XLOOKUP($P839,'R6.1.1政令指定都市'!$F$2:$F$192,'R6.1.1政令指定都市'!$A$2:$A$192)))</f>
        <v/>
      </c>
      <c r="N839" s="123" t="str">
        <f>IF($P839="","",IFERROR(_xlfn.XLOOKUP($P839,市町村一覧!$H$2:$H$773,市町村一覧!$G$2:$G$773),"特定市町村以外"))</f>
        <v/>
      </c>
      <c r="O839" s="94" t="s">
        <v>1</v>
      </c>
      <c r="P839" s="124" t="str">
        <f t="shared" si="25"/>
        <v/>
      </c>
      <c r="U839" s="114" t="s">
        <v>56</v>
      </c>
      <c r="V839" s="114" t="s">
        <v>1099</v>
      </c>
    </row>
    <row r="840" spans="3:22" x14ac:dyDescent="0.25">
      <c r="C840" s="108">
        <v>834</v>
      </c>
      <c r="D840" s="30"/>
      <c r="E840" s="29"/>
      <c r="F840" s="29"/>
      <c r="G840" s="29"/>
      <c r="H840" s="121" t="str">
        <f t="shared" ref="H840:I903" si="26">IF(D840&lt;&gt;"",D840,"")</f>
        <v/>
      </c>
      <c r="I840" s="121" t="str">
        <f t="shared" si="26"/>
        <v/>
      </c>
      <c r="J840" s="29"/>
      <c r="K840" s="29"/>
      <c r="L840" s="29"/>
      <c r="M840" s="122" t="str">
        <f>IF($P840="","",IFERROR(_xlfn.XLOOKUP($P840,団体コード!$F$2:$F$1789,団体コード!$A$2:$A$1789),_xlfn.XLOOKUP($P840,'R6.1.1政令指定都市'!$F$2:$F$192,'R6.1.1政令指定都市'!$A$2:$A$192)))</f>
        <v/>
      </c>
      <c r="N840" s="123" t="str">
        <f>IF($P840="","",IFERROR(_xlfn.XLOOKUP($P840,市町村一覧!$H$2:$H$773,市町村一覧!$G$2:$G$773),"特定市町村以外"))</f>
        <v/>
      </c>
      <c r="O840" s="94" t="s">
        <v>1</v>
      </c>
      <c r="P840" s="124" t="str">
        <f t="shared" ref="P840:P903" si="27">E840&amp;F840</f>
        <v/>
      </c>
      <c r="U840" s="114" t="s">
        <v>56</v>
      </c>
      <c r="V840" s="114" t="s">
        <v>1100</v>
      </c>
    </row>
    <row r="841" spans="3:22" x14ac:dyDescent="0.25">
      <c r="C841" s="108">
        <v>835</v>
      </c>
      <c r="D841" s="30"/>
      <c r="E841" s="29"/>
      <c r="F841" s="29"/>
      <c r="G841" s="29"/>
      <c r="H841" s="121" t="str">
        <f t="shared" si="26"/>
        <v/>
      </c>
      <c r="I841" s="121" t="str">
        <f t="shared" si="26"/>
        <v/>
      </c>
      <c r="J841" s="29"/>
      <c r="K841" s="29"/>
      <c r="L841" s="29"/>
      <c r="M841" s="122" t="str">
        <f>IF($P841="","",IFERROR(_xlfn.XLOOKUP($P841,団体コード!$F$2:$F$1789,団体コード!$A$2:$A$1789),_xlfn.XLOOKUP($P841,'R6.1.1政令指定都市'!$F$2:$F$192,'R6.1.1政令指定都市'!$A$2:$A$192)))</f>
        <v/>
      </c>
      <c r="N841" s="123" t="str">
        <f>IF($P841="","",IFERROR(_xlfn.XLOOKUP($P841,市町村一覧!$H$2:$H$773,市町村一覧!$G$2:$G$773),"特定市町村以外"))</f>
        <v/>
      </c>
      <c r="O841" s="94" t="s">
        <v>1</v>
      </c>
      <c r="P841" s="124" t="str">
        <f t="shared" si="27"/>
        <v/>
      </c>
      <c r="U841" s="114" t="s">
        <v>56</v>
      </c>
      <c r="V841" s="114" t="s">
        <v>1101</v>
      </c>
    </row>
    <row r="842" spans="3:22" x14ac:dyDescent="0.25">
      <c r="C842" s="108">
        <v>836</v>
      </c>
      <c r="D842" s="30"/>
      <c r="E842" s="29"/>
      <c r="F842" s="29"/>
      <c r="G842" s="29"/>
      <c r="H842" s="121" t="str">
        <f t="shared" si="26"/>
        <v/>
      </c>
      <c r="I842" s="121" t="str">
        <f t="shared" si="26"/>
        <v/>
      </c>
      <c r="J842" s="29"/>
      <c r="K842" s="29"/>
      <c r="L842" s="29"/>
      <c r="M842" s="122" t="str">
        <f>IF($P842="","",IFERROR(_xlfn.XLOOKUP($P842,団体コード!$F$2:$F$1789,団体コード!$A$2:$A$1789),_xlfn.XLOOKUP($P842,'R6.1.1政令指定都市'!$F$2:$F$192,'R6.1.1政令指定都市'!$A$2:$A$192)))</f>
        <v/>
      </c>
      <c r="N842" s="123" t="str">
        <f>IF($P842="","",IFERROR(_xlfn.XLOOKUP($P842,市町村一覧!$H$2:$H$773,市町村一覧!$G$2:$G$773),"特定市町村以外"))</f>
        <v/>
      </c>
      <c r="O842" s="94" t="s">
        <v>1</v>
      </c>
      <c r="P842" s="124" t="str">
        <f t="shared" si="27"/>
        <v/>
      </c>
      <c r="U842" s="114" t="s">
        <v>56</v>
      </c>
      <c r="V842" s="114" t="s">
        <v>1102</v>
      </c>
    </row>
    <row r="843" spans="3:22" x14ac:dyDescent="0.25">
      <c r="C843" s="108">
        <v>837</v>
      </c>
      <c r="D843" s="30"/>
      <c r="E843" s="29"/>
      <c r="F843" s="29"/>
      <c r="G843" s="29"/>
      <c r="H843" s="121" t="str">
        <f t="shared" si="26"/>
        <v/>
      </c>
      <c r="I843" s="121" t="str">
        <f t="shared" si="26"/>
        <v/>
      </c>
      <c r="J843" s="29"/>
      <c r="K843" s="29"/>
      <c r="L843" s="29"/>
      <c r="M843" s="122" t="str">
        <f>IF($P843="","",IFERROR(_xlfn.XLOOKUP($P843,団体コード!$F$2:$F$1789,団体コード!$A$2:$A$1789),_xlfn.XLOOKUP($P843,'R6.1.1政令指定都市'!$F$2:$F$192,'R6.1.1政令指定都市'!$A$2:$A$192)))</f>
        <v/>
      </c>
      <c r="N843" s="123" t="str">
        <f>IF($P843="","",IFERROR(_xlfn.XLOOKUP($P843,市町村一覧!$H$2:$H$773,市町村一覧!$G$2:$G$773),"特定市町村以外"))</f>
        <v/>
      </c>
      <c r="O843" s="94" t="s">
        <v>1</v>
      </c>
      <c r="P843" s="124" t="str">
        <f t="shared" si="27"/>
        <v/>
      </c>
      <c r="U843" s="114" t="s">
        <v>56</v>
      </c>
      <c r="V843" s="114" t="s">
        <v>1103</v>
      </c>
    </row>
    <row r="844" spans="3:22" x14ac:dyDescent="0.25">
      <c r="C844" s="108">
        <v>838</v>
      </c>
      <c r="D844" s="30"/>
      <c r="E844" s="29"/>
      <c r="F844" s="29"/>
      <c r="G844" s="29"/>
      <c r="H844" s="121" t="str">
        <f t="shared" si="26"/>
        <v/>
      </c>
      <c r="I844" s="121" t="str">
        <f t="shared" si="26"/>
        <v/>
      </c>
      <c r="J844" s="29"/>
      <c r="K844" s="29"/>
      <c r="L844" s="29"/>
      <c r="M844" s="122" t="str">
        <f>IF($P844="","",IFERROR(_xlfn.XLOOKUP($P844,団体コード!$F$2:$F$1789,団体コード!$A$2:$A$1789),_xlfn.XLOOKUP($P844,'R6.1.1政令指定都市'!$F$2:$F$192,'R6.1.1政令指定都市'!$A$2:$A$192)))</f>
        <v/>
      </c>
      <c r="N844" s="123" t="str">
        <f>IF($P844="","",IFERROR(_xlfn.XLOOKUP($P844,市町村一覧!$H$2:$H$773,市町村一覧!$G$2:$G$773),"特定市町村以外"))</f>
        <v/>
      </c>
      <c r="O844" s="94" t="s">
        <v>1</v>
      </c>
      <c r="P844" s="124" t="str">
        <f t="shared" si="27"/>
        <v/>
      </c>
      <c r="U844" s="114" t="s">
        <v>56</v>
      </c>
      <c r="V844" s="114" t="s">
        <v>1104</v>
      </c>
    </row>
    <row r="845" spans="3:22" x14ac:dyDescent="0.25">
      <c r="C845" s="108">
        <v>839</v>
      </c>
      <c r="D845" s="30"/>
      <c r="E845" s="29"/>
      <c r="F845" s="29"/>
      <c r="G845" s="29"/>
      <c r="H845" s="121" t="str">
        <f t="shared" si="26"/>
        <v/>
      </c>
      <c r="I845" s="121" t="str">
        <f t="shared" si="26"/>
        <v/>
      </c>
      <c r="J845" s="29"/>
      <c r="K845" s="29"/>
      <c r="L845" s="29"/>
      <c r="M845" s="122" t="str">
        <f>IF($P845="","",IFERROR(_xlfn.XLOOKUP($P845,団体コード!$F$2:$F$1789,団体コード!$A$2:$A$1789),_xlfn.XLOOKUP($P845,'R6.1.1政令指定都市'!$F$2:$F$192,'R6.1.1政令指定都市'!$A$2:$A$192)))</f>
        <v/>
      </c>
      <c r="N845" s="123" t="str">
        <f>IF($P845="","",IFERROR(_xlfn.XLOOKUP($P845,市町村一覧!$H$2:$H$773,市町村一覧!$G$2:$G$773),"特定市町村以外"))</f>
        <v/>
      </c>
      <c r="O845" s="94" t="s">
        <v>1</v>
      </c>
      <c r="P845" s="124" t="str">
        <f t="shared" si="27"/>
        <v/>
      </c>
      <c r="U845" s="114" t="s">
        <v>56</v>
      </c>
      <c r="V845" s="114" t="s">
        <v>1105</v>
      </c>
    </row>
    <row r="846" spans="3:22" x14ac:dyDescent="0.25">
      <c r="C846" s="108">
        <v>840</v>
      </c>
      <c r="D846" s="30"/>
      <c r="E846" s="29"/>
      <c r="F846" s="29"/>
      <c r="G846" s="29"/>
      <c r="H846" s="121" t="str">
        <f t="shared" si="26"/>
        <v/>
      </c>
      <c r="I846" s="121" t="str">
        <f t="shared" si="26"/>
        <v/>
      </c>
      <c r="J846" s="29"/>
      <c r="K846" s="29"/>
      <c r="L846" s="29"/>
      <c r="M846" s="122" t="str">
        <f>IF($P846="","",IFERROR(_xlfn.XLOOKUP($P846,団体コード!$F$2:$F$1789,団体コード!$A$2:$A$1789),_xlfn.XLOOKUP($P846,'R6.1.1政令指定都市'!$F$2:$F$192,'R6.1.1政令指定都市'!$A$2:$A$192)))</f>
        <v/>
      </c>
      <c r="N846" s="123" t="str">
        <f>IF($P846="","",IFERROR(_xlfn.XLOOKUP($P846,市町村一覧!$H$2:$H$773,市町村一覧!$G$2:$G$773),"特定市町村以外"))</f>
        <v/>
      </c>
      <c r="O846" s="94" t="s">
        <v>1</v>
      </c>
      <c r="P846" s="124" t="str">
        <f t="shared" si="27"/>
        <v/>
      </c>
      <c r="U846" s="114" t="s">
        <v>56</v>
      </c>
      <c r="V846" s="114" t="s">
        <v>1106</v>
      </c>
    </row>
    <row r="847" spans="3:22" x14ac:dyDescent="0.25">
      <c r="C847" s="108">
        <v>841</v>
      </c>
      <c r="D847" s="30"/>
      <c r="E847" s="29"/>
      <c r="F847" s="29"/>
      <c r="G847" s="29"/>
      <c r="H847" s="121" t="str">
        <f t="shared" si="26"/>
        <v/>
      </c>
      <c r="I847" s="121" t="str">
        <f t="shared" si="26"/>
        <v/>
      </c>
      <c r="J847" s="29"/>
      <c r="K847" s="29"/>
      <c r="L847" s="29"/>
      <c r="M847" s="122" t="str">
        <f>IF($P847="","",IFERROR(_xlfn.XLOOKUP($P847,団体コード!$F$2:$F$1789,団体コード!$A$2:$A$1789),_xlfn.XLOOKUP($P847,'R6.1.1政令指定都市'!$F$2:$F$192,'R6.1.1政令指定都市'!$A$2:$A$192)))</f>
        <v/>
      </c>
      <c r="N847" s="123" t="str">
        <f>IF($P847="","",IFERROR(_xlfn.XLOOKUP($P847,市町村一覧!$H$2:$H$773,市町村一覧!$G$2:$G$773),"特定市町村以外"))</f>
        <v/>
      </c>
      <c r="O847" s="94" t="s">
        <v>1</v>
      </c>
      <c r="P847" s="124" t="str">
        <f t="shared" si="27"/>
        <v/>
      </c>
      <c r="U847" s="114" t="s">
        <v>56</v>
      </c>
      <c r="V847" s="114" t="s">
        <v>1107</v>
      </c>
    </row>
    <row r="848" spans="3:22" x14ac:dyDescent="0.25">
      <c r="C848" s="108">
        <v>842</v>
      </c>
      <c r="D848" s="30"/>
      <c r="E848" s="29"/>
      <c r="F848" s="29"/>
      <c r="G848" s="29"/>
      <c r="H848" s="121" t="str">
        <f t="shared" si="26"/>
        <v/>
      </c>
      <c r="I848" s="121" t="str">
        <f t="shared" si="26"/>
        <v/>
      </c>
      <c r="J848" s="29"/>
      <c r="K848" s="29"/>
      <c r="L848" s="29"/>
      <c r="M848" s="122" t="str">
        <f>IF($P848="","",IFERROR(_xlfn.XLOOKUP($P848,団体コード!$F$2:$F$1789,団体コード!$A$2:$A$1789),_xlfn.XLOOKUP($P848,'R6.1.1政令指定都市'!$F$2:$F$192,'R6.1.1政令指定都市'!$A$2:$A$192)))</f>
        <v/>
      </c>
      <c r="N848" s="123" t="str">
        <f>IF($P848="","",IFERROR(_xlfn.XLOOKUP($P848,市町村一覧!$H$2:$H$773,市町村一覧!$G$2:$G$773),"特定市町村以外"))</f>
        <v/>
      </c>
      <c r="O848" s="94" t="s">
        <v>1</v>
      </c>
      <c r="P848" s="124" t="str">
        <f t="shared" si="27"/>
        <v/>
      </c>
      <c r="U848" s="114" t="s">
        <v>56</v>
      </c>
      <c r="V848" s="114" t="s">
        <v>1108</v>
      </c>
    </row>
    <row r="849" spans="3:22" x14ac:dyDescent="0.25">
      <c r="C849" s="108">
        <v>843</v>
      </c>
      <c r="D849" s="30"/>
      <c r="E849" s="29"/>
      <c r="F849" s="29"/>
      <c r="G849" s="29"/>
      <c r="H849" s="121" t="str">
        <f t="shared" si="26"/>
        <v/>
      </c>
      <c r="I849" s="121" t="str">
        <f t="shared" si="26"/>
        <v/>
      </c>
      <c r="J849" s="29"/>
      <c r="K849" s="29"/>
      <c r="L849" s="29"/>
      <c r="M849" s="122" t="str">
        <f>IF($P849="","",IFERROR(_xlfn.XLOOKUP($P849,団体コード!$F$2:$F$1789,団体コード!$A$2:$A$1789),_xlfn.XLOOKUP($P849,'R6.1.1政令指定都市'!$F$2:$F$192,'R6.1.1政令指定都市'!$A$2:$A$192)))</f>
        <v/>
      </c>
      <c r="N849" s="123" t="str">
        <f>IF($P849="","",IFERROR(_xlfn.XLOOKUP($P849,市町村一覧!$H$2:$H$773,市町村一覧!$G$2:$G$773),"特定市町村以外"))</f>
        <v/>
      </c>
      <c r="O849" s="94" t="s">
        <v>1</v>
      </c>
      <c r="P849" s="124" t="str">
        <f t="shared" si="27"/>
        <v/>
      </c>
      <c r="U849" s="114" t="s">
        <v>56</v>
      </c>
      <c r="V849" s="114" t="s">
        <v>1109</v>
      </c>
    </row>
    <row r="850" spans="3:22" x14ac:dyDescent="0.25">
      <c r="C850" s="108">
        <v>844</v>
      </c>
      <c r="D850" s="30"/>
      <c r="E850" s="29"/>
      <c r="F850" s="29"/>
      <c r="G850" s="29"/>
      <c r="H850" s="121" t="str">
        <f t="shared" si="26"/>
        <v/>
      </c>
      <c r="I850" s="121" t="str">
        <f t="shared" si="26"/>
        <v/>
      </c>
      <c r="J850" s="29"/>
      <c r="K850" s="29"/>
      <c r="L850" s="29"/>
      <c r="M850" s="122" t="str">
        <f>IF($P850="","",IFERROR(_xlfn.XLOOKUP($P850,団体コード!$F$2:$F$1789,団体コード!$A$2:$A$1789),_xlfn.XLOOKUP($P850,'R6.1.1政令指定都市'!$F$2:$F$192,'R6.1.1政令指定都市'!$A$2:$A$192)))</f>
        <v/>
      </c>
      <c r="N850" s="123" t="str">
        <f>IF($P850="","",IFERROR(_xlfn.XLOOKUP($P850,市町村一覧!$H$2:$H$773,市町村一覧!$G$2:$G$773),"特定市町村以外"))</f>
        <v/>
      </c>
      <c r="O850" s="94" t="s">
        <v>1</v>
      </c>
      <c r="P850" s="124" t="str">
        <f t="shared" si="27"/>
        <v/>
      </c>
      <c r="U850" s="114" t="s">
        <v>57</v>
      </c>
      <c r="V850" s="114" t="s">
        <v>1110</v>
      </c>
    </row>
    <row r="851" spans="3:22" x14ac:dyDescent="0.25">
      <c r="C851" s="108">
        <v>845</v>
      </c>
      <c r="D851" s="30"/>
      <c r="E851" s="29"/>
      <c r="F851" s="29"/>
      <c r="G851" s="29"/>
      <c r="H851" s="121" t="str">
        <f t="shared" si="26"/>
        <v/>
      </c>
      <c r="I851" s="121" t="str">
        <f t="shared" si="26"/>
        <v/>
      </c>
      <c r="J851" s="29"/>
      <c r="K851" s="29"/>
      <c r="L851" s="29"/>
      <c r="M851" s="122" t="str">
        <f>IF($P851="","",IFERROR(_xlfn.XLOOKUP($P851,団体コード!$F$2:$F$1789,団体コード!$A$2:$A$1789),_xlfn.XLOOKUP($P851,'R6.1.1政令指定都市'!$F$2:$F$192,'R6.1.1政令指定都市'!$A$2:$A$192)))</f>
        <v/>
      </c>
      <c r="N851" s="123" t="str">
        <f>IF($P851="","",IFERROR(_xlfn.XLOOKUP($P851,市町村一覧!$H$2:$H$773,市町村一覧!$G$2:$G$773),"特定市町村以外"))</f>
        <v/>
      </c>
      <c r="O851" s="94" t="s">
        <v>1</v>
      </c>
      <c r="P851" s="124" t="str">
        <f t="shared" si="27"/>
        <v/>
      </c>
      <c r="U851" s="114" t="s">
        <v>57</v>
      </c>
      <c r="V851" s="114" t="s">
        <v>1111</v>
      </c>
    </row>
    <row r="852" spans="3:22" x14ac:dyDescent="0.25">
      <c r="C852" s="108">
        <v>846</v>
      </c>
      <c r="D852" s="30"/>
      <c r="E852" s="29"/>
      <c r="F852" s="29"/>
      <c r="G852" s="29"/>
      <c r="H852" s="121" t="str">
        <f t="shared" si="26"/>
        <v/>
      </c>
      <c r="I852" s="121" t="str">
        <f t="shared" si="26"/>
        <v/>
      </c>
      <c r="J852" s="29"/>
      <c r="K852" s="29"/>
      <c r="L852" s="29"/>
      <c r="M852" s="122" t="str">
        <f>IF($P852="","",IFERROR(_xlfn.XLOOKUP($P852,団体コード!$F$2:$F$1789,団体コード!$A$2:$A$1789),_xlfn.XLOOKUP($P852,'R6.1.1政令指定都市'!$F$2:$F$192,'R6.1.1政令指定都市'!$A$2:$A$192)))</f>
        <v/>
      </c>
      <c r="N852" s="123" t="str">
        <f>IF($P852="","",IFERROR(_xlfn.XLOOKUP($P852,市町村一覧!$H$2:$H$773,市町村一覧!$G$2:$G$773),"特定市町村以外"))</f>
        <v/>
      </c>
      <c r="O852" s="94" t="s">
        <v>1</v>
      </c>
      <c r="P852" s="124" t="str">
        <f t="shared" si="27"/>
        <v/>
      </c>
      <c r="U852" s="114" t="s">
        <v>57</v>
      </c>
      <c r="V852" s="114" t="s">
        <v>1112</v>
      </c>
    </row>
    <row r="853" spans="3:22" x14ac:dyDescent="0.25">
      <c r="C853" s="108">
        <v>847</v>
      </c>
      <c r="D853" s="30"/>
      <c r="E853" s="29"/>
      <c r="F853" s="29"/>
      <c r="G853" s="29"/>
      <c r="H853" s="121" t="str">
        <f t="shared" si="26"/>
        <v/>
      </c>
      <c r="I853" s="121" t="str">
        <f t="shared" si="26"/>
        <v/>
      </c>
      <c r="J853" s="29"/>
      <c r="K853" s="29"/>
      <c r="L853" s="29"/>
      <c r="M853" s="122" t="str">
        <f>IF($P853="","",IFERROR(_xlfn.XLOOKUP($P853,団体コード!$F$2:$F$1789,団体コード!$A$2:$A$1789),_xlfn.XLOOKUP($P853,'R6.1.1政令指定都市'!$F$2:$F$192,'R6.1.1政令指定都市'!$A$2:$A$192)))</f>
        <v/>
      </c>
      <c r="N853" s="123" t="str">
        <f>IF($P853="","",IFERROR(_xlfn.XLOOKUP($P853,市町村一覧!$H$2:$H$773,市町村一覧!$G$2:$G$773),"特定市町村以外"))</f>
        <v/>
      </c>
      <c r="O853" s="94" t="s">
        <v>1</v>
      </c>
      <c r="P853" s="124" t="str">
        <f t="shared" si="27"/>
        <v/>
      </c>
      <c r="U853" s="114" t="s">
        <v>57</v>
      </c>
      <c r="V853" s="114" t="s">
        <v>1113</v>
      </c>
    </row>
    <row r="854" spans="3:22" x14ac:dyDescent="0.25">
      <c r="C854" s="108">
        <v>848</v>
      </c>
      <c r="D854" s="30"/>
      <c r="E854" s="29"/>
      <c r="F854" s="29"/>
      <c r="G854" s="29"/>
      <c r="H854" s="121" t="str">
        <f t="shared" si="26"/>
        <v/>
      </c>
      <c r="I854" s="121" t="str">
        <f t="shared" si="26"/>
        <v/>
      </c>
      <c r="J854" s="29"/>
      <c r="K854" s="29"/>
      <c r="L854" s="29"/>
      <c r="M854" s="122" t="str">
        <f>IF($P854="","",IFERROR(_xlfn.XLOOKUP($P854,団体コード!$F$2:$F$1789,団体コード!$A$2:$A$1789),_xlfn.XLOOKUP($P854,'R6.1.1政令指定都市'!$F$2:$F$192,'R6.1.1政令指定都市'!$A$2:$A$192)))</f>
        <v/>
      </c>
      <c r="N854" s="123" t="str">
        <f>IF($P854="","",IFERROR(_xlfn.XLOOKUP($P854,市町村一覧!$H$2:$H$773,市町村一覧!$G$2:$G$773),"特定市町村以外"))</f>
        <v/>
      </c>
      <c r="O854" s="94" t="s">
        <v>1</v>
      </c>
      <c r="P854" s="124" t="str">
        <f t="shared" si="27"/>
        <v/>
      </c>
      <c r="U854" s="114" t="s">
        <v>57</v>
      </c>
      <c r="V854" s="114" t="s">
        <v>1114</v>
      </c>
    </row>
    <row r="855" spans="3:22" x14ac:dyDescent="0.25">
      <c r="C855" s="108">
        <v>849</v>
      </c>
      <c r="D855" s="30"/>
      <c r="E855" s="29"/>
      <c r="F855" s="29"/>
      <c r="G855" s="29"/>
      <c r="H855" s="121" t="str">
        <f t="shared" si="26"/>
        <v/>
      </c>
      <c r="I855" s="121" t="str">
        <f t="shared" si="26"/>
        <v/>
      </c>
      <c r="J855" s="29"/>
      <c r="K855" s="29"/>
      <c r="L855" s="29"/>
      <c r="M855" s="122" t="str">
        <f>IF($P855="","",IFERROR(_xlfn.XLOOKUP($P855,団体コード!$F$2:$F$1789,団体コード!$A$2:$A$1789),_xlfn.XLOOKUP($P855,'R6.1.1政令指定都市'!$F$2:$F$192,'R6.1.1政令指定都市'!$A$2:$A$192)))</f>
        <v/>
      </c>
      <c r="N855" s="123" t="str">
        <f>IF($P855="","",IFERROR(_xlfn.XLOOKUP($P855,市町村一覧!$H$2:$H$773,市町村一覧!$G$2:$G$773),"特定市町村以外"))</f>
        <v/>
      </c>
      <c r="O855" s="94" t="s">
        <v>1</v>
      </c>
      <c r="P855" s="124" t="str">
        <f t="shared" si="27"/>
        <v/>
      </c>
      <c r="U855" s="114" t="s">
        <v>57</v>
      </c>
      <c r="V855" s="114" t="s">
        <v>1115</v>
      </c>
    </row>
    <row r="856" spans="3:22" x14ac:dyDescent="0.25">
      <c r="C856" s="108">
        <v>850</v>
      </c>
      <c r="D856" s="30"/>
      <c r="E856" s="29"/>
      <c r="F856" s="29"/>
      <c r="G856" s="29"/>
      <c r="H856" s="121" t="str">
        <f t="shared" si="26"/>
        <v/>
      </c>
      <c r="I856" s="121" t="str">
        <f t="shared" si="26"/>
        <v/>
      </c>
      <c r="J856" s="29"/>
      <c r="K856" s="29"/>
      <c r="L856" s="29"/>
      <c r="M856" s="122" t="str">
        <f>IF($P856="","",IFERROR(_xlfn.XLOOKUP($P856,団体コード!$F$2:$F$1789,団体コード!$A$2:$A$1789),_xlfn.XLOOKUP($P856,'R6.1.1政令指定都市'!$F$2:$F$192,'R6.1.1政令指定都市'!$A$2:$A$192)))</f>
        <v/>
      </c>
      <c r="N856" s="123" t="str">
        <f>IF($P856="","",IFERROR(_xlfn.XLOOKUP($P856,市町村一覧!$H$2:$H$773,市町村一覧!$G$2:$G$773),"特定市町村以外"))</f>
        <v/>
      </c>
      <c r="O856" s="94" t="s">
        <v>1</v>
      </c>
      <c r="P856" s="124" t="str">
        <f t="shared" si="27"/>
        <v/>
      </c>
      <c r="U856" s="114" t="s">
        <v>57</v>
      </c>
      <c r="V856" s="114" t="s">
        <v>1116</v>
      </c>
    </row>
    <row r="857" spans="3:22" x14ac:dyDescent="0.25">
      <c r="C857" s="108">
        <v>851</v>
      </c>
      <c r="D857" s="30"/>
      <c r="E857" s="29"/>
      <c r="F857" s="29"/>
      <c r="G857" s="29"/>
      <c r="H857" s="121" t="str">
        <f t="shared" si="26"/>
        <v/>
      </c>
      <c r="I857" s="121" t="str">
        <f t="shared" si="26"/>
        <v/>
      </c>
      <c r="J857" s="29"/>
      <c r="K857" s="29"/>
      <c r="L857" s="29"/>
      <c r="M857" s="122" t="str">
        <f>IF($P857="","",IFERROR(_xlfn.XLOOKUP($P857,団体コード!$F$2:$F$1789,団体コード!$A$2:$A$1789),_xlfn.XLOOKUP($P857,'R6.1.1政令指定都市'!$F$2:$F$192,'R6.1.1政令指定都市'!$A$2:$A$192)))</f>
        <v/>
      </c>
      <c r="N857" s="123" t="str">
        <f>IF($P857="","",IFERROR(_xlfn.XLOOKUP($P857,市町村一覧!$H$2:$H$773,市町村一覧!$G$2:$G$773),"特定市町村以外"))</f>
        <v/>
      </c>
      <c r="O857" s="94" t="s">
        <v>1</v>
      </c>
      <c r="P857" s="124" t="str">
        <f t="shared" si="27"/>
        <v/>
      </c>
      <c r="U857" s="114" t="s">
        <v>57</v>
      </c>
      <c r="V857" s="114" t="s">
        <v>1117</v>
      </c>
    </row>
    <row r="858" spans="3:22" x14ac:dyDescent="0.25">
      <c r="C858" s="108">
        <v>852</v>
      </c>
      <c r="D858" s="30"/>
      <c r="E858" s="29"/>
      <c r="F858" s="29"/>
      <c r="G858" s="29"/>
      <c r="H858" s="121" t="str">
        <f t="shared" si="26"/>
        <v/>
      </c>
      <c r="I858" s="121" t="str">
        <f t="shared" si="26"/>
        <v/>
      </c>
      <c r="J858" s="29"/>
      <c r="K858" s="29"/>
      <c r="L858" s="29"/>
      <c r="M858" s="122" t="str">
        <f>IF($P858="","",IFERROR(_xlfn.XLOOKUP($P858,団体コード!$F$2:$F$1789,団体コード!$A$2:$A$1789),_xlfn.XLOOKUP($P858,'R6.1.1政令指定都市'!$F$2:$F$192,'R6.1.1政令指定都市'!$A$2:$A$192)))</f>
        <v/>
      </c>
      <c r="N858" s="123" t="str">
        <f>IF($P858="","",IFERROR(_xlfn.XLOOKUP($P858,市町村一覧!$H$2:$H$773,市町村一覧!$G$2:$G$773),"特定市町村以外"))</f>
        <v/>
      </c>
      <c r="O858" s="94" t="s">
        <v>1</v>
      </c>
      <c r="P858" s="124" t="str">
        <f t="shared" si="27"/>
        <v/>
      </c>
      <c r="U858" s="114" t="s">
        <v>57</v>
      </c>
      <c r="V858" s="114" t="s">
        <v>1118</v>
      </c>
    </row>
    <row r="859" spans="3:22" x14ac:dyDescent="0.25">
      <c r="C859" s="108">
        <v>853</v>
      </c>
      <c r="D859" s="30"/>
      <c r="E859" s="29"/>
      <c r="F859" s="29"/>
      <c r="G859" s="29"/>
      <c r="H859" s="121" t="str">
        <f t="shared" si="26"/>
        <v/>
      </c>
      <c r="I859" s="121" t="str">
        <f t="shared" si="26"/>
        <v/>
      </c>
      <c r="J859" s="29"/>
      <c r="K859" s="29"/>
      <c r="L859" s="29"/>
      <c r="M859" s="122" t="str">
        <f>IF($P859="","",IFERROR(_xlfn.XLOOKUP($P859,団体コード!$F$2:$F$1789,団体コード!$A$2:$A$1789),_xlfn.XLOOKUP($P859,'R6.1.1政令指定都市'!$F$2:$F$192,'R6.1.1政令指定都市'!$A$2:$A$192)))</f>
        <v/>
      </c>
      <c r="N859" s="123" t="str">
        <f>IF($P859="","",IFERROR(_xlfn.XLOOKUP($P859,市町村一覧!$H$2:$H$773,市町村一覧!$G$2:$G$773),"特定市町村以外"))</f>
        <v/>
      </c>
      <c r="O859" s="94" t="s">
        <v>1</v>
      </c>
      <c r="P859" s="124" t="str">
        <f t="shared" si="27"/>
        <v/>
      </c>
      <c r="U859" s="114" t="s">
        <v>57</v>
      </c>
      <c r="V859" s="114" t="s">
        <v>1119</v>
      </c>
    </row>
    <row r="860" spans="3:22" x14ac:dyDescent="0.25">
      <c r="C860" s="108">
        <v>854</v>
      </c>
      <c r="D860" s="30"/>
      <c r="E860" s="29"/>
      <c r="F860" s="29"/>
      <c r="G860" s="29"/>
      <c r="H860" s="121" t="str">
        <f t="shared" si="26"/>
        <v/>
      </c>
      <c r="I860" s="121" t="str">
        <f t="shared" si="26"/>
        <v/>
      </c>
      <c r="J860" s="29"/>
      <c r="K860" s="29"/>
      <c r="L860" s="29"/>
      <c r="M860" s="122" t="str">
        <f>IF($P860="","",IFERROR(_xlfn.XLOOKUP($P860,団体コード!$F$2:$F$1789,団体コード!$A$2:$A$1789),_xlfn.XLOOKUP($P860,'R6.1.1政令指定都市'!$F$2:$F$192,'R6.1.1政令指定都市'!$A$2:$A$192)))</f>
        <v/>
      </c>
      <c r="N860" s="123" t="str">
        <f>IF($P860="","",IFERROR(_xlfn.XLOOKUP($P860,市町村一覧!$H$2:$H$773,市町村一覧!$G$2:$G$773),"特定市町村以外"))</f>
        <v/>
      </c>
      <c r="O860" s="94" t="s">
        <v>1</v>
      </c>
      <c r="P860" s="124" t="str">
        <f t="shared" si="27"/>
        <v/>
      </c>
      <c r="U860" s="114" t="s">
        <v>57</v>
      </c>
      <c r="V860" s="114" t="s">
        <v>384</v>
      </c>
    </row>
    <row r="861" spans="3:22" x14ac:dyDescent="0.25">
      <c r="C861" s="108">
        <v>855</v>
      </c>
      <c r="D861" s="30"/>
      <c r="E861" s="29"/>
      <c r="F861" s="29"/>
      <c r="G861" s="29"/>
      <c r="H861" s="121" t="str">
        <f t="shared" si="26"/>
        <v/>
      </c>
      <c r="I861" s="121" t="str">
        <f t="shared" si="26"/>
        <v/>
      </c>
      <c r="J861" s="29"/>
      <c r="K861" s="29"/>
      <c r="L861" s="29"/>
      <c r="M861" s="122" t="str">
        <f>IF($P861="","",IFERROR(_xlfn.XLOOKUP($P861,団体コード!$F$2:$F$1789,団体コード!$A$2:$A$1789),_xlfn.XLOOKUP($P861,'R6.1.1政令指定都市'!$F$2:$F$192,'R6.1.1政令指定都市'!$A$2:$A$192)))</f>
        <v/>
      </c>
      <c r="N861" s="123" t="str">
        <f>IF($P861="","",IFERROR(_xlfn.XLOOKUP($P861,市町村一覧!$H$2:$H$773,市町村一覧!$G$2:$G$773),"特定市町村以外"))</f>
        <v/>
      </c>
      <c r="O861" s="94" t="s">
        <v>1</v>
      </c>
      <c r="P861" s="124" t="str">
        <f t="shared" si="27"/>
        <v/>
      </c>
      <c r="U861" s="114" t="s">
        <v>57</v>
      </c>
      <c r="V861" s="114" t="s">
        <v>1120</v>
      </c>
    </row>
    <row r="862" spans="3:22" x14ac:dyDescent="0.25">
      <c r="C862" s="108">
        <v>856</v>
      </c>
      <c r="D862" s="30"/>
      <c r="E862" s="29"/>
      <c r="F862" s="29"/>
      <c r="G862" s="29"/>
      <c r="H862" s="121" t="str">
        <f t="shared" si="26"/>
        <v/>
      </c>
      <c r="I862" s="121" t="str">
        <f t="shared" si="26"/>
        <v/>
      </c>
      <c r="J862" s="29"/>
      <c r="K862" s="29"/>
      <c r="L862" s="29"/>
      <c r="M862" s="122" t="str">
        <f>IF($P862="","",IFERROR(_xlfn.XLOOKUP($P862,団体コード!$F$2:$F$1789,団体コード!$A$2:$A$1789),_xlfn.XLOOKUP($P862,'R6.1.1政令指定都市'!$F$2:$F$192,'R6.1.1政令指定都市'!$A$2:$A$192)))</f>
        <v/>
      </c>
      <c r="N862" s="123" t="str">
        <f>IF($P862="","",IFERROR(_xlfn.XLOOKUP($P862,市町村一覧!$H$2:$H$773,市町村一覧!$G$2:$G$773),"特定市町村以外"))</f>
        <v/>
      </c>
      <c r="O862" s="94" t="s">
        <v>1</v>
      </c>
      <c r="P862" s="124" t="str">
        <f t="shared" si="27"/>
        <v/>
      </c>
      <c r="U862" s="114" t="s">
        <v>57</v>
      </c>
      <c r="V862" s="114" t="s">
        <v>1121</v>
      </c>
    </row>
    <row r="863" spans="3:22" x14ac:dyDescent="0.25">
      <c r="C863" s="108">
        <v>857</v>
      </c>
      <c r="D863" s="30"/>
      <c r="E863" s="29"/>
      <c r="F863" s="29"/>
      <c r="G863" s="29"/>
      <c r="H863" s="121" t="str">
        <f t="shared" si="26"/>
        <v/>
      </c>
      <c r="I863" s="121" t="str">
        <f t="shared" si="26"/>
        <v/>
      </c>
      <c r="J863" s="29"/>
      <c r="K863" s="29"/>
      <c r="L863" s="29"/>
      <c r="M863" s="122" t="str">
        <f>IF($P863="","",IFERROR(_xlfn.XLOOKUP($P863,団体コード!$F$2:$F$1789,団体コード!$A$2:$A$1789),_xlfn.XLOOKUP($P863,'R6.1.1政令指定都市'!$F$2:$F$192,'R6.1.1政令指定都市'!$A$2:$A$192)))</f>
        <v/>
      </c>
      <c r="N863" s="123" t="str">
        <f>IF($P863="","",IFERROR(_xlfn.XLOOKUP($P863,市町村一覧!$H$2:$H$773,市町村一覧!$G$2:$G$773),"特定市町村以外"))</f>
        <v/>
      </c>
      <c r="O863" s="94" t="s">
        <v>1</v>
      </c>
      <c r="P863" s="124" t="str">
        <f t="shared" si="27"/>
        <v/>
      </c>
      <c r="U863" s="114" t="s">
        <v>57</v>
      </c>
      <c r="V863" s="114" t="s">
        <v>1122</v>
      </c>
    </row>
    <row r="864" spans="3:22" x14ac:dyDescent="0.25">
      <c r="C864" s="108">
        <v>858</v>
      </c>
      <c r="D864" s="30"/>
      <c r="E864" s="29"/>
      <c r="F864" s="29"/>
      <c r="G864" s="29"/>
      <c r="H864" s="121" t="str">
        <f t="shared" si="26"/>
        <v/>
      </c>
      <c r="I864" s="121" t="str">
        <f t="shared" si="26"/>
        <v/>
      </c>
      <c r="J864" s="29"/>
      <c r="K864" s="29"/>
      <c r="L864" s="29"/>
      <c r="M864" s="122" t="str">
        <f>IF($P864="","",IFERROR(_xlfn.XLOOKUP($P864,団体コード!$F$2:$F$1789,団体コード!$A$2:$A$1789),_xlfn.XLOOKUP($P864,'R6.1.1政令指定都市'!$F$2:$F$192,'R6.1.1政令指定都市'!$A$2:$A$192)))</f>
        <v/>
      </c>
      <c r="N864" s="123" t="str">
        <f>IF($P864="","",IFERROR(_xlfn.XLOOKUP($P864,市町村一覧!$H$2:$H$773,市町村一覧!$G$2:$G$773),"特定市町村以外"))</f>
        <v/>
      </c>
      <c r="O864" s="94" t="s">
        <v>1</v>
      </c>
      <c r="P864" s="124" t="str">
        <f t="shared" si="27"/>
        <v/>
      </c>
      <c r="U864" s="114" t="s">
        <v>57</v>
      </c>
      <c r="V864" s="114" t="s">
        <v>1123</v>
      </c>
    </row>
    <row r="865" spans="3:22" x14ac:dyDescent="0.25">
      <c r="C865" s="108">
        <v>859</v>
      </c>
      <c r="D865" s="30"/>
      <c r="E865" s="29"/>
      <c r="F865" s="29"/>
      <c r="G865" s="29"/>
      <c r="H865" s="121" t="str">
        <f t="shared" si="26"/>
        <v/>
      </c>
      <c r="I865" s="121" t="str">
        <f t="shared" si="26"/>
        <v/>
      </c>
      <c r="J865" s="29"/>
      <c r="K865" s="29"/>
      <c r="L865" s="29"/>
      <c r="M865" s="122" t="str">
        <f>IF($P865="","",IFERROR(_xlfn.XLOOKUP($P865,団体コード!$F$2:$F$1789,団体コード!$A$2:$A$1789),_xlfn.XLOOKUP($P865,'R6.1.1政令指定都市'!$F$2:$F$192,'R6.1.1政令指定都市'!$A$2:$A$192)))</f>
        <v/>
      </c>
      <c r="N865" s="123" t="str">
        <f>IF($P865="","",IFERROR(_xlfn.XLOOKUP($P865,市町村一覧!$H$2:$H$773,市町村一覧!$G$2:$G$773),"特定市町村以外"))</f>
        <v/>
      </c>
      <c r="O865" s="94" t="s">
        <v>1</v>
      </c>
      <c r="P865" s="124" t="str">
        <f t="shared" si="27"/>
        <v/>
      </c>
      <c r="U865" s="114" t="s">
        <v>57</v>
      </c>
      <c r="V865" s="114" t="s">
        <v>1124</v>
      </c>
    </row>
    <row r="866" spans="3:22" x14ac:dyDescent="0.25">
      <c r="C866" s="108">
        <v>860</v>
      </c>
      <c r="D866" s="30"/>
      <c r="E866" s="29"/>
      <c r="F866" s="29"/>
      <c r="G866" s="29"/>
      <c r="H866" s="121" t="str">
        <f t="shared" si="26"/>
        <v/>
      </c>
      <c r="I866" s="121" t="str">
        <f t="shared" si="26"/>
        <v/>
      </c>
      <c r="J866" s="29"/>
      <c r="K866" s="29"/>
      <c r="L866" s="29"/>
      <c r="M866" s="122" t="str">
        <f>IF($P866="","",IFERROR(_xlfn.XLOOKUP($P866,団体コード!$F$2:$F$1789,団体コード!$A$2:$A$1789),_xlfn.XLOOKUP($P866,'R6.1.1政令指定都市'!$F$2:$F$192,'R6.1.1政令指定都市'!$A$2:$A$192)))</f>
        <v/>
      </c>
      <c r="N866" s="123" t="str">
        <f>IF($P866="","",IFERROR(_xlfn.XLOOKUP($P866,市町村一覧!$H$2:$H$773,市町村一覧!$G$2:$G$773),"特定市町村以外"))</f>
        <v/>
      </c>
      <c r="O866" s="94" t="s">
        <v>1</v>
      </c>
      <c r="P866" s="124" t="str">
        <f t="shared" si="27"/>
        <v/>
      </c>
      <c r="U866" s="114" t="s">
        <v>57</v>
      </c>
      <c r="V866" s="114" t="s">
        <v>1125</v>
      </c>
    </row>
    <row r="867" spans="3:22" x14ac:dyDescent="0.25">
      <c r="C867" s="108">
        <v>861</v>
      </c>
      <c r="D867" s="30"/>
      <c r="E867" s="29"/>
      <c r="F867" s="29"/>
      <c r="G867" s="29"/>
      <c r="H867" s="121" t="str">
        <f t="shared" si="26"/>
        <v/>
      </c>
      <c r="I867" s="121" t="str">
        <f t="shared" si="26"/>
        <v/>
      </c>
      <c r="J867" s="29"/>
      <c r="K867" s="29"/>
      <c r="L867" s="29"/>
      <c r="M867" s="122" t="str">
        <f>IF($P867="","",IFERROR(_xlfn.XLOOKUP($P867,団体コード!$F$2:$F$1789,団体コード!$A$2:$A$1789),_xlfn.XLOOKUP($P867,'R6.1.1政令指定都市'!$F$2:$F$192,'R6.1.1政令指定都市'!$A$2:$A$192)))</f>
        <v/>
      </c>
      <c r="N867" s="123" t="str">
        <f>IF($P867="","",IFERROR(_xlfn.XLOOKUP($P867,市町村一覧!$H$2:$H$773,市町村一覧!$G$2:$G$773),"特定市町村以外"))</f>
        <v/>
      </c>
      <c r="O867" s="94" t="s">
        <v>1</v>
      </c>
      <c r="P867" s="124" t="str">
        <f t="shared" si="27"/>
        <v/>
      </c>
      <c r="U867" s="114" t="s">
        <v>58</v>
      </c>
      <c r="V867" s="114" t="s">
        <v>1126</v>
      </c>
    </row>
    <row r="868" spans="3:22" x14ac:dyDescent="0.25">
      <c r="C868" s="108">
        <v>862</v>
      </c>
      <c r="D868" s="30"/>
      <c r="E868" s="29"/>
      <c r="F868" s="29"/>
      <c r="G868" s="29"/>
      <c r="H868" s="121" t="str">
        <f t="shared" si="26"/>
        <v/>
      </c>
      <c r="I868" s="121" t="str">
        <f t="shared" si="26"/>
        <v/>
      </c>
      <c r="J868" s="29"/>
      <c r="K868" s="29"/>
      <c r="L868" s="29"/>
      <c r="M868" s="122" t="str">
        <f>IF($P868="","",IFERROR(_xlfn.XLOOKUP($P868,団体コード!$F$2:$F$1789,団体コード!$A$2:$A$1789),_xlfn.XLOOKUP($P868,'R6.1.1政令指定都市'!$F$2:$F$192,'R6.1.1政令指定都市'!$A$2:$A$192)))</f>
        <v/>
      </c>
      <c r="N868" s="123" t="str">
        <f>IF($P868="","",IFERROR(_xlfn.XLOOKUP($P868,市町村一覧!$H$2:$H$773,市町村一覧!$G$2:$G$773),"特定市町村以外"))</f>
        <v/>
      </c>
      <c r="O868" s="94" t="s">
        <v>1</v>
      </c>
      <c r="P868" s="124" t="str">
        <f t="shared" si="27"/>
        <v/>
      </c>
      <c r="U868" s="114" t="s">
        <v>58</v>
      </c>
      <c r="V868" s="114" t="s">
        <v>1127</v>
      </c>
    </row>
    <row r="869" spans="3:22" x14ac:dyDescent="0.25">
      <c r="C869" s="108">
        <v>863</v>
      </c>
      <c r="D869" s="30"/>
      <c r="E869" s="29"/>
      <c r="F869" s="29"/>
      <c r="G869" s="29"/>
      <c r="H869" s="121" t="str">
        <f t="shared" si="26"/>
        <v/>
      </c>
      <c r="I869" s="121" t="str">
        <f t="shared" si="26"/>
        <v/>
      </c>
      <c r="J869" s="29"/>
      <c r="K869" s="29"/>
      <c r="L869" s="29"/>
      <c r="M869" s="122" t="str">
        <f>IF($P869="","",IFERROR(_xlfn.XLOOKUP($P869,団体コード!$F$2:$F$1789,団体コード!$A$2:$A$1789),_xlfn.XLOOKUP($P869,'R6.1.1政令指定都市'!$F$2:$F$192,'R6.1.1政令指定都市'!$A$2:$A$192)))</f>
        <v/>
      </c>
      <c r="N869" s="123" t="str">
        <f>IF($P869="","",IFERROR(_xlfn.XLOOKUP($P869,市町村一覧!$H$2:$H$773,市町村一覧!$G$2:$G$773),"特定市町村以外"))</f>
        <v/>
      </c>
      <c r="O869" s="94" t="s">
        <v>1</v>
      </c>
      <c r="P869" s="124" t="str">
        <f t="shared" si="27"/>
        <v/>
      </c>
      <c r="U869" s="114" t="s">
        <v>58</v>
      </c>
      <c r="V869" s="114" t="s">
        <v>1128</v>
      </c>
    </row>
    <row r="870" spans="3:22" x14ac:dyDescent="0.25">
      <c r="C870" s="108">
        <v>864</v>
      </c>
      <c r="D870" s="30"/>
      <c r="E870" s="29"/>
      <c r="F870" s="29"/>
      <c r="G870" s="29"/>
      <c r="H870" s="121" t="str">
        <f t="shared" si="26"/>
        <v/>
      </c>
      <c r="I870" s="121" t="str">
        <f t="shared" si="26"/>
        <v/>
      </c>
      <c r="J870" s="29"/>
      <c r="K870" s="29"/>
      <c r="L870" s="29"/>
      <c r="M870" s="122" t="str">
        <f>IF($P870="","",IFERROR(_xlfn.XLOOKUP($P870,団体コード!$F$2:$F$1789,団体コード!$A$2:$A$1789),_xlfn.XLOOKUP($P870,'R6.1.1政令指定都市'!$F$2:$F$192,'R6.1.1政令指定都市'!$A$2:$A$192)))</f>
        <v/>
      </c>
      <c r="N870" s="123" t="str">
        <f>IF($P870="","",IFERROR(_xlfn.XLOOKUP($P870,市町村一覧!$H$2:$H$773,市町村一覧!$G$2:$G$773),"特定市町村以外"))</f>
        <v/>
      </c>
      <c r="O870" s="94" t="s">
        <v>1</v>
      </c>
      <c r="P870" s="124" t="str">
        <f t="shared" si="27"/>
        <v/>
      </c>
      <c r="U870" s="114" t="s">
        <v>58</v>
      </c>
      <c r="V870" s="114" t="s">
        <v>1129</v>
      </c>
    </row>
    <row r="871" spans="3:22" x14ac:dyDescent="0.25">
      <c r="C871" s="108">
        <v>865</v>
      </c>
      <c r="D871" s="30"/>
      <c r="E871" s="29"/>
      <c r="F871" s="29"/>
      <c r="G871" s="29"/>
      <c r="H871" s="121" t="str">
        <f t="shared" si="26"/>
        <v/>
      </c>
      <c r="I871" s="121" t="str">
        <f t="shared" si="26"/>
        <v/>
      </c>
      <c r="J871" s="29"/>
      <c r="K871" s="29"/>
      <c r="L871" s="29"/>
      <c r="M871" s="122" t="str">
        <f>IF($P871="","",IFERROR(_xlfn.XLOOKUP($P871,団体コード!$F$2:$F$1789,団体コード!$A$2:$A$1789),_xlfn.XLOOKUP($P871,'R6.1.1政令指定都市'!$F$2:$F$192,'R6.1.1政令指定都市'!$A$2:$A$192)))</f>
        <v/>
      </c>
      <c r="N871" s="123" t="str">
        <f>IF($P871="","",IFERROR(_xlfn.XLOOKUP($P871,市町村一覧!$H$2:$H$773,市町村一覧!$G$2:$G$773),"特定市町村以外"))</f>
        <v/>
      </c>
      <c r="O871" s="94" t="s">
        <v>1</v>
      </c>
      <c r="P871" s="124" t="str">
        <f t="shared" si="27"/>
        <v/>
      </c>
      <c r="U871" s="114" t="s">
        <v>58</v>
      </c>
      <c r="V871" s="114" t="s">
        <v>1130</v>
      </c>
    </row>
    <row r="872" spans="3:22" x14ac:dyDescent="0.25">
      <c r="C872" s="108">
        <v>866</v>
      </c>
      <c r="D872" s="30"/>
      <c r="E872" s="29"/>
      <c r="F872" s="29"/>
      <c r="G872" s="29"/>
      <c r="H872" s="121" t="str">
        <f t="shared" si="26"/>
        <v/>
      </c>
      <c r="I872" s="121" t="str">
        <f t="shared" si="26"/>
        <v/>
      </c>
      <c r="J872" s="29"/>
      <c r="K872" s="29"/>
      <c r="L872" s="29"/>
      <c r="M872" s="122" t="str">
        <f>IF($P872="","",IFERROR(_xlfn.XLOOKUP($P872,団体コード!$F$2:$F$1789,団体コード!$A$2:$A$1789),_xlfn.XLOOKUP($P872,'R6.1.1政令指定都市'!$F$2:$F$192,'R6.1.1政令指定都市'!$A$2:$A$192)))</f>
        <v/>
      </c>
      <c r="N872" s="123" t="str">
        <f>IF($P872="","",IFERROR(_xlfn.XLOOKUP($P872,市町村一覧!$H$2:$H$773,市町村一覧!$G$2:$G$773),"特定市町村以外"))</f>
        <v/>
      </c>
      <c r="O872" s="94" t="s">
        <v>1</v>
      </c>
      <c r="P872" s="124" t="str">
        <f t="shared" si="27"/>
        <v/>
      </c>
      <c r="U872" s="114" t="s">
        <v>58</v>
      </c>
      <c r="V872" s="114" t="s">
        <v>1131</v>
      </c>
    </row>
    <row r="873" spans="3:22" x14ac:dyDescent="0.25">
      <c r="C873" s="108">
        <v>867</v>
      </c>
      <c r="D873" s="30"/>
      <c r="E873" s="29"/>
      <c r="F873" s="29"/>
      <c r="G873" s="29"/>
      <c r="H873" s="121" t="str">
        <f t="shared" si="26"/>
        <v/>
      </c>
      <c r="I873" s="121" t="str">
        <f t="shared" si="26"/>
        <v/>
      </c>
      <c r="J873" s="29"/>
      <c r="K873" s="29"/>
      <c r="L873" s="29"/>
      <c r="M873" s="122" t="str">
        <f>IF($P873="","",IFERROR(_xlfn.XLOOKUP($P873,団体コード!$F$2:$F$1789,団体コード!$A$2:$A$1789),_xlfn.XLOOKUP($P873,'R6.1.1政令指定都市'!$F$2:$F$192,'R6.1.1政令指定都市'!$A$2:$A$192)))</f>
        <v/>
      </c>
      <c r="N873" s="123" t="str">
        <f>IF($P873="","",IFERROR(_xlfn.XLOOKUP($P873,市町村一覧!$H$2:$H$773,市町村一覧!$G$2:$G$773),"特定市町村以外"))</f>
        <v/>
      </c>
      <c r="O873" s="94" t="s">
        <v>1</v>
      </c>
      <c r="P873" s="124" t="str">
        <f t="shared" si="27"/>
        <v/>
      </c>
      <c r="U873" s="114" t="s">
        <v>58</v>
      </c>
      <c r="V873" s="114" t="s">
        <v>1132</v>
      </c>
    </row>
    <row r="874" spans="3:22" x14ac:dyDescent="0.25">
      <c r="C874" s="108">
        <v>868</v>
      </c>
      <c r="D874" s="30"/>
      <c r="E874" s="29"/>
      <c r="F874" s="29"/>
      <c r="G874" s="29"/>
      <c r="H874" s="121" t="str">
        <f t="shared" si="26"/>
        <v/>
      </c>
      <c r="I874" s="121" t="str">
        <f t="shared" si="26"/>
        <v/>
      </c>
      <c r="J874" s="29"/>
      <c r="K874" s="29"/>
      <c r="L874" s="29"/>
      <c r="M874" s="122" t="str">
        <f>IF($P874="","",IFERROR(_xlfn.XLOOKUP($P874,団体コード!$F$2:$F$1789,団体コード!$A$2:$A$1789),_xlfn.XLOOKUP($P874,'R6.1.1政令指定都市'!$F$2:$F$192,'R6.1.1政令指定都市'!$A$2:$A$192)))</f>
        <v/>
      </c>
      <c r="N874" s="123" t="str">
        <f>IF($P874="","",IFERROR(_xlfn.XLOOKUP($P874,市町村一覧!$H$2:$H$773,市町村一覧!$G$2:$G$773),"特定市町村以外"))</f>
        <v/>
      </c>
      <c r="O874" s="94" t="s">
        <v>1</v>
      </c>
      <c r="P874" s="124" t="str">
        <f t="shared" si="27"/>
        <v/>
      </c>
      <c r="U874" s="114" t="s">
        <v>58</v>
      </c>
      <c r="V874" s="114" t="s">
        <v>1133</v>
      </c>
    </row>
    <row r="875" spans="3:22" x14ac:dyDescent="0.25">
      <c r="C875" s="108">
        <v>869</v>
      </c>
      <c r="D875" s="30"/>
      <c r="E875" s="29"/>
      <c r="F875" s="29"/>
      <c r="G875" s="29"/>
      <c r="H875" s="121" t="str">
        <f t="shared" si="26"/>
        <v/>
      </c>
      <c r="I875" s="121" t="str">
        <f t="shared" si="26"/>
        <v/>
      </c>
      <c r="J875" s="29"/>
      <c r="K875" s="29"/>
      <c r="L875" s="29"/>
      <c r="M875" s="122" t="str">
        <f>IF($P875="","",IFERROR(_xlfn.XLOOKUP($P875,団体コード!$F$2:$F$1789,団体コード!$A$2:$A$1789),_xlfn.XLOOKUP($P875,'R6.1.1政令指定都市'!$F$2:$F$192,'R6.1.1政令指定都市'!$A$2:$A$192)))</f>
        <v/>
      </c>
      <c r="N875" s="123" t="str">
        <f>IF($P875="","",IFERROR(_xlfn.XLOOKUP($P875,市町村一覧!$H$2:$H$773,市町村一覧!$G$2:$G$773),"特定市町村以外"))</f>
        <v/>
      </c>
      <c r="O875" s="94" t="s">
        <v>1</v>
      </c>
      <c r="P875" s="124" t="str">
        <f t="shared" si="27"/>
        <v/>
      </c>
      <c r="U875" s="114" t="s">
        <v>58</v>
      </c>
      <c r="V875" s="114" t="s">
        <v>1134</v>
      </c>
    </row>
    <row r="876" spans="3:22" x14ac:dyDescent="0.25">
      <c r="C876" s="108">
        <v>870</v>
      </c>
      <c r="D876" s="30"/>
      <c r="E876" s="29"/>
      <c r="F876" s="29"/>
      <c r="G876" s="29"/>
      <c r="H876" s="121" t="str">
        <f t="shared" si="26"/>
        <v/>
      </c>
      <c r="I876" s="121" t="str">
        <f t="shared" si="26"/>
        <v/>
      </c>
      <c r="J876" s="29"/>
      <c r="K876" s="29"/>
      <c r="L876" s="29"/>
      <c r="M876" s="122" t="str">
        <f>IF($P876="","",IFERROR(_xlfn.XLOOKUP($P876,団体コード!$F$2:$F$1789,団体コード!$A$2:$A$1789),_xlfn.XLOOKUP($P876,'R6.1.1政令指定都市'!$F$2:$F$192,'R6.1.1政令指定都市'!$A$2:$A$192)))</f>
        <v/>
      </c>
      <c r="N876" s="123" t="str">
        <f>IF($P876="","",IFERROR(_xlfn.XLOOKUP($P876,市町村一覧!$H$2:$H$773,市町村一覧!$G$2:$G$773),"特定市町村以外"))</f>
        <v/>
      </c>
      <c r="O876" s="94" t="s">
        <v>1</v>
      </c>
      <c r="P876" s="124" t="str">
        <f t="shared" si="27"/>
        <v/>
      </c>
      <c r="U876" s="114" t="s">
        <v>58</v>
      </c>
      <c r="V876" s="114" t="s">
        <v>1135</v>
      </c>
    </row>
    <row r="877" spans="3:22" x14ac:dyDescent="0.25">
      <c r="C877" s="108">
        <v>871</v>
      </c>
      <c r="D877" s="30"/>
      <c r="E877" s="29"/>
      <c r="F877" s="29"/>
      <c r="G877" s="29"/>
      <c r="H877" s="121" t="str">
        <f t="shared" si="26"/>
        <v/>
      </c>
      <c r="I877" s="121" t="str">
        <f t="shared" si="26"/>
        <v/>
      </c>
      <c r="J877" s="29"/>
      <c r="K877" s="29"/>
      <c r="L877" s="29"/>
      <c r="M877" s="122" t="str">
        <f>IF($P877="","",IFERROR(_xlfn.XLOOKUP($P877,団体コード!$F$2:$F$1789,団体コード!$A$2:$A$1789),_xlfn.XLOOKUP($P877,'R6.1.1政令指定都市'!$F$2:$F$192,'R6.1.1政令指定都市'!$A$2:$A$192)))</f>
        <v/>
      </c>
      <c r="N877" s="123" t="str">
        <f>IF($P877="","",IFERROR(_xlfn.XLOOKUP($P877,市町村一覧!$H$2:$H$773,市町村一覧!$G$2:$G$773),"特定市町村以外"))</f>
        <v/>
      </c>
      <c r="O877" s="94" t="s">
        <v>1</v>
      </c>
      <c r="P877" s="124" t="str">
        <f t="shared" si="27"/>
        <v/>
      </c>
      <c r="U877" s="114" t="s">
        <v>58</v>
      </c>
      <c r="V877" s="114" t="s">
        <v>1136</v>
      </c>
    </row>
    <row r="878" spans="3:22" x14ac:dyDescent="0.25">
      <c r="C878" s="108">
        <v>872</v>
      </c>
      <c r="D878" s="30"/>
      <c r="E878" s="29"/>
      <c r="F878" s="29"/>
      <c r="G878" s="29"/>
      <c r="H878" s="121" t="str">
        <f t="shared" si="26"/>
        <v/>
      </c>
      <c r="I878" s="121" t="str">
        <f t="shared" si="26"/>
        <v/>
      </c>
      <c r="J878" s="29"/>
      <c r="K878" s="29"/>
      <c r="L878" s="29"/>
      <c r="M878" s="122" t="str">
        <f>IF($P878="","",IFERROR(_xlfn.XLOOKUP($P878,団体コード!$F$2:$F$1789,団体コード!$A$2:$A$1789),_xlfn.XLOOKUP($P878,'R6.1.1政令指定都市'!$F$2:$F$192,'R6.1.1政令指定都市'!$A$2:$A$192)))</f>
        <v/>
      </c>
      <c r="N878" s="123" t="str">
        <f>IF($P878="","",IFERROR(_xlfn.XLOOKUP($P878,市町村一覧!$H$2:$H$773,市町村一覧!$G$2:$G$773),"特定市町村以外"))</f>
        <v/>
      </c>
      <c r="O878" s="94" t="s">
        <v>1</v>
      </c>
      <c r="P878" s="124" t="str">
        <f t="shared" si="27"/>
        <v/>
      </c>
      <c r="U878" s="114" t="s">
        <v>58</v>
      </c>
      <c r="V878" s="114" t="s">
        <v>1137</v>
      </c>
    </row>
    <row r="879" spans="3:22" x14ac:dyDescent="0.25">
      <c r="C879" s="108">
        <v>873</v>
      </c>
      <c r="D879" s="30"/>
      <c r="E879" s="29"/>
      <c r="F879" s="29"/>
      <c r="G879" s="29"/>
      <c r="H879" s="121" t="str">
        <f t="shared" si="26"/>
        <v/>
      </c>
      <c r="I879" s="121" t="str">
        <f t="shared" si="26"/>
        <v/>
      </c>
      <c r="J879" s="29"/>
      <c r="K879" s="29"/>
      <c r="L879" s="29"/>
      <c r="M879" s="122" t="str">
        <f>IF($P879="","",IFERROR(_xlfn.XLOOKUP($P879,団体コード!$F$2:$F$1789,団体コード!$A$2:$A$1789),_xlfn.XLOOKUP($P879,'R6.1.1政令指定都市'!$F$2:$F$192,'R6.1.1政令指定都市'!$A$2:$A$192)))</f>
        <v/>
      </c>
      <c r="N879" s="123" t="str">
        <f>IF($P879="","",IFERROR(_xlfn.XLOOKUP($P879,市町村一覧!$H$2:$H$773,市町村一覧!$G$2:$G$773),"特定市町村以外"))</f>
        <v/>
      </c>
      <c r="O879" s="94" t="s">
        <v>1</v>
      </c>
      <c r="P879" s="124" t="str">
        <f t="shared" si="27"/>
        <v/>
      </c>
      <c r="U879" s="114" t="s">
        <v>58</v>
      </c>
      <c r="V879" s="114" t="s">
        <v>1138</v>
      </c>
    </row>
    <row r="880" spans="3:22" x14ac:dyDescent="0.25">
      <c r="C880" s="108">
        <v>874</v>
      </c>
      <c r="D880" s="30"/>
      <c r="E880" s="29"/>
      <c r="F880" s="29"/>
      <c r="G880" s="29"/>
      <c r="H880" s="121" t="str">
        <f t="shared" si="26"/>
        <v/>
      </c>
      <c r="I880" s="121" t="str">
        <f t="shared" si="26"/>
        <v/>
      </c>
      <c r="J880" s="29"/>
      <c r="K880" s="29"/>
      <c r="L880" s="29"/>
      <c r="M880" s="122" t="str">
        <f>IF($P880="","",IFERROR(_xlfn.XLOOKUP($P880,団体コード!$F$2:$F$1789,団体コード!$A$2:$A$1789),_xlfn.XLOOKUP($P880,'R6.1.1政令指定都市'!$F$2:$F$192,'R6.1.1政令指定都市'!$A$2:$A$192)))</f>
        <v/>
      </c>
      <c r="N880" s="123" t="str">
        <f>IF($P880="","",IFERROR(_xlfn.XLOOKUP($P880,市町村一覧!$H$2:$H$773,市町村一覧!$G$2:$G$773),"特定市町村以外"))</f>
        <v/>
      </c>
      <c r="O880" s="94" t="s">
        <v>1</v>
      </c>
      <c r="P880" s="124" t="str">
        <f t="shared" si="27"/>
        <v/>
      </c>
      <c r="U880" s="114" t="s">
        <v>58</v>
      </c>
      <c r="V880" s="114" t="s">
        <v>1139</v>
      </c>
    </row>
    <row r="881" spans="3:22" x14ac:dyDescent="0.25">
      <c r="C881" s="108">
        <v>875</v>
      </c>
      <c r="D881" s="30"/>
      <c r="E881" s="29"/>
      <c r="F881" s="29"/>
      <c r="G881" s="29"/>
      <c r="H881" s="121" t="str">
        <f t="shared" si="26"/>
        <v/>
      </c>
      <c r="I881" s="121" t="str">
        <f t="shared" si="26"/>
        <v/>
      </c>
      <c r="J881" s="29"/>
      <c r="K881" s="29"/>
      <c r="L881" s="29"/>
      <c r="M881" s="122" t="str">
        <f>IF($P881="","",IFERROR(_xlfn.XLOOKUP($P881,団体コード!$F$2:$F$1789,団体コード!$A$2:$A$1789),_xlfn.XLOOKUP($P881,'R6.1.1政令指定都市'!$F$2:$F$192,'R6.1.1政令指定都市'!$A$2:$A$192)))</f>
        <v/>
      </c>
      <c r="N881" s="123" t="str">
        <f>IF($P881="","",IFERROR(_xlfn.XLOOKUP($P881,市町村一覧!$H$2:$H$773,市町村一覧!$G$2:$G$773),"特定市町村以外"))</f>
        <v/>
      </c>
      <c r="O881" s="94" t="s">
        <v>1</v>
      </c>
      <c r="P881" s="124" t="str">
        <f t="shared" si="27"/>
        <v/>
      </c>
      <c r="U881" s="114" t="s">
        <v>58</v>
      </c>
      <c r="V881" s="114" t="s">
        <v>1140</v>
      </c>
    </row>
    <row r="882" spans="3:22" x14ac:dyDescent="0.25">
      <c r="C882" s="108">
        <v>876</v>
      </c>
      <c r="D882" s="30"/>
      <c r="E882" s="29"/>
      <c r="F882" s="29"/>
      <c r="G882" s="29"/>
      <c r="H882" s="121" t="str">
        <f t="shared" si="26"/>
        <v/>
      </c>
      <c r="I882" s="121" t="str">
        <f t="shared" si="26"/>
        <v/>
      </c>
      <c r="J882" s="29"/>
      <c r="K882" s="29"/>
      <c r="L882" s="29"/>
      <c r="M882" s="122" t="str">
        <f>IF($P882="","",IFERROR(_xlfn.XLOOKUP($P882,団体コード!$F$2:$F$1789,団体コード!$A$2:$A$1789),_xlfn.XLOOKUP($P882,'R6.1.1政令指定都市'!$F$2:$F$192,'R6.1.1政令指定都市'!$A$2:$A$192)))</f>
        <v/>
      </c>
      <c r="N882" s="123" t="str">
        <f>IF($P882="","",IFERROR(_xlfn.XLOOKUP($P882,市町村一覧!$H$2:$H$773,市町村一覧!$G$2:$G$773),"特定市町村以外"))</f>
        <v/>
      </c>
      <c r="O882" s="94" t="s">
        <v>1</v>
      </c>
      <c r="P882" s="124" t="str">
        <f t="shared" si="27"/>
        <v/>
      </c>
      <c r="U882" s="114" t="s">
        <v>58</v>
      </c>
      <c r="V882" s="114" t="s">
        <v>1141</v>
      </c>
    </row>
    <row r="883" spans="3:22" x14ac:dyDescent="0.25">
      <c r="C883" s="108">
        <v>877</v>
      </c>
      <c r="D883" s="30"/>
      <c r="E883" s="29"/>
      <c r="F883" s="29"/>
      <c r="G883" s="29"/>
      <c r="H883" s="121" t="str">
        <f t="shared" si="26"/>
        <v/>
      </c>
      <c r="I883" s="121" t="str">
        <f t="shared" si="26"/>
        <v/>
      </c>
      <c r="J883" s="29"/>
      <c r="K883" s="29"/>
      <c r="L883" s="29"/>
      <c r="M883" s="122" t="str">
        <f>IF($P883="","",IFERROR(_xlfn.XLOOKUP($P883,団体コード!$F$2:$F$1789,団体コード!$A$2:$A$1789),_xlfn.XLOOKUP($P883,'R6.1.1政令指定都市'!$F$2:$F$192,'R6.1.1政令指定都市'!$A$2:$A$192)))</f>
        <v/>
      </c>
      <c r="N883" s="123" t="str">
        <f>IF($P883="","",IFERROR(_xlfn.XLOOKUP($P883,市町村一覧!$H$2:$H$773,市町村一覧!$G$2:$G$773),"特定市町村以外"))</f>
        <v/>
      </c>
      <c r="O883" s="94" t="s">
        <v>1</v>
      </c>
      <c r="P883" s="124" t="str">
        <f t="shared" si="27"/>
        <v/>
      </c>
      <c r="U883" s="114" t="s">
        <v>58</v>
      </c>
      <c r="V883" s="114" t="s">
        <v>438</v>
      </c>
    </row>
    <row r="884" spans="3:22" x14ac:dyDescent="0.25">
      <c r="C884" s="108">
        <v>878</v>
      </c>
      <c r="D884" s="30"/>
      <c r="E884" s="29"/>
      <c r="F884" s="29"/>
      <c r="G884" s="29"/>
      <c r="H884" s="121" t="str">
        <f t="shared" si="26"/>
        <v/>
      </c>
      <c r="I884" s="121" t="str">
        <f t="shared" si="26"/>
        <v/>
      </c>
      <c r="J884" s="29"/>
      <c r="K884" s="29"/>
      <c r="L884" s="29"/>
      <c r="M884" s="122" t="str">
        <f>IF($P884="","",IFERROR(_xlfn.XLOOKUP($P884,団体コード!$F$2:$F$1789,団体コード!$A$2:$A$1789),_xlfn.XLOOKUP($P884,'R6.1.1政令指定都市'!$F$2:$F$192,'R6.1.1政令指定都市'!$A$2:$A$192)))</f>
        <v/>
      </c>
      <c r="N884" s="123" t="str">
        <f>IF($P884="","",IFERROR(_xlfn.XLOOKUP($P884,市町村一覧!$H$2:$H$773,市町村一覧!$G$2:$G$773),"特定市町村以外"))</f>
        <v/>
      </c>
      <c r="O884" s="94" t="s">
        <v>1</v>
      </c>
      <c r="P884" s="124" t="str">
        <f t="shared" si="27"/>
        <v/>
      </c>
      <c r="U884" s="114" t="s">
        <v>58</v>
      </c>
      <c r="V884" s="114" t="s">
        <v>1142</v>
      </c>
    </row>
    <row r="885" spans="3:22" x14ac:dyDescent="0.25">
      <c r="C885" s="108">
        <v>879</v>
      </c>
      <c r="D885" s="30"/>
      <c r="E885" s="29"/>
      <c r="F885" s="29"/>
      <c r="G885" s="29"/>
      <c r="H885" s="121" t="str">
        <f t="shared" si="26"/>
        <v/>
      </c>
      <c r="I885" s="121" t="str">
        <f t="shared" si="26"/>
        <v/>
      </c>
      <c r="J885" s="29"/>
      <c r="K885" s="29"/>
      <c r="L885" s="29"/>
      <c r="M885" s="122" t="str">
        <f>IF($P885="","",IFERROR(_xlfn.XLOOKUP($P885,団体コード!$F$2:$F$1789,団体コード!$A$2:$A$1789),_xlfn.XLOOKUP($P885,'R6.1.1政令指定都市'!$F$2:$F$192,'R6.1.1政令指定都市'!$A$2:$A$192)))</f>
        <v/>
      </c>
      <c r="N885" s="123" t="str">
        <f>IF($P885="","",IFERROR(_xlfn.XLOOKUP($P885,市町村一覧!$H$2:$H$773,市町村一覧!$G$2:$G$773),"特定市町村以外"))</f>
        <v/>
      </c>
      <c r="O885" s="94" t="s">
        <v>1</v>
      </c>
      <c r="P885" s="124" t="str">
        <f t="shared" si="27"/>
        <v/>
      </c>
      <c r="U885" s="114" t="s">
        <v>58</v>
      </c>
      <c r="V885" s="114" t="s">
        <v>1143</v>
      </c>
    </row>
    <row r="886" spans="3:22" x14ac:dyDescent="0.25">
      <c r="C886" s="108">
        <v>880</v>
      </c>
      <c r="D886" s="30"/>
      <c r="E886" s="29"/>
      <c r="F886" s="29"/>
      <c r="G886" s="29"/>
      <c r="H886" s="121" t="str">
        <f t="shared" si="26"/>
        <v/>
      </c>
      <c r="I886" s="121" t="str">
        <f t="shared" si="26"/>
        <v/>
      </c>
      <c r="J886" s="29"/>
      <c r="K886" s="29"/>
      <c r="L886" s="29"/>
      <c r="M886" s="122" t="str">
        <f>IF($P886="","",IFERROR(_xlfn.XLOOKUP($P886,団体コード!$F$2:$F$1789,団体コード!$A$2:$A$1789),_xlfn.XLOOKUP($P886,'R6.1.1政令指定都市'!$F$2:$F$192,'R6.1.1政令指定都市'!$A$2:$A$192)))</f>
        <v/>
      </c>
      <c r="N886" s="123" t="str">
        <f>IF($P886="","",IFERROR(_xlfn.XLOOKUP($P886,市町村一覧!$H$2:$H$773,市町村一覧!$G$2:$G$773),"特定市町村以外"))</f>
        <v/>
      </c>
      <c r="O886" s="94" t="s">
        <v>1</v>
      </c>
      <c r="P886" s="124" t="str">
        <f t="shared" si="27"/>
        <v/>
      </c>
      <c r="U886" s="114" t="s">
        <v>58</v>
      </c>
      <c r="V886" s="114" t="s">
        <v>1144</v>
      </c>
    </row>
    <row r="887" spans="3:22" x14ac:dyDescent="0.25">
      <c r="C887" s="108">
        <v>881</v>
      </c>
      <c r="D887" s="30"/>
      <c r="E887" s="29"/>
      <c r="F887" s="29"/>
      <c r="G887" s="29"/>
      <c r="H887" s="121" t="str">
        <f t="shared" si="26"/>
        <v/>
      </c>
      <c r="I887" s="121" t="str">
        <f t="shared" si="26"/>
        <v/>
      </c>
      <c r="J887" s="29"/>
      <c r="K887" s="29"/>
      <c r="L887" s="29"/>
      <c r="M887" s="122" t="str">
        <f>IF($P887="","",IFERROR(_xlfn.XLOOKUP($P887,団体コード!$F$2:$F$1789,団体コード!$A$2:$A$1789),_xlfn.XLOOKUP($P887,'R6.1.1政令指定都市'!$F$2:$F$192,'R6.1.1政令指定都市'!$A$2:$A$192)))</f>
        <v/>
      </c>
      <c r="N887" s="123" t="str">
        <f>IF($P887="","",IFERROR(_xlfn.XLOOKUP($P887,市町村一覧!$H$2:$H$773,市町村一覧!$G$2:$G$773),"特定市町村以外"))</f>
        <v/>
      </c>
      <c r="O887" s="94" t="s">
        <v>1</v>
      </c>
      <c r="P887" s="124" t="str">
        <f t="shared" si="27"/>
        <v/>
      </c>
      <c r="U887" s="114" t="s">
        <v>58</v>
      </c>
      <c r="V887" s="114" t="s">
        <v>1145</v>
      </c>
    </row>
    <row r="888" spans="3:22" x14ac:dyDescent="0.25">
      <c r="C888" s="108">
        <v>882</v>
      </c>
      <c r="D888" s="30"/>
      <c r="E888" s="29"/>
      <c r="F888" s="29"/>
      <c r="G888" s="29"/>
      <c r="H888" s="121" t="str">
        <f t="shared" si="26"/>
        <v/>
      </c>
      <c r="I888" s="121" t="str">
        <f t="shared" si="26"/>
        <v/>
      </c>
      <c r="J888" s="29"/>
      <c r="K888" s="29"/>
      <c r="L888" s="29"/>
      <c r="M888" s="122" t="str">
        <f>IF($P888="","",IFERROR(_xlfn.XLOOKUP($P888,団体コード!$F$2:$F$1789,団体コード!$A$2:$A$1789),_xlfn.XLOOKUP($P888,'R6.1.1政令指定都市'!$F$2:$F$192,'R6.1.1政令指定都市'!$A$2:$A$192)))</f>
        <v/>
      </c>
      <c r="N888" s="123" t="str">
        <f>IF($P888="","",IFERROR(_xlfn.XLOOKUP($P888,市町村一覧!$H$2:$H$773,市町村一覧!$G$2:$G$773),"特定市町村以外"))</f>
        <v/>
      </c>
      <c r="O888" s="94" t="s">
        <v>1</v>
      </c>
      <c r="P888" s="124" t="str">
        <f t="shared" si="27"/>
        <v/>
      </c>
      <c r="U888" s="114" t="s">
        <v>58</v>
      </c>
      <c r="V888" s="114" t="s">
        <v>1146</v>
      </c>
    </row>
    <row r="889" spans="3:22" x14ac:dyDescent="0.25">
      <c r="C889" s="108">
        <v>883</v>
      </c>
      <c r="D889" s="30"/>
      <c r="E889" s="29"/>
      <c r="F889" s="29"/>
      <c r="G889" s="29"/>
      <c r="H889" s="121" t="str">
        <f t="shared" si="26"/>
        <v/>
      </c>
      <c r="I889" s="121" t="str">
        <f t="shared" si="26"/>
        <v/>
      </c>
      <c r="J889" s="29"/>
      <c r="K889" s="29"/>
      <c r="L889" s="29"/>
      <c r="M889" s="122" t="str">
        <f>IF($P889="","",IFERROR(_xlfn.XLOOKUP($P889,団体コード!$F$2:$F$1789,団体コード!$A$2:$A$1789),_xlfn.XLOOKUP($P889,'R6.1.1政令指定都市'!$F$2:$F$192,'R6.1.1政令指定都市'!$A$2:$A$192)))</f>
        <v/>
      </c>
      <c r="N889" s="123" t="str">
        <f>IF($P889="","",IFERROR(_xlfn.XLOOKUP($P889,市町村一覧!$H$2:$H$773,市町村一覧!$G$2:$G$773),"特定市町村以外"))</f>
        <v/>
      </c>
      <c r="O889" s="94" t="s">
        <v>1</v>
      </c>
      <c r="P889" s="124" t="str">
        <f t="shared" si="27"/>
        <v/>
      </c>
      <c r="U889" s="114" t="s">
        <v>58</v>
      </c>
      <c r="V889" s="114" t="s">
        <v>1147</v>
      </c>
    </row>
    <row r="890" spans="3:22" x14ac:dyDescent="0.25">
      <c r="C890" s="108">
        <v>884</v>
      </c>
      <c r="D890" s="30"/>
      <c r="E890" s="29"/>
      <c r="F890" s="29"/>
      <c r="G890" s="29"/>
      <c r="H890" s="121" t="str">
        <f t="shared" si="26"/>
        <v/>
      </c>
      <c r="I890" s="121" t="str">
        <f t="shared" si="26"/>
        <v/>
      </c>
      <c r="J890" s="29"/>
      <c r="K890" s="29"/>
      <c r="L890" s="29"/>
      <c r="M890" s="122" t="str">
        <f>IF($P890="","",IFERROR(_xlfn.XLOOKUP($P890,団体コード!$F$2:$F$1789,団体コード!$A$2:$A$1789),_xlfn.XLOOKUP($P890,'R6.1.1政令指定都市'!$F$2:$F$192,'R6.1.1政令指定都市'!$A$2:$A$192)))</f>
        <v/>
      </c>
      <c r="N890" s="123" t="str">
        <f>IF($P890="","",IFERROR(_xlfn.XLOOKUP($P890,市町村一覧!$H$2:$H$773,市町村一覧!$G$2:$G$773),"特定市町村以外"))</f>
        <v/>
      </c>
      <c r="O890" s="94" t="s">
        <v>1</v>
      </c>
      <c r="P890" s="124" t="str">
        <f t="shared" si="27"/>
        <v/>
      </c>
      <c r="U890" s="114" t="s">
        <v>58</v>
      </c>
      <c r="V890" s="114" t="s">
        <v>1148</v>
      </c>
    </row>
    <row r="891" spans="3:22" x14ac:dyDescent="0.25">
      <c r="C891" s="108">
        <v>885</v>
      </c>
      <c r="D891" s="30"/>
      <c r="E891" s="29"/>
      <c r="F891" s="29"/>
      <c r="G891" s="29"/>
      <c r="H891" s="121" t="str">
        <f t="shared" si="26"/>
        <v/>
      </c>
      <c r="I891" s="121" t="str">
        <f t="shared" si="26"/>
        <v/>
      </c>
      <c r="J891" s="29"/>
      <c r="K891" s="29"/>
      <c r="L891" s="29"/>
      <c r="M891" s="122" t="str">
        <f>IF($P891="","",IFERROR(_xlfn.XLOOKUP($P891,団体コード!$F$2:$F$1789,団体コード!$A$2:$A$1789),_xlfn.XLOOKUP($P891,'R6.1.1政令指定都市'!$F$2:$F$192,'R6.1.1政令指定都市'!$A$2:$A$192)))</f>
        <v/>
      </c>
      <c r="N891" s="123" t="str">
        <f>IF($P891="","",IFERROR(_xlfn.XLOOKUP($P891,市町村一覧!$H$2:$H$773,市町村一覧!$G$2:$G$773),"特定市町村以外"))</f>
        <v/>
      </c>
      <c r="O891" s="94" t="s">
        <v>1</v>
      </c>
      <c r="P891" s="124" t="str">
        <f t="shared" si="27"/>
        <v/>
      </c>
      <c r="U891" s="114" t="s">
        <v>58</v>
      </c>
      <c r="V891" s="114" t="s">
        <v>1149</v>
      </c>
    </row>
    <row r="892" spans="3:22" x14ac:dyDescent="0.25">
      <c r="C892" s="108">
        <v>886</v>
      </c>
      <c r="D892" s="30"/>
      <c r="E892" s="29"/>
      <c r="F892" s="29"/>
      <c r="G892" s="29"/>
      <c r="H892" s="121" t="str">
        <f t="shared" si="26"/>
        <v/>
      </c>
      <c r="I892" s="121" t="str">
        <f t="shared" si="26"/>
        <v/>
      </c>
      <c r="J892" s="29"/>
      <c r="K892" s="29"/>
      <c r="L892" s="29"/>
      <c r="M892" s="122" t="str">
        <f>IF($P892="","",IFERROR(_xlfn.XLOOKUP($P892,団体コード!$F$2:$F$1789,団体コード!$A$2:$A$1789),_xlfn.XLOOKUP($P892,'R6.1.1政令指定都市'!$F$2:$F$192,'R6.1.1政令指定都市'!$A$2:$A$192)))</f>
        <v/>
      </c>
      <c r="N892" s="123" t="str">
        <f>IF($P892="","",IFERROR(_xlfn.XLOOKUP($P892,市町村一覧!$H$2:$H$773,市町村一覧!$G$2:$G$773),"特定市町村以外"))</f>
        <v/>
      </c>
      <c r="O892" s="94" t="s">
        <v>1</v>
      </c>
      <c r="P892" s="124" t="str">
        <f t="shared" si="27"/>
        <v/>
      </c>
      <c r="U892" s="114" t="s">
        <v>58</v>
      </c>
      <c r="V892" s="114" t="s">
        <v>1150</v>
      </c>
    </row>
    <row r="893" spans="3:22" x14ac:dyDescent="0.25">
      <c r="C893" s="108">
        <v>887</v>
      </c>
      <c r="D893" s="30"/>
      <c r="E893" s="29"/>
      <c r="F893" s="29"/>
      <c r="G893" s="29"/>
      <c r="H893" s="121" t="str">
        <f t="shared" si="26"/>
        <v/>
      </c>
      <c r="I893" s="121" t="str">
        <f t="shared" si="26"/>
        <v/>
      </c>
      <c r="J893" s="29"/>
      <c r="K893" s="29"/>
      <c r="L893" s="29"/>
      <c r="M893" s="122" t="str">
        <f>IF($P893="","",IFERROR(_xlfn.XLOOKUP($P893,団体コード!$F$2:$F$1789,団体コード!$A$2:$A$1789),_xlfn.XLOOKUP($P893,'R6.1.1政令指定都市'!$F$2:$F$192,'R6.1.1政令指定都市'!$A$2:$A$192)))</f>
        <v/>
      </c>
      <c r="N893" s="123" t="str">
        <f>IF($P893="","",IFERROR(_xlfn.XLOOKUP($P893,市町村一覧!$H$2:$H$773,市町村一覧!$G$2:$G$773),"特定市町村以外"))</f>
        <v/>
      </c>
      <c r="O893" s="94" t="s">
        <v>1</v>
      </c>
      <c r="P893" s="124" t="str">
        <f t="shared" si="27"/>
        <v/>
      </c>
      <c r="U893" s="114" t="s">
        <v>58</v>
      </c>
      <c r="V893" s="114" t="s">
        <v>1151</v>
      </c>
    </row>
    <row r="894" spans="3:22" x14ac:dyDescent="0.25">
      <c r="C894" s="108">
        <v>888</v>
      </c>
      <c r="D894" s="30"/>
      <c r="E894" s="29"/>
      <c r="F894" s="29"/>
      <c r="G894" s="29"/>
      <c r="H894" s="121" t="str">
        <f t="shared" si="26"/>
        <v/>
      </c>
      <c r="I894" s="121" t="str">
        <f t="shared" si="26"/>
        <v/>
      </c>
      <c r="J894" s="29"/>
      <c r="K894" s="29"/>
      <c r="L894" s="29"/>
      <c r="M894" s="122" t="str">
        <f>IF($P894="","",IFERROR(_xlfn.XLOOKUP($P894,団体コード!$F$2:$F$1789,団体コード!$A$2:$A$1789),_xlfn.XLOOKUP($P894,'R6.1.1政令指定都市'!$F$2:$F$192,'R6.1.1政令指定都市'!$A$2:$A$192)))</f>
        <v/>
      </c>
      <c r="N894" s="123" t="str">
        <f>IF($P894="","",IFERROR(_xlfn.XLOOKUP($P894,市町村一覧!$H$2:$H$773,市町村一覧!$G$2:$G$773),"特定市町村以外"))</f>
        <v/>
      </c>
      <c r="O894" s="94" t="s">
        <v>1</v>
      </c>
      <c r="P894" s="124" t="str">
        <f t="shared" si="27"/>
        <v/>
      </c>
      <c r="U894" s="114" t="s">
        <v>59</v>
      </c>
      <c r="V894" s="114" t="s">
        <v>1152</v>
      </c>
    </row>
    <row r="895" spans="3:22" x14ac:dyDescent="0.25">
      <c r="C895" s="108">
        <v>889</v>
      </c>
      <c r="D895" s="30"/>
      <c r="E895" s="29"/>
      <c r="F895" s="29"/>
      <c r="G895" s="29"/>
      <c r="H895" s="121" t="str">
        <f t="shared" si="26"/>
        <v/>
      </c>
      <c r="I895" s="121" t="str">
        <f t="shared" si="26"/>
        <v/>
      </c>
      <c r="J895" s="29"/>
      <c r="K895" s="29"/>
      <c r="L895" s="29"/>
      <c r="M895" s="122" t="str">
        <f>IF($P895="","",IFERROR(_xlfn.XLOOKUP($P895,団体コード!$F$2:$F$1789,団体コード!$A$2:$A$1789),_xlfn.XLOOKUP($P895,'R6.1.1政令指定都市'!$F$2:$F$192,'R6.1.1政令指定都市'!$A$2:$A$192)))</f>
        <v/>
      </c>
      <c r="N895" s="123" t="str">
        <f>IF($P895="","",IFERROR(_xlfn.XLOOKUP($P895,市町村一覧!$H$2:$H$773,市町村一覧!$G$2:$G$773),"特定市町村以外"))</f>
        <v/>
      </c>
      <c r="O895" s="94" t="s">
        <v>1</v>
      </c>
      <c r="P895" s="124" t="str">
        <f t="shared" si="27"/>
        <v/>
      </c>
      <c r="U895" s="114" t="s">
        <v>59</v>
      </c>
      <c r="V895" s="114" t="s">
        <v>1153</v>
      </c>
    </row>
    <row r="896" spans="3:22" x14ac:dyDescent="0.25">
      <c r="C896" s="108">
        <v>890</v>
      </c>
      <c r="D896" s="30"/>
      <c r="E896" s="29"/>
      <c r="F896" s="29"/>
      <c r="G896" s="29"/>
      <c r="H896" s="121" t="str">
        <f t="shared" si="26"/>
        <v/>
      </c>
      <c r="I896" s="121" t="str">
        <f t="shared" si="26"/>
        <v/>
      </c>
      <c r="J896" s="29"/>
      <c r="K896" s="29"/>
      <c r="L896" s="29"/>
      <c r="M896" s="122" t="str">
        <f>IF($P896="","",IFERROR(_xlfn.XLOOKUP($P896,団体コード!$F$2:$F$1789,団体コード!$A$2:$A$1789),_xlfn.XLOOKUP($P896,'R6.1.1政令指定都市'!$F$2:$F$192,'R6.1.1政令指定都市'!$A$2:$A$192)))</f>
        <v/>
      </c>
      <c r="N896" s="123" t="str">
        <f>IF($P896="","",IFERROR(_xlfn.XLOOKUP($P896,市町村一覧!$H$2:$H$773,市町村一覧!$G$2:$G$773),"特定市町村以外"))</f>
        <v/>
      </c>
      <c r="O896" s="94" t="s">
        <v>1</v>
      </c>
      <c r="P896" s="124" t="str">
        <f t="shared" si="27"/>
        <v/>
      </c>
      <c r="U896" s="114" t="s">
        <v>59</v>
      </c>
      <c r="V896" s="114" t="s">
        <v>1154</v>
      </c>
    </row>
    <row r="897" spans="3:22" x14ac:dyDescent="0.25">
      <c r="C897" s="108">
        <v>891</v>
      </c>
      <c r="D897" s="30"/>
      <c r="E897" s="29"/>
      <c r="F897" s="29"/>
      <c r="G897" s="29"/>
      <c r="H897" s="121" t="str">
        <f t="shared" si="26"/>
        <v/>
      </c>
      <c r="I897" s="121" t="str">
        <f t="shared" si="26"/>
        <v/>
      </c>
      <c r="J897" s="29"/>
      <c r="K897" s="29"/>
      <c r="L897" s="29"/>
      <c r="M897" s="122" t="str">
        <f>IF($P897="","",IFERROR(_xlfn.XLOOKUP($P897,団体コード!$F$2:$F$1789,団体コード!$A$2:$A$1789),_xlfn.XLOOKUP($P897,'R6.1.1政令指定都市'!$F$2:$F$192,'R6.1.1政令指定都市'!$A$2:$A$192)))</f>
        <v/>
      </c>
      <c r="N897" s="123" t="str">
        <f>IF($P897="","",IFERROR(_xlfn.XLOOKUP($P897,市町村一覧!$H$2:$H$773,市町村一覧!$G$2:$G$773),"特定市町村以外"))</f>
        <v/>
      </c>
      <c r="O897" s="94" t="s">
        <v>1</v>
      </c>
      <c r="P897" s="124" t="str">
        <f t="shared" si="27"/>
        <v/>
      </c>
      <c r="U897" s="114" t="s">
        <v>59</v>
      </c>
      <c r="V897" s="114" t="s">
        <v>1155</v>
      </c>
    </row>
    <row r="898" spans="3:22" x14ac:dyDescent="0.25">
      <c r="C898" s="108">
        <v>892</v>
      </c>
      <c r="D898" s="30"/>
      <c r="E898" s="29"/>
      <c r="F898" s="29"/>
      <c r="G898" s="29"/>
      <c r="H898" s="121" t="str">
        <f t="shared" si="26"/>
        <v/>
      </c>
      <c r="I898" s="121" t="str">
        <f t="shared" si="26"/>
        <v/>
      </c>
      <c r="J898" s="29"/>
      <c r="K898" s="29"/>
      <c r="L898" s="29"/>
      <c r="M898" s="122" t="str">
        <f>IF($P898="","",IFERROR(_xlfn.XLOOKUP($P898,団体コード!$F$2:$F$1789,団体コード!$A$2:$A$1789),_xlfn.XLOOKUP($P898,'R6.1.1政令指定都市'!$F$2:$F$192,'R6.1.1政令指定都市'!$A$2:$A$192)))</f>
        <v/>
      </c>
      <c r="N898" s="123" t="str">
        <f>IF($P898="","",IFERROR(_xlfn.XLOOKUP($P898,市町村一覧!$H$2:$H$773,市町村一覧!$G$2:$G$773),"特定市町村以外"))</f>
        <v/>
      </c>
      <c r="O898" s="94" t="s">
        <v>1</v>
      </c>
      <c r="P898" s="124" t="str">
        <f t="shared" si="27"/>
        <v/>
      </c>
      <c r="U898" s="114" t="s">
        <v>59</v>
      </c>
      <c r="V898" s="114" t="s">
        <v>1156</v>
      </c>
    </row>
    <row r="899" spans="3:22" x14ac:dyDescent="0.25">
      <c r="C899" s="108">
        <v>893</v>
      </c>
      <c r="D899" s="30"/>
      <c r="E899" s="29"/>
      <c r="F899" s="29"/>
      <c r="G899" s="29"/>
      <c r="H899" s="121" t="str">
        <f t="shared" si="26"/>
        <v/>
      </c>
      <c r="I899" s="121" t="str">
        <f t="shared" si="26"/>
        <v/>
      </c>
      <c r="J899" s="29"/>
      <c r="K899" s="29"/>
      <c r="L899" s="29"/>
      <c r="M899" s="122" t="str">
        <f>IF($P899="","",IFERROR(_xlfn.XLOOKUP($P899,団体コード!$F$2:$F$1789,団体コード!$A$2:$A$1789),_xlfn.XLOOKUP($P899,'R6.1.1政令指定都市'!$F$2:$F$192,'R6.1.1政令指定都市'!$A$2:$A$192)))</f>
        <v/>
      </c>
      <c r="N899" s="123" t="str">
        <f>IF($P899="","",IFERROR(_xlfn.XLOOKUP($P899,市町村一覧!$H$2:$H$773,市町村一覧!$G$2:$G$773),"特定市町村以外"))</f>
        <v/>
      </c>
      <c r="O899" s="94" t="s">
        <v>1</v>
      </c>
      <c r="P899" s="124" t="str">
        <f t="shared" si="27"/>
        <v/>
      </c>
      <c r="U899" s="114" t="s">
        <v>59</v>
      </c>
      <c r="V899" s="114" t="s">
        <v>1157</v>
      </c>
    </row>
    <row r="900" spans="3:22" x14ac:dyDescent="0.25">
      <c r="C900" s="108">
        <v>894</v>
      </c>
      <c r="D900" s="30"/>
      <c r="E900" s="29"/>
      <c r="F900" s="29"/>
      <c r="G900" s="29"/>
      <c r="H900" s="121" t="str">
        <f t="shared" si="26"/>
        <v/>
      </c>
      <c r="I900" s="121" t="str">
        <f t="shared" si="26"/>
        <v/>
      </c>
      <c r="J900" s="29"/>
      <c r="K900" s="29"/>
      <c r="L900" s="29"/>
      <c r="M900" s="122" t="str">
        <f>IF($P900="","",IFERROR(_xlfn.XLOOKUP($P900,団体コード!$F$2:$F$1789,団体コード!$A$2:$A$1789),_xlfn.XLOOKUP($P900,'R6.1.1政令指定都市'!$F$2:$F$192,'R6.1.1政令指定都市'!$A$2:$A$192)))</f>
        <v/>
      </c>
      <c r="N900" s="123" t="str">
        <f>IF($P900="","",IFERROR(_xlfn.XLOOKUP($P900,市町村一覧!$H$2:$H$773,市町村一覧!$G$2:$G$773),"特定市町村以外"))</f>
        <v/>
      </c>
      <c r="O900" s="94" t="s">
        <v>1</v>
      </c>
      <c r="P900" s="124" t="str">
        <f t="shared" si="27"/>
        <v/>
      </c>
      <c r="U900" s="114" t="s">
        <v>59</v>
      </c>
      <c r="V900" s="114" t="s">
        <v>1158</v>
      </c>
    </row>
    <row r="901" spans="3:22" x14ac:dyDescent="0.25">
      <c r="C901" s="108">
        <v>895</v>
      </c>
      <c r="D901" s="30"/>
      <c r="E901" s="29"/>
      <c r="F901" s="29"/>
      <c r="G901" s="29"/>
      <c r="H901" s="121" t="str">
        <f t="shared" si="26"/>
        <v/>
      </c>
      <c r="I901" s="121" t="str">
        <f t="shared" si="26"/>
        <v/>
      </c>
      <c r="J901" s="29"/>
      <c r="K901" s="29"/>
      <c r="L901" s="29"/>
      <c r="M901" s="122" t="str">
        <f>IF($P901="","",IFERROR(_xlfn.XLOOKUP($P901,団体コード!$F$2:$F$1789,団体コード!$A$2:$A$1789),_xlfn.XLOOKUP($P901,'R6.1.1政令指定都市'!$F$2:$F$192,'R6.1.1政令指定都市'!$A$2:$A$192)))</f>
        <v/>
      </c>
      <c r="N901" s="123" t="str">
        <f>IF($P901="","",IFERROR(_xlfn.XLOOKUP($P901,市町村一覧!$H$2:$H$773,市町村一覧!$G$2:$G$773),"特定市町村以外"))</f>
        <v/>
      </c>
      <c r="O901" s="94" t="s">
        <v>1</v>
      </c>
      <c r="P901" s="124" t="str">
        <f t="shared" si="27"/>
        <v/>
      </c>
      <c r="U901" s="114" t="s">
        <v>59</v>
      </c>
      <c r="V901" s="114" t="s">
        <v>1159</v>
      </c>
    </row>
    <row r="902" spans="3:22" x14ac:dyDescent="0.25">
      <c r="C902" s="108">
        <v>896</v>
      </c>
      <c r="D902" s="30"/>
      <c r="E902" s="29"/>
      <c r="F902" s="29"/>
      <c r="G902" s="29"/>
      <c r="H902" s="121" t="str">
        <f t="shared" si="26"/>
        <v/>
      </c>
      <c r="I902" s="121" t="str">
        <f t="shared" si="26"/>
        <v/>
      </c>
      <c r="J902" s="29"/>
      <c r="K902" s="29"/>
      <c r="L902" s="29"/>
      <c r="M902" s="122" t="str">
        <f>IF($P902="","",IFERROR(_xlfn.XLOOKUP($P902,団体コード!$F$2:$F$1789,団体コード!$A$2:$A$1789),_xlfn.XLOOKUP($P902,'R6.1.1政令指定都市'!$F$2:$F$192,'R6.1.1政令指定都市'!$A$2:$A$192)))</f>
        <v/>
      </c>
      <c r="N902" s="123" t="str">
        <f>IF($P902="","",IFERROR(_xlfn.XLOOKUP($P902,市町村一覧!$H$2:$H$773,市町村一覧!$G$2:$G$773),"特定市町村以外"))</f>
        <v/>
      </c>
      <c r="O902" s="94" t="s">
        <v>1</v>
      </c>
      <c r="P902" s="124" t="str">
        <f t="shared" si="27"/>
        <v/>
      </c>
      <c r="U902" s="114" t="s">
        <v>59</v>
      </c>
      <c r="V902" s="114" t="s">
        <v>1160</v>
      </c>
    </row>
    <row r="903" spans="3:22" x14ac:dyDescent="0.25">
      <c r="C903" s="108">
        <v>897</v>
      </c>
      <c r="D903" s="30"/>
      <c r="E903" s="29"/>
      <c r="F903" s="29"/>
      <c r="G903" s="29"/>
      <c r="H903" s="121" t="str">
        <f t="shared" si="26"/>
        <v/>
      </c>
      <c r="I903" s="121" t="str">
        <f t="shared" si="26"/>
        <v/>
      </c>
      <c r="J903" s="29"/>
      <c r="K903" s="29"/>
      <c r="L903" s="29"/>
      <c r="M903" s="122" t="str">
        <f>IF($P903="","",IFERROR(_xlfn.XLOOKUP($P903,団体コード!$F$2:$F$1789,団体コード!$A$2:$A$1789),_xlfn.XLOOKUP($P903,'R6.1.1政令指定都市'!$F$2:$F$192,'R6.1.1政令指定都市'!$A$2:$A$192)))</f>
        <v/>
      </c>
      <c r="N903" s="123" t="str">
        <f>IF($P903="","",IFERROR(_xlfn.XLOOKUP($P903,市町村一覧!$H$2:$H$773,市町村一覧!$G$2:$G$773),"特定市町村以外"))</f>
        <v/>
      </c>
      <c r="O903" s="94" t="s">
        <v>1</v>
      </c>
      <c r="P903" s="124" t="str">
        <f t="shared" si="27"/>
        <v/>
      </c>
      <c r="U903" s="114" t="s">
        <v>59</v>
      </c>
      <c r="V903" s="114" t="s">
        <v>1161</v>
      </c>
    </row>
    <row r="904" spans="3:22" x14ac:dyDescent="0.25">
      <c r="C904" s="108">
        <v>898</v>
      </c>
      <c r="D904" s="30"/>
      <c r="E904" s="29"/>
      <c r="F904" s="29"/>
      <c r="G904" s="29"/>
      <c r="H904" s="121" t="str">
        <f t="shared" ref="H904:I967" si="28">IF(D904&lt;&gt;"",D904,"")</f>
        <v/>
      </c>
      <c r="I904" s="121" t="str">
        <f t="shared" si="28"/>
        <v/>
      </c>
      <c r="J904" s="29"/>
      <c r="K904" s="29"/>
      <c r="L904" s="29"/>
      <c r="M904" s="122" t="str">
        <f>IF($P904="","",IFERROR(_xlfn.XLOOKUP($P904,団体コード!$F$2:$F$1789,団体コード!$A$2:$A$1789),_xlfn.XLOOKUP($P904,'R6.1.1政令指定都市'!$F$2:$F$192,'R6.1.1政令指定都市'!$A$2:$A$192)))</f>
        <v/>
      </c>
      <c r="N904" s="123" t="str">
        <f>IF($P904="","",IFERROR(_xlfn.XLOOKUP($P904,市町村一覧!$H$2:$H$773,市町村一覧!$G$2:$G$773),"特定市町村以外"))</f>
        <v/>
      </c>
      <c r="O904" s="94" t="s">
        <v>1</v>
      </c>
      <c r="P904" s="124" t="str">
        <f t="shared" ref="P904:P967" si="29">E904&amp;F904</f>
        <v/>
      </c>
      <c r="U904" s="114" t="s">
        <v>59</v>
      </c>
      <c r="V904" s="114" t="s">
        <v>1162</v>
      </c>
    </row>
    <row r="905" spans="3:22" x14ac:dyDescent="0.25">
      <c r="C905" s="108">
        <v>899</v>
      </c>
      <c r="D905" s="30"/>
      <c r="E905" s="29"/>
      <c r="F905" s="29"/>
      <c r="G905" s="29"/>
      <c r="H905" s="121" t="str">
        <f t="shared" si="28"/>
        <v/>
      </c>
      <c r="I905" s="121" t="str">
        <f t="shared" si="28"/>
        <v/>
      </c>
      <c r="J905" s="29"/>
      <c r="K905" s="29"/>
      <c r="L905" s="29"/>
      <c r="M905" s="122" t="str">
        <f>IF($P905="","",IFERROR(_xlfn.XLOOKUP($P905,団体コード!$F$2:$F$1789,団体コード!$A$2:$A$1789),_xlfn.XLOOKUP($P905,'R6.1.1政令指定都市'!$F$2:$F$192,'R6.1.1政令指定都市'!$A$2:$A$192)))</f>
        <v/>
      </c>
      <c r="N905" s="123" t="str">
        <f>IF($P905="","",IFERROR(_xlfn.XLOOKUP($P905,市町村一覧!$H$2:$H$773,市町村一覧!$G$2:$G$773),"特定市町村以外"))</f>
        <v/>
      </c>
      <c r="O905" s="94" t="s">
        <v>1</v>
      </c>
      <c r="P905" s="124" t="str">
        <f t="shared" si="29"/>
        <v/>
      </c>
      <c r="U905" s="114" t="s">
        <v>59</v>
      </c>
      <c r="V905" s="114" t="s">
        <v>1163</v>
      </c>
    </row>
    <row r="906" spans="3:22" x14ac:dyDescent="0.25">
      <c r="C906" s="108">
        <v>900</v>
      </c>
      <c r="D906" s="30"/>
      <c r="E906" s="29"/>
      <c r="F906" s="29"/>
      <c r="G906" s="29"/>
      <c r="H906" s="121" t="str">
        <f t="shared" si="28"/>
        <v/>
      </c>
      <c r="I906" s="121" t="str">
        <f t="shared" si="28"/>
        <v/>
      </c>
      <c r="J906" s="29"/>
      <c r="K906" s="29"/>
      <c r="L906" s="29"/>
      <c r="M906" s="122" t="str">
        <f>IF($P906="","",IFERROR(_xlfn.XLOOKUP($P906,団体コード!$F$2:$F$1789,団体コード!$A$2:$A$1789),_xlfn.XLOOKUP($P906,'R6.1.1政令指定都市'!$F$2:$F$192,'R6.1.1政令指定都市'!$A$2:$A$192)))</f>
        <v/>
      </c>
      <c r="N906" s="123" t="str">
        <f>IF($P906="","",IFERROR(_xlfn.XLOOKUP($P906,市町村一覧!$H$2:$H$773,市町村一覧!$G$2:$G$773),"特定市町村以外"))</f>
        <v/>
      </c>
      <c r="O906" s="94" t="s">
        <v>1</v>
      </c>
      <c r="P906" s="124" t="str">
        <f t="shared" si="29"/>
        <v/>
      </c>
      <c r="U906" s="114" t="s">
        <v>59</v>
      </c>
      <c r="V906" s="114" t="s">
        <v>1164</v>
      </c>
    </row>
    <row r="907" spans="3:22" x14ac:dyDescent="0.25">
      <c r="C907" s="108">
        <v>901</v>
      </c>
      <c r="D907" s="30"/>
      <c r="E907" s="29"/>
      <c r="F907" s="29"/>
      <c r="G907" s="29"/>
      <c r="H907" s="121" t="str">
        <f t="shared" si="28"/>
        <v/>
      </c>
      <c r="I907" s="121" t="str">
        <f t="shared" si="28"/>
        <v/>
      </c>
      <c r="J907" s="29"/>
      <c r="K907" s="29"/>
      <c r="L907" s="29"/>
      <c r="M907" s="122" t="str">
        <f>IF($P907="","",IFERROR(_xlfn.XLOOKUP($P907,団体コード!$F$2:$F$1789,団体コード!$A$2:$A$1789),_xlfn.XLOOKUP($P907,'R6.1.1政令指定都市'!$F$2:$F$192,'R6.1.1政令指定都市'!$A$2:$A$192)))</f>
        <v/>
      </c>
      <c r="N907" s="123" t="str">
        <f>IF($P907="","",IFERROR(_xlfn.XLOOKUP($P907,市町村一覧!$H$2:$H$773,市町村一覧!$G$2:$G$773),"特定市町村以外"))</f>
        <v/>
      </c>
      <c r="O907" s="94" t="s">
        <v>1</v>
      </c>
      <c r="P907" s="124" t="str">
        <f t="shared" si="29"/>
        <v/>
      </c>
      <c r="U907" s="114" t="s">
        <v>59</v>
      </c>
      <c r="V907" s="114" t="s">
        <v>1165</v>
      </c>
    </row>
    <row r="908" spans="3:22" x14ac:dyDescent="0.25">
      <c r="C908" s="108">
        <v>902</v>
      </c>
      <c r="D908" s="30"/>
      <c r="E908" s="29"/>
      <c r="F908" s="29"/>
      <c r="G908" s="29"/>
      <c r="H908" s="121" t="str">
        <f t="shared" si="28"/>
        <v/>
      </c>
      <c r="I908" s="121" t="str">
        <f t="shared" si="28"/>
        <v/>
      </c>
      <c r="J908" s="29"/>
      <c r="K908" s="29"/>
      <c r="L908" s="29"/>
      <c r="M908" s="122" t="str">
        <f>IF($P908="","",IFERROR(_xlfn.XLOOKUP($P908,団体コード!$F$2:$F$1789,団体コード!$A$2:$A$1789),_xlfn.XLOOKUP($P908,'R6.1.1政令指定都市'!$F$2:$F$192,'R6.1.1政令指定都市'!$A$2:$A$192)))</f>
        <v/>
      </c>
      <c r="N908" s="123" t="str">
        <f>IF($P908="","",IFERROR(_xlfn.XLOOKUP($P908,市町村一覧!$H$2:$H$773,市町村一覧!$G$2:$G$773),"特定市町村以外"))</f>
        <v/>
      </c>
      <c r="O908" s="94" t="s">
        <v>1</v>
      </c>
      <c r="P908" s="124" t="str">
        <f t="shared" si="29"/>
        <v/>
      </c>
      <c r="U908" s="114" t="s">
        <v>59</v>
      </c>
      <c r="V908" s="114" t="s">
        <v>1166</v>
      </c>
    </row>
    <row r="909" spans="3:22" x14ac:dyDescent="0.25">
      <c r="C909" s="108">
        <v>903</v>
      </c>
      <c r="D909" s="30"/>
      <c r="E909" s="29"/>
      <c r="F909" s="29"/>
      <c r="G909" s="29"/>
      <c r="H909" s="121" t="str">
        <f t="shared" si="28"/>
        <v/>
      </c>
      <c r="I909" s="121" t="str">
        <f t="shared" si="28"/>
        <v/>
      </c>
      <c r="J909" s="29"/>
      <c r="K909" s="29"/>
      <c r="L909" s="29"/>
      <c r="M909" s="122" t="str">
        <f>IF($P909="","",IFERROR(_xlfn.XLOOKUP($P909,団体コード!$F$2:$F$1789,団体コード!$A$2:$A$1789),_xlfn.XLOOKUP($P909,'R6.1.1政令指定都市'!$F$2:$F$192,'R6.1.1政令指定都市'!$A$2:$A$192)))</f>
        <v/>
      </c>
      <c r="N909" s="123" t="str">
        <f>IF($P909="","",IFERROR(_xlfn.XLOOKUP($P909,市町村一覧!$H$2:$H$773,市町村一覧!$G$2:$G$773),"特定市町村以外"))</f>
        <v/>
      </c>
      <c r="O909" s="94" t="s">
        <v>1</v>
      </c>
      <c r="P909" s="124" t="str">
        <f t="shared" si="29"/>
        <v/>
      </c>
      <c r="U909" s="114" t="s">
        <v>59</v>
      </c>
      <c r="V909" s="114" t="s">
        <v>1167</v>
      </c>
    </row>
    <row r="910" spans="3:22" x14ac:dyDescent="0.25">
      <c r="C910" s="108">
        <v>904</v>
      </c>
      <c r="D910" s="30"/>
      <c r="E910" s="29"/>
      <c r="F910" s="29"/>
      <c r="G910" s="29"/>
      <c r="H910" s="121" t="str">
        <f t="shared" si="28"/>
        <v/>
      </c>
      <c r="I910" s="121" t="str">
        <f t="shared" si="28"/>
        <v/>
      </c>
      <c r="J910" s="29"/>
      <c r="K910" s="29"/>
      <c r="L910" s="29"/>
      <c r="M910" s="122" t="str">
        <f>IF($P910="","",IFERROR(_xlfn.XLOOKUP($P910,団体コード!$F$2:$F$1789,団体コード!$A$2:$A$1789),_xlfn.XLOOKUP($P910,'R6.1.1政令指定都市'!$F$2:$F$192,'R6.1.1政令指定都市'!$A$2:$A$192)))</f>
        <v/>
      </c>
      <c r="N910" s="123" t="str">
        <f>IF($P910="","",IFERROR(_xlfn.XLOOKUP($P910,市町村一覧!$H$2:$H$773,市町村一覧!$G$2:$G$773),"特定市町村以外"))</f>
        <v/>
      </c>
      <c r="O910" s="94" t="s">
        <v>1</v>
      </c>
      <c r="P910" s="124" t="str">
        <f t="shared" si="29"/>
        <v/>
      </c>
      <c r="U910" s="114" t="s">
        <v>59</v>
      </c>
      <c r="V910" s="114" t="s">
        <v>1168</v>
      </c>
    </row>
    <row r="911" spans="3:22" x14ac:dyDescent="0.25">
      <c r="C911" s="108">
        <v>905</v>
      </c>
      <c r="D911" s="30"/>
      <c r="E911" s="29"/>
      <c r="F911" s="29"/>
      <c r="G911" s="29"/>
      <c r="H911" s="121" t="str">
        <f t="shared" si="28"/>
        <v/>
      </c>
      <c r="I911" s="121" t="str">
        <f t="shared" si="28"/>
        <v/>
      </c>
      <c r="J911" s="29"/>
      <c r="K911" s="29"/>
      <c r="L911" s="29"/>
      <c r="M911" s="122" t="str">
        <f>IF($P911="","",IFERROR(_xlfn.XLOOKUP($P911,団体コード!$F$2:$F$1789,団体コード!$A$2:$A$1789),_xlfn.XLOOKUP($P911,'R6.1.1政令指定都市'!$F$2:$F$192,'R6.1.1政令指定都市'!$A$2:$A$192)))</f>
        <v/>
      </c>
      <c r="N911" s="123" t="str">
        <f>IF($P911="","",IFERROR(_xlfn.XLOOKUP($P911,市町村一覧!$H$2:$H$773,市町村一覧!$G$2:$G$773),"特定市町村以外"))</f>
        <v/>
      </c>
      <c r="O911" s="94" t="s">
        <v>1</v>
      </c>
      <c r="P911" s="124" t="str">
        <f t="shared" si="29"/>
        <v/>
      </c>
      <c r="U911" s="114" t="s">
        <v>59</v>
      </c>
      <c r="V911" s="114" t="s">
        <v>1169</v>
      </c>
    </row>
    <row r="912" spans="3:22" x14ac:dyDescent="0.25">
      <c r="C912" s="108">
        <v>906</v>
      </c>
      <c r="D912" s="30"/>
      <c r="E912" s="29"/>
      <c r="F912" s="29"/>
      <c r="G912" s="29"/>
      <c r="H912" s="121" t="str">
        <f t="shared" si="28"/>
        <v/>
      </c>
      <c r="I912" s="121" t="str">
        <f t="shared" si="28"/>
        <v/>
      </c>
      <c r="J912" s="29"/>
      <c r="K912" s="29"/>
      <c r="L912" s="29"/>
      <c r="M912" s="122" t="str">
        <f>IF($P912="","",IFERROR(_xlfn.XLOOKUP($P912,団体コード!$F$2:$F$1789,団体コード!$A$2:$A$1789),_xlfn.XLOOKUP($P912,'R6.1.1政令指定都市'!$F$2:$F$192,'R6.1.1政令指定都市'!$A$2:$A$192)))</f>
        <v/>
      </c>
      <c r="N912" s="123" t="str">
        <f>IF($P912="","",IFERROR(_xlfn.XLOOKUP($P912,市町村一覧!$H$2:$H$773,市町村一覧!$G$2:$G$773),"特定市町村以外"))</f>
        <v/>
      </c>
      <c r="O912" s="94" t="s">
        <v>1</v>
      </c>
      <c r="P912" s="124" t="str">
        <f t="shared" si="29"/>
        <v/>
      </c>
      <c r="U912" s="114" t="s">
        <v>59</v>
      </c>
      <c r="V912" s="114" t="s">
        <v>1170</v>
      </c>
    </row>
    <row r="913" spans="3:22" x14ac:dyDescent="0.25">
      <c r="C913" s="108">
        <v>907</v>
      </c>
      <c r="D913" s="30"/>
      <c r="E913" s="29"/>
      <c r="F913" s="29"/>
      <c r="G913" s="29"/>
      <c r="H913" s="121" t="str">
        <f t="shared" si="28"/>
        <v/>
      </c>
      <c r="I913" s="121" t="str">
        <f t="shared" si="28"/>
        <v/>
      </c>
      <c r="J913" s="29"/>
      <c r="K913" s="29"/>
      <c r="L913" s="29"/>
      <c r="M913" s="122" t="str">
        <f>IF($P913="","",IFERROR(_xlfn.XLOOKUP($P913,団体コード!$F$2:$F$1789,団体コード!$A$2:$A$1789),_xlfn.XLOOKUP($P913,'R6.1.1政令指定都市'!$F$2:$F$192,'R6.1.1政令指定都市'!$A$2:$A$192)))</f>
        <v/>
      </c>
      <c r="N913" s="123" t="str">
        <f>IF($P913="","",IFERROR(_xlfn.XLOOKUP($P913,市町村一覧!$H$2:$H$773,市町村一覧!$G$2:$G$773),"特定市町村以外"))</f>
        <v/>
      </c>
      <c r="O913" s="94" t="s">
        <v>1</v>
      </c>
      <c r="P913" s="124" t="str">
        <f t="shared" si="29"/>
        <v/>
      </c>
      <c r="U913" s="114" t="s">
        <v>59</v>
      </c>
      <c r="V913" s="114" t="s">
        <v>1171</v>
      </c>
    </row>
    <row r="914" spans="3:22" x14ac:dyDescent="0.25">
      <c r="C914" s="108">
        <v>908</v>
      </c>
      <c r="D914" s="30"/>
      <c r="E914" s="29"/>
      <c r="F914" s="29"/>
      <c r="G914" s="29"/>
      <c r="H914" s="121" t="str">
        <f t="shared" si="28"/>
        <v/>
      </c>
      <c r="I914" s="121" t="str">
        <f t="shared" si="28"/>
        <v/>
      </c>
      <c r="J914" s="29"/>
      <c r="K914" s="29"/>
      <c r="L914" s="29"/>
      <c r="M914" s="122" t="str">
        <f>IF($P914="","",IFERROR(_xlfn.XLOOKUP($P914,団体コード!$F$2:$F$1789,団体コード!$A$2:$A$1789),_xlfn.XLOOKUP($P914,'R6.1.1政令指定都市'!$F$2:$F$192,'R6.1.1政令指定都市'!$A$2:$A$192)))</f>
        <v/>
      </c>
      <c r="N914" s="123" t="str">
        <f>IF($P914="","",IFERROR(_xlfn.XLOOKUP($P914,市町村一覧!$H$2:$H$773,市町村一覧!$G$2:$G$773),"特定市町村以外"))</f>
        <v/>
      </c>
      <c r="O914" s="94" t="s">
        <v>1</v>
      </c>
      <c r="P914" s="124" t="str">
        <f t="shared" si="29"/>
        <v/>
      </c>
      <c r="U914" s="114" t="s">
        <v>59</v>
      </c>
      <c r="V914" s="114" t="s">
        <v>1172</v>
      </c>
    </row>
    <row r="915" spans="3:22" x14ac:dyDescent="0.25">
      <c r="C915" s="108">
        <v>909</v>
      </c>
      <c r="D915" s="30"/>
      <c r="E915" s="29"/>
      <c r="F915" s="29"/>
      <c r="G915" s="29"/>
      <c r="H915" s="121" t="str">
        <f t="shared" si="28"/>
        <v/>
      </c>
      <c r="I915" s="121" t="str">
        <f t="shared" si="28"/>
        <v/>
      </c>
      <c r="J915" s="29"/>
      <c r="K915" s="29"/>
      <c r="L915" s="29"/>
      <c r="M915" s="122" t="str">
        <f>IF($P915="","",IFERROR(_xlfn.XLOOKUP($P915,団体コード!$F$2:$F$1789,団体コード!$A$2:$A$1789),_xlfn.XLOOKUP($P915,'R6.1.1政令指定都市'!$F$2:$F$192,'R6.1.1政令指定都市'!$A$2:$A$192)))</f>
        <v/>
      </c>
      <c r="N915" s="123" t="str">
        <f>IF($P915="","",IFERROR(_xlfn.XLOOKUP($P915,市町村一覧!$H$2:$H$773,市町村一覧!$G$2:$G$773),"特定市町村以外"))</f>
        <v/>
      </c>
      <c r="O915" s="94" t="s">
        <v>1</v>
      </c>
      <c r="P915" s="124" t="str">
        <f t="shared" si="29"/>
        <v/>
      </c>
      <c r="U915" s="114" t="s">
        <v>59</v>
      </c>
      <c r="V915" s="114" t="s">
        <v>721</v>
      </c>
    </row>
    <row r="916" spans="3:22" x14ac:dyDescent="0.25">
      <c r="C916" s="108">
        <v>910</v>
      </c>
      <c r="D916" s="30"/>
      <c r="E916" s="29"/>
      <c r="F916" s="29"/>
      <c r="G916" s="29"/>
      <c r="H916" s="121" t="str">
        <f t="shared" si="28"/>
        <v/>
      </c>
      <c r="I916" s="121" t="str">
        <f t="shared" si="28"/>
        <v/>
      </c>
      <c r="J916" s="29"/>
      <c r="K916" s="29"/>
      <c r="L916" s="29"/>
      <c r="M916" s="122" t="str">
        <f>IF($P916="","",IFERROR(_xlfn.XLOOKUP($P916,団体コード!$F$2:$F$1789,団体コード!$A$2:$A$1789),_xlfn.XLOOKUP($P916,'R6.1.1政令指定都市'!$F$2:$F$192,'R6.1.1政令指定都市'!$A$2:$A$192)))</f>
        <v/>
      </c>
      <c r="N916" s="123" t="str">
        <f>IF($P916="","",IFERROR(_xlfn.XLOOKUP($P916,市町村一覧!$H$2:$H$773,市町村一覧!$G$2:$G$773),"特定市町村以外"))</f>
        <v/>
      </c>
      <c r="O916" s="94" t="s">
        <v>1</v>
      </c>
      <c r="P916" s="124" t="str">
        <f t="shared" si="29"/>
        <v/>
      </c>
      <c r="U916" s="114" t="s">
        <v>59</v>
      </c>
      <c r="V916" s="114" t="s">
        <v>1173</v>
      </c>
    </row>
    <row r="917" spans="3:22" x14ac:dyDescent="0.25">
      <c r="C917" s="108">
        <v>911</v>
      </c>
      <c r="D917" s="30"/>
      <c r="E917" s="29"/>
      <c r="F917" s="29"/>
      <c r="G917" s="29"/>
      <c r="H917" s="121" t="str">
        <f t="shared" si="28"/>
        <v/>
      </c>
      <c r="I917" s="121" t="str">
        <f t="shared" si="28"/>
        <v/>
      </c>
      <c r="J917" s="29"/>
      <c r="K917" s="29"/>
      <c r="L917" s="29"/>
      <c r="M917" s="122" t="str">
        <f>IF($P917="","",IFERROR(_xlfn.XLOOKUP($P917,団体コード!$F$2:$F$1789,団体コード!$A$2:$A$1789),_xlfn.XLOOKUP($P917,'R6.1.1政令指定都市'!$F$2:$F$192,'R6.1.1政令指定都市'!$A$2:$A$192)))</f>
        <v/>
      </c>
      <c r="N917" s="123" t="str">
        <f>IF($P917="","",IFERROR(_xlfn.XLOOKUP($P917,市町村一覧!$H$2:$H$773,市町村一覧!$G$2:$G$773),"特定市町村以外"))</f>
        <v/>
      </c>
      <c r="O917" s="94" t="s">
        <v>1</v>
      </c>
      <c r="P917" s="124" t="str">
        <f t="shared" si="29"/>
        <v/>
      </c>
      <c r="U917" s="114" t="s">
        <v>59</v>
      </c>
      <c r="V917" s="114" t="s">
        <v>1174</v>
      </c>
    </row>
    <row r="918" spans="3:22" x14ac:dyDescent="0.25">
      <c r="C918" s="108">
        <v>912</v>
      </c>
      <c r="D918" s="30"/>
      <c r="E918" s="29"/>
      <c r="F918" s="29"/>
      <c r="G918" s="29"/>
      <c r="H918" s="121" t="str">
        <f t="shared" si="28"/>
        <v/>
      </c>
      <c r="I918" s="121" t="str">
        <f t="shared" si="28"/>
        <v/>
      </c>
      <c r="J918" s="29"/>
      <c r="K918" s="29"/>
      <c r="L918" s="29"/>
      <c r="M918" s="122" t="str">
        <f>IF($P918="","",IFERROR(_xlfn.XLOOKUP($P918,団体コード!$F$2:$F$1789,団体コード!$A$2:$A$1789),_xlfn.XLOOKUP($P918,'R6.1.1政令指定都市'!$F$2:$F$192,'R6.1.1政令指定都市'!$A$2:$A$192)))</f>
        <v/>
      </c>
      <c r="N918" s="123" t="str">
        <f>IF($P918="","",IFERROR(_xlfn.XLOOKUP($P918,市町村一覧!$H$2:$H$773,市町村一覧!$G$2:$G$773),"特定市町村以外"))</f>
        <v/>
      </c>
      <c r="O918" s="94" t="s">
        <v>1</v>
      </c>
      <c r="P918" s="124" t="str">
        <f t="shared" si="29"/>
        <v/>
      </c>
      <c r="U918" s="114" t="s">
        <v>59</v>
      </c>
      <c r="V918" s="114" t="s">
        <v>1175</v>
      </c>
    </row>
    <row r="919" spans="3:22" x14ac:dyDescent="0.25">
      <c r="C919" s="108">
        <v>913</v>
      </c>
      <c r="D919" s="30"/>
      <c r="E919" s="29"/>
      <c r="F919" s="29"/>
      <c r="G919" s="29"/>
      <c r="H919" s="121" t="str">
        <f t="shared" si="28"/>
        <v/>
      </c>
      <c r="I919" s="121" t="str">
        <f t="shared" si="28"/>
        <v/>
      </c>
      <c r="J919" s="29"/>
      <c r="K919" s="29"/>
      <c r="L919" s="29"/>
      <c r="M919" s="122" t="str">
        <f>IF($P919="","",IFERROR(_xlfn.XLOOKUP($P919,団体コード!$F$2:$F$1789,団体コード!$A$2:$A$1789),_xlfn.XLOOKUP($P919,'R6.1.1政令指定都市'!$F$2:$F$192,'R6.1.1政令指定都市'!$A$2:$A$192)))</f>
        <v/>
      </c>
      <c r="N919" s="123" t="str">
        <f>IF($P919="","",IFERROR(_xlfn.XLOOKUP($P919,市町村一覧!$H$2:$H$773,市町村一覧!$G$2:$G$773),"特定市町村以外"))</f>
        <v/>
      </c>
      <c r="O919" s="94" t="s">
        <v>1</v>
      </c>
      <c r="P919" s="124" t="str">
        <f t="shared" si="29"/>
        <v/>
      </c>
      <c r="U919" s="114" t="s">
        <v>59</v>
      </c>
      <c r="V919" s="114" t="s">
        <v>1176</v>
      </c>
    </row>
    <row r="920" spans="3:22" x14ac:dyDescent="0.25">
      <c r="C920" s="108">
        <v>914</v>
      </c>
      <c r="D920" s="30"/>
      <c r="E920" s="29"/>
      <c r="F920" s="29"/>
      <c r="G920" s="29"/>
      <c r="H920" s="121" t="str">
        <f t="shared" si="28"/>
        <v/>
      </c>
      <c r="I920" s="121" t="str">
        <f t="shared" si="28"/>
        <v/>
      </c>
      <c r="J920" s="29"/>
      <c r="K920" s="29"/>
      <c r="L920" s="29"/>
      <c r="M920" s="122" t="str">
        <f>IF($P920="","",IFERROR(_xlfn.XLOOKUP($P920,団体コード!$F$2:$F$1789,団体コード!$A$2:$A$1789),_xlfn.XLOOKUP($P920,'R6.1.1政令指定都市'!$F$2:$F$192,'R6.1.1政令指定都市'!$A$2:$A$192)))</f>
        <v/>
      </c>
      <c r="N920" s="123" t="str">
        <f>IF($P920="","",IFERROR(_xlfn.XLOOKUP($P920,市町村一覧!$H$2:$H$773,市町村一覧!$G$2:$G$773),"特定市町村以外"))</f>
        <v/>
      </c>
      <c r="O920" s="94" t="s">
        <v>1</v>
      </c>
      <c r="P920" s="124" t="str">
        <f t="shared" si="29"/>
        <v/>
      </c>
      <c r="U920" s="114" t="s">
        <v>59</v>
      </c>
      <c r="V920" s="114" t="s">
        <v>1177</v>
      </c>
    </row>
    <row r="921" spans="3:22" x14ac:dyDescent="0.25">
      <c r="C921" s="108">
        <v>915</v>
      </c>
      <c r="D921" s="30"/>
      <c r="E921" s="29"/>
      <c r="F921" s="29"/>
      <c r="G921" s="29"/>
      <c r="H921" s="121" t="str">
        <f t="shared" si="28"/>
        <v/>
      </c>
      <c r="I921" s="121" t="str">
        <f t="shared" si="28"/>
        <v/>
      </c>
      <c r="J921" s="29"/>
      <c r="K921" s="29"/>
      <c r="L921" s="29"/>
      <c r="M921" s="122" t="str">
        <f>IF($P921="","",IFERROR(_xlfn.XLOOKUP($P921,団体コード!$F$2:$F$1789,団体コード!$A$2:$A$1789),_xlfn.XLOOKUP($P921,'R6.1.1政令指定都市'!$F$2:$F$192,'R6.1.1政令指定都市'!$A$2:$A$192)))</f>
        <v/>
      </c>
      <c r="N921" s="123" t="str">
        <f>IF($P921="","",IFERROR(_xlfn.XLOOKUP($P921,市町村一覧!$H$2:$H$773,市町村一覧!$G$2:$G$773),"特定市町村以外"))</f>
        <v/>
      </c>
      <c r="O921" s="94" t="s">
        <v>1</v>
      </c>
      <c r="P921" s="124" t="str">
        <f t="shared" si="29"/>
        <v/>
      </c>
      <c r="U921" s="114" t="s">
        <v>59</v>
      </c>
      <c r="V921" s="114" t="s">
        <v>1178</v>
      </c>
    </row>
    <row r="922" spans="3:22" x14ac:dyDescent="0.25">
      <c r="C922" s="108">
        <v>916</v>
      </c>
      <c r="D922" s="30"/>
      <c r="E922" s="29"/>
      <c r="F922" s="29"/>
      <c r="G922" s="29"/>
      <c r="H922" s="121" t="str">
        <f t="shared" si="28"/>
        <v/>
      </c>
      <c r="I922" s="121" t="str">
        <f t="shared" si="28"/>
        <v/>
      </c>
      <c r="J922" s="29"/>
      <c r="K922" s="29"/>
      <c r="L922" s="29"/>
      <c r="M922" s="122" t="str">
        <f>IF($P922="","",IFERROR(_xlfn.XLOOKUP($P922,団体コード!$F$2:$F$1789,団体コード!$A$2:$A$1789),_xlfn.XLOOKUP($P922,'R6.1.1政令指定都市'!$F$2:$F$192,'R6.1.1政令指定都市'!$A$2:$A$192)))</f>
        <v/>
      </c>
      <c r="N922" s="123" t="str">
        <f>IF($P922="","",IFERROR(_xlfn.XLOOKUP($P922,市町村一覧!$H$2:$H$773,市町村一覧!$G$2:$G$773),"特定市町村以外"))</f>
        <v/>
      </c>
      <c r="O922" s="94" t="s">
        <v>1</v>
      </c>
      <c r="P922" s="124" t="str">
        <f t="shared" si="29"/>
        <v/>
      </c>
      <c r="U922" s="114" t="s">
        <v>59</v>
      </c>
      <c r="V922" s="114" t="s">
        <v>1179</v>
      </c>
    </row>
    <row r="923" spans="3:22" x14ac:dyDescent="0.25">
      <c r="C923" s="108">
        <v>917</v>
      </c>
      <c r="D923" s="30"/>
      <c r="E923" s="29"/>
      <c r="F923" s="29"/>
      <c r="G923" s="29"/>
      <c r="H923" s="121" t="str">
        <f t="shared" si="28"/>
        <v/>
      </c>
      <c r="I923" s="121" t="str">
        <f t="shared" si="28"/>
        <v/>
      </c>
      <c r="J923" s="29"/>
      <c r="K923" s="29"/>
      <c r="L923" s="29"/>
      <c r="M923" s="122" t="str">
        <f>IF($P923="","",IFERROR(_xlfn.XLOOKUP($P923,団体コード!$F$2:$F$1789,団体コード!$A$2:$A$1789),_xlfn.XLOOKUP($P923,'R6.1.1政令指定都市'!$F$2:$F$192,'R6.1.1政令指定都市'!$A$2:$A$192)))</f>
        <v/>
      </c>
      <c r="N923" s="123" t="str">
        <f>IF($P923="","",IFERROR(_xlfn.XLOOKUP($P923,市町村一覧!$H$2:$H$773,市町村一覧!$G$2:$G$773),"特定市町村以外"))</f>
        <v/>
      </c>
      <c r="O923" s="94" t="s">
        <v>1</v>
      </c>
      <c r="P923" s="124" t="str">
        <f t="shared" si="29"/>
        <v/>
      </c>
      <c r="U923" s="114" t="s">
        <v>59</v>
      </c>
      <c r="V923" s="114" t="s">
        <v>1180</v>
      </c>
    </row>
    <row r="924" spans="3:22" x14ac:dyDescent="0.25">
      <c r="C924" s="108">
        <v>918</v>
      </c>
      <c r="D924" s="30"/>
      <c r="E924" s="29"/>
      <c r="F924" s="29"/>
      <c r="G924" s="29"/>
      <c r="H924" s="121" t="str">
        <f t="shared" si="28"/>
        <v/>
      </c>
      <c r="I924" s="121" t="str">
        <f t="shared" si="28"/>
        <v/>
      </c>
      <c r="J924" s="29"/>
      <c r="K924" s="29"/>
      <c r="L924" s="29"/>
      <c r="M924" s="122" t="str">
        <f>IF($P924="","",IFERROR(_xlfn.XLOOKUP($P924,団体コード!$F$2:$F$1789,団体コード!$A$2:$A$1789),_xlfn.XLOOKUP($P924,'R6.1.1政令指定都市'!$F$2:$F$192,'R6.1.1政令指定都市'!$A$2:$A$192)))</f>
        <v/>
      </c>
      <c r="N924" s="123" t="str">
        <f>IF($P924="","",IFERROR(_xlfn.XLOOKUP($P924,市町村一覧!$H$2:$H$773,市町村一覧!$G$2:$G$773),"特定市町村以外"))</f>
        <v/>
      </c>
      <c r="O924" s="94" t="s">
        <v>1</v>
      </c>
      <c r="P924" s="124" t="str">
        <f t="shared" si="29"/>
        <v/>
      </c>
      <c r="U924" s="114" t="s">
        <v>59</v>
      </c>
      <c r="V924" s="114" t="s">
        <v>1181</v>
      </c>
    </row>
    <row r="925" spans="3:22" x14ac:dyDescent="0.25">
      <c r="C925" s="108">
        <v>919</v>
      </c>
      <c r="D925" s="30"/>
      <c r="E925" s="29"/>
      <c r="F925" s="29"/>
      <c r="G925" s="29"/>
      <c r="H925" s="121" t="str">
        <f t="shared" si="28"/>
        <v/>
      </c>
      <c r="I925" s="121" t="str">
        <f t="shared" si="28"/>
        <v/>
      </c>
      <c r="J925" s="29"/>
      <c r="K925" s="29"/>
      <c r="L925" s="29"/>
      <c r="M925" s="122" t="str">
        <f>IF($P925="","",IFERROR(_xlfn.XLOOKUP($P925,団体コード!$F$2:$F$1789,団体コード!$A$2:$A$1789),_xlfn.XLOOKUP($P925,'R6.1.1政令指定都市'!$F$2:$F$192,'R6.1.1政令指定都市'!$A$2:$A$192)))</f>
        <v/>
      </c>
      <c r="N925" s="123" t="str">
        <f>IF($P925="","",IFERROR(_xlfn.XLOOKUP($P925,市町村一覧!$H$2:$H$773,市町村一覧!$G$2:$G$773),"特定市町村以外"))</f>
        <v/>
      </c>
      <c r="O925" s="94" t="s">
        <v>1</v>
      </c>
      <c r="P925" s="124" t="str">
        <f t="shared" si="29"/>
        <v/>
      </c>
      <c r="U925" s="114" t="s">
        <v>59</v>
      </c>
      <c r="V925" s="114" t="s">
        <v>1182</v>
      </c>
    </row>
    <row r="926" spans="3:22" x14ac:dyDescent="0.25">
      <c r="C926" s="108">
        <v>920</v>
      </c>
      <c r="D926" s="30"/>
      <c r="E926" s="29"/>
      <c r="F926" s="29"/>
      <c r="G926" s="29"/>
      <c r="H926" s="121" t="str">
        <f t="shared" si="28"/>
        <v/>
      </c>
      <c r="I926" s="121" t="str">
        <f t="shared" si="28"/>
        <v/>
      </c>
      <c r="J926" s="29"/>
      <c r="K926" s="29"/>
      <c r="L926" s="29"/>
      <c r="M926" s="122" t="str">
        <f>IF($P926="","",IFERROR(_xlfn.XLOOKUP($P926,団体コード!$F$2:$F$1789,団体コード!$A$2:$A$1789),_xlfn.XLOOKUP($P926,'R6.1.1政令指定都市'!$F$2:$F$192,'R6.1.1政令指定都市'!$A$2:$A$192)))</f>
        <v/>
      </c>
      <c r="N926" s="123" t="str">
        <f>IF($P926="","",IFERROR(_xlfn.XLOOKUP($P926,市町村一覧!$H$2:$H$773,市町村一覧!$G$2:$G$773),"特定市町村以外"))</f>
        <v/>
      </c>
      <c r="O926" s="94" t="s">
        <v>1</v>
      </c>
      <c r="P926" s="124" t="str">
        <f t="shared" si="29"/>
        <v/>
      </c>
      <c r="U926" s="114" t="s">
        <v>59</v>
      </c>
      <c r="V926" s="114" t="s">
        <v>1183</v>
      </c>
    </row>
    <row r="927" spans="3:22" x14ac:dyDescent="0.25">
      <c r="C927" s="108">
        <v>921</v>
      </c>
      <c r="D927" s="30"/>
      <c r="E927" s="29"/>
      <c r="F927" s="29"/>
      <c r="G927" s="29"/>
      <c r="H927" s="121" t="str">
        <f t="shared" si="28"/>
        <v/>
      </c>
      <c r="I927" s="121" t="str">
        <f t="shared" si="28"/>
        <v/>
      </c>
      <c r="J927" s="29"/>
      <c r="K927" s="29"/>
      <c r="L927" s="29"/>
      <c r="M927" s="122" t="str">
        <f>IF($P927="","",IFERROR(_xlfn.XLOOKUP($P927,団体コード!$F$2:$F$1789,団体コード!$A$2:$A$1789),_xlfn.XLOOKUP($P927,'R6.1.1政令指定都市'!$F$2:$F$192,'R6.1.1政令指定都市'!$A$2:$A$192)))</f>
        <v/>
      </c>
      <c r="N927" s="123" t="str">
        <f>IF($P927="","",IFERROR(_xlfn.XLOOKUP($P927,市町村一覧!$H$2:$H$773,市町村一覧!$G$2:$G$773),"特定市町村以外"))</f>
        <v/>
      </c>
      <c r="O927" s="94" t="s">
        <v>1</v>
      </c>
      <c r="P927" s="124" t="str">
        <f t="shared" si="29"/>
        <v/>
      </c>
      <c r="U927" s="114" t="s">
        <v>59</v>
      </c>
      <c r="V927" s="114" t="s">
        <v>1184</v>
      </c>
    </row>
    <row r="928" spans="3:22" x14ac:dyDescent="0.25">
      <c r="C928" s="108">
        <v>922</v>
      </c>
      <c r="D928" s="30"/>
      <c r="E928" s="29"/>
      <c r="F928" s="29"/>
      <c r="G928" s="29"/>
      <c r="H928" s="121" t="str">
        <f t="shared" si="28"/>
        <v/>
      </c>
      <c r="I928" s="121" t="str">
        <f t="shared" si="28"/>
        <v/>
      </c>
      <c r="J928" s="29"/>
      <c r="K928" s="29"/>
      <c r="L928" s="29"/>
      <c r="M928" s="122" t="str">
        <f>IF($P928="","",IFERROR(_xlfn.XLOOKUP($P928,団体コード!$F$2:$F$1789,団体コード!$A$2:$A$1789),_xlfn.XLOOKUP($P928,'R6.1.1政令指定都市'!$F$2:$F$192,'R6.1.1政令指定都市'!$A$2:$A$192)))</f>
        <v/>
      </c>
      <c r="N928" s="123" t="str">
        <f>IF($P928="","",IFERROR(_xlfn.XLOOKUP($P928,市町村一覧!$H$2:$H$773,市町村一覧!$G$2:$G$773),"特定市町村以外"))</f>
        <v/>
      </c>
      <c r="O928" s="94" t="s">
        <v>1</v>
      </c>
      <c r="P928" s="124" t="str">
        <f t="shared" si="29"/>
        <v/>
      </c>
      <c r="U928" s="114" t="s">
        <v>59</v>
      </c>
      <c r="V928" s="114" t="s">
        <v>1185</v>
      </c>
    </row>
    <row r="929" spans="3:22" x14ac:dyDescent="0.25">
      <c r="C929" s="108">
        <v>923</v>
      </c>
      <c r="D929" s="30"/>
      <c r="E929" s="29"/>
      <c r="F929" s="29"/>
      <c r="G929" s="29"/>
      <c r="H929" s="121" t="str">
        <f t="shared" si="28"/>
        <v/>
      </c>
      <c r="I929" s="121" t="str">
        <f t="shared" si="28"/>
        <v/>
      </c>
      <c r="J929" s="29"/>
      <c r="K929" s="29"/>
      <c r="L929" s="29"/>
      <c r="M929" s="122" t="str">
        <f>IF($P929="","",IFERROR(_xlfn.XLOOKUP($P929,団体コード!$F$2:$F$1789,団体コード!$A$2:$A$1789),_xlfn.XLOOKUP($P929,'R6.1.1政令指定都市'!$F$2:$F$192,'R6.1.1政令指定都市'!$A$2:$A$192)))</f>
        <v/>
      </c>
      <c r="N929" s="123" t="str">
        <f>IF($P929="","",IFERROR(_xlfn.XLOOKUP($P929,市町村一覧!$H$2:$H$773,市町村一覧!$G$2:$G$773),"特定市町村以外"))</f>
        <v/>
      </c>
      <c r="O929" s="94" t="s">
        <v>1</v>
      </c>
      <c r="P929" s="124" t="str">
        <f t="shared" si="29"/>
        <v/>
      </c>
      <c r="U929" s="114" t="s">
        <v>59</v>
      </c>
      <c r="V929" s="114" t="s">
        <v>1186</v>
      </c>
    </row>
    <row r="930" spans="3:22" x14ac:dyDescent="0.25">
      <c r="C930" s="108">
        <v>924</v>
      </c>
      <c r="D930" s="30"/>
      <c r="E930" s="29"/>
      <c r="F930" s="29"/>
      <c r="G930" s="29"/>
      <c r="H930" s="121" t="str">
        <f t="shared" si="28"/>
        <v/>
      </c>
      <c r="I930" s="121" t="str">
        <f t="shared" si="28"/>
        <v/>
      </c>
      <c r="J930" s="29"/>
      <c r="K930" s="29"/>
      <c r="L930" s="29"/>
      <c r="M930" s="122" t="str">
        <f>IF($P930="","",IFERROR(_xlfn.XLOOKUP($P930,団体コード!$F$2:$F$1789,団体コード!$A$2:$A$1789),_xlfn.XLOOKUP($P930,'R6.1.1政令指定都市'!$F$2:$F$192,'R6.1.1政令指定都市'!$A$2:$A$192)))</f>
        <v/>
      </c>
      <c r="N930" s="123" t="str">
        <f>IF($P930="","",IFERROR(_xlfn.XLOOKUP($P930,市町村一覧!$H$2:$H$773,市町村一覧!$G$2:$G$773),"特定市町村以外"))</f>
        <v/>
      </c>
      <c r="O930" s="94" t="s">
        <v>1</v>
      </c>
      <c r="P930" s="124" t="str">
        <f t="shared" si="29"/>
        <v/>
      </c>
      <c r="U930" s="114" t="s">
        <v>59</v>
      </c>
      <c r="V930" s="114" t="s">
        <v>1187</v>
      </c>
    </row>
    <row r="931" spans="3:22" x14ac:dyDescent="0.25">
      <c r="C931" s="108">
        <v>925</v>
      </c>
      <c r="D931" s="30"/>
      <c r="E931" s="29"/>
      <c r="F931" s="29"/>
      <c r="G931" s="29"/>
      <c r="H931" s="121" t="str">
        <f t="shared" si="28"/>
        <v/>
      </c>
      <c r="I931" s="121" t="str">
        <f t="shared" si="28"/>
        <v/>
      </c>
      <c r="J931" s="29"/>
      <c r="K931" s="29"/>
      <c r="L931" s="29"/>
      <c r="M931" s="122" t="str">
        <f>IF($P931="","",IFERROR(_xlfn.XLOOKUP($P931,団体コード!$F$2:$F$1789,団体コード!$A$2:$A$1789),_xlfn.XLOOKUP($P931,'R6.1.1政令指定都市'!$F$2:$F$192,'R6.1.1政令指定都市'!$A$2:$A$192)))</f>
        <v/>
      </c>
      <c r="N931" s="123" t="str">
        <f>IF($P931="","",IFERROR(_xlfn.XLOOKUP($P931,市町村一覧!$H$2:$H$773,市町村一覧!$G$2:$G$773),"特定市町村以外"))</f>
        <v/>
      </c>
      <c r="O931" s="94" t="s">
        <v>1</v>
      </c>
      <c r="P931" s="124" t="str">
        <f t="shared" si="29"/>
        <v/>
      </c>
      <c r="U931" s="114" t="s">
        <v>59</v>
      </c>
      <c r="V931" s="114" t="s">
        <v>1188</v>
      </c>
    </row>
    <row r="932" spans="3:22" x14ac:dyDescent="0.25">
      <c r="C932" s="108">
        <v>926</v>
      </c>
      <c r="D932" s="30"/>
      <c r="E932" s="29"/>
      <c r="F932" s="29"/>
      <c r="G932" s="29"/>
      <c r="H932" s="121" t="str">
        <f t="shared" si="28"/>
        <v/>
      </c>
      <c r="I932" s="121" t="str">
        <f t="shared" si="28"/>
        <v/>
      </c>
      <c r="J932" s="29"/>
      <c r="K932" s="29"/>
      <c r="L932" s="29"/>
      <c r="M932" s="122" t="str">
        <f>IF($P932="","",IFERROR(_xlfn.XLOOKUP($P932,団体コード!$F$2:$F$1789,団体コード!$A$2:$A$1789),_xlfn.XLOOKUP($P932,'R6.1.1政令指定都市'!$F$2:$F$192,'R6.1.1政令指定都市'!$A$2:$A$192)))</f>
        <v/>
      </c>
      <c r="N932" s="123" t="str">
        <f>IF($P932="","",IFERROR(_xlfn.XLOOKUP($P932,市町村一覧!$H$2:$H$773,市町村一覧!$G$2:$G$773),"特定市町村以外"))</f>
        <v/>
      </c>
      <c r="O932" s="94" t="s">
        <v>1</v>
      </c>
      <c r="P932" s="124" t="str">
        <f t="shared" si="29"/>
        <v/>
      </c>
      <c r="U932" s="114" t="s">
        <v>59</v>
      </c>
      <c r="V932" s="114" t="s">
        <v>1189</v>
      </c>
    </row>
    <row r="933" spans="3:22" x14ac:dyDescent="0.25">
      <c r="C933" s="108">
        <v>927</v>
      </c>
      <c r="D933" s="30"/>
      <c r="E933" s="29"/>
      <c r="F933" s="29"/>
      <c r="G933" s="29"/>
      <c r="H933" s="121" t="str">
        <f t="shared" si="28"/>
        <v/>
      </c>
      <c r="I933" s="121" t="str">
        <f t="shared" si="28"/>
        <v/>
      </c>
      <c r="J933" s="29"/>
      <c r="K933" s="29"/>
      <c r="L933" s="29"/>
      <c r="M933" s="122" t="str">
        <f>IF($P933="","",IFERROR(_xlfn.XLOOKUP($P933,団体コード!$F$2:$F$1789,団体コード!$A$2:$A$1789),_xlfn.XLOOKUP($P933,'R6.1.1政令指定都市'!$F$2:$F$192,'R6.1.1政令指定都市'!$A$2:$A$192)))</f>
        <v/>
      </c>
      <c r="N933" s="123" t="str">
        <f>IF($P933="","",IFERROR(_xlfn.XLOOKUP($P933,市町村一覧!$H$2:$H$773,市町村一覧!$G$2:$G$773),"特定市町村以外"))</f>
        <v/>
      </c>
      <c r="O933" s="94" t="s">
        <v>1</v>
      </c>
      <c r="P933" s="124" t="str">
        <f t="shared" si="29"/>
        <v/>
      </c>
      <c r="U933" s="114" t="s">
        <v>59</v>
      </c>
      <c r="V933" s="114" t="s">
        <v>1190</v>
      </c>
    </row>
    <row r="934" spans="3:22" x14ac:dyDescent="0.25">
      <c r="C934" s="108">
        <v>928</v>
      </c>
      <c r="D934" s="30"/>
      <c r="E934" s="29"/>
      <c r="F934" s="29"/>
      <c r="G934" s="29"/>
      <c r="H934" s="121" t="str">
        <f t="shared" si="28"/>
        <v/>
      </c>
      <c r="I934" s="121" t="str">
        <f t="shared" si="28"/>
        <v/>
      </c>
      <c r="J934" s="29"/>
      <c r="K934" s="29"/>
      <c r="L934" s="29"/>
      <c r="M934" s="122" t="str">
        <f>IF($P934="","",IFERROR(_xlfn.XLOOKUP($P934,団体コード!$F$2:$F$1789,団体コード!$A$2:$A$1789),_xlfn.XLOOKUP($P934,'R6.1.1政令指定都市'!$F$2:$F$192,'R6.1.1政令指定都市'!$A$2:$A$192)))</f>
        <v/>
      </c>
      <c r="N934" s="123" t="str">
        <f>IF($P934="","",IFERROR(_xlfn.XLOOKUP($P934,市町村一覧!$H$2:$H$773,市町村一覧!$G$2:$G$773),"特定市町村以外"))</f>
        <v/>
      </c>
      <c r="O934" s="94" t="s">
        <v>1</v>
      </c>
      <c r="P934" s="124" t="str">
        <f t="shared" si="29"/>
        <v/>
      </c>
      <c r="U934" s="114" t="s">
        <v>59</v>
      </c>
      <c r="V934" s="114" t="s">
        <v>1191</v>
      </c>
    </row>
    <row r="935" spans="3:22" x14ac:dyDescent="0.25">
      <c r="C935" s="108">
        <v>929</v>
      </c>
      <c r="D935" s="30"/>
      <c r="E935" s="29"/>
      <c r="F935" s="29"/>
      <c r="G935" s="29"/>
      <c r="H935" s="121" t="str">
        <f t="shared" si="28"/>
        <v/>
      </c>
      <c r="I935" s="121" t="str">
        <f t="shared" si="28"/>
        <v/>
      </c>
      <c r="J935" s="29"/>
      <c r="K935" s="29"/>
      <c r="L935" s="29"/>
      <c r="M935" s="122" t="str">
        <f>IF($P935="","",IFERROR(_xlfn.XLOOKUP($P935,団体コード!$F$2:$F$1789,団体コード!$A$2:$A$1789),_xlfn.XLOOKUP($P935,'R6.1.1政令指定都市'!$F$2:$F$192,'R6.1.1政令指定都市'!$A$2:$A$192)))</f>
        <v/>
      </c>
      <c r="N935" s="123" t="str">
        <f>IF($P935="","",IFERROR(_xlfn.XLOOKUP($P935,市町村一覧!$H$2:$H$773,市町村一覧!$G$2:$G$773),"特定市町村以外"))</f>
        <v/>
      </c>
      <c r="O935" s="94" t="s">
        <v>1</v>
      </c>
      <c r="P935" s="124" t="str">
        <f t="shared" si="29"/>
        <v/>
      </c>
      <c r="U935" s="114" t="s">
        <v>59</v>
      </c>
      <c r="V935" s="114" t="s">
        <v>1192</v>
      </c>
    </row>
    <row r="936" spans="3:22" x14ac:dyDescent="0.25">
      <c r="C936" s="108">
        <v>930</v>
      </c>
      <c r="D936" s="30"/>
      <c r="E936" s="29"/>
      <c r="F936" s="29"/>
      <c r="G936" s="29"/>
      <c r="H936" s="121" t="str">
        <f t="shared" si="28"/>
        <v/>
      </c>
      <c r="I936" s="121" t="str">
        <f t="shared" si="28"/>
        <v/>
      </c>
      <c r="J936" s="29"/>
      <c r="K936" s="29"/>
      <c r="L936" s="29"/>
      <c r="M936" s="122" t="str">
        <f>IF($P936="","",IFERROR(_xlfn.XLOOKUP($P936,団体コード!$F$2:$F$1789,団体コード!$A$2:$A$1789),_xlfn.XLOOKUP($P936,'R6.1.1政令指定都市'!$F$2:$F$192,'R6.1.1政令指定都市'!$A$2:$A$192)))</f>
        <v/>
      </c>
      <c r="N936" s="123" t="str">
        <f>IF($P936="","",IFERROR(_xlfn.XLOOKUP($P936,市町村一覧!$H$2:$H$773,市町村一覧!$G$2:$G$773),"特定市町村以外"))</f>
        <v/>
      </c>
      <c r="O936" s="94" t="s">
        <v>1</v>
      </c>
      <c r="P936" s="124" t="str">
        <f t="shared" si="29"/>
        <v/>
      </c>
      <c r="U936" s="114" t="s">
        <v>59</v>
      </c>
      <c r="V936" s="114" t="s">
        <v>1193</v>
      </c>
    </row>
    <row r="937" spans="3:22" x14ac:dyDescent="0.25">
      <c r="C937" s="108">
        <v>931</v>
      </c>
      <c r="D937" s="30"/>
      <c r="E937" s="29"/>
      <c r="F937" s="29"/>
      <c r="G937" s="29"/>
      <c r="H937" s="121" t="str">
        <f t="shared" si="28"/>
        <v/>
      </c>
      <c r="I937" s="121" t="str">
        <f t="shared" si="28"/>
        <v/>
      </c>
      <c r="J937" s="29"/>
      <c r="K937" s="29"/>
      <c r="L937" s="29"/>
      <c r="M937" s="122" t="str">
        <f>IF($P937="","",IFERROR(_xlfn.XLOOKUP($P937,団体コード!$F$2:$F$1789,団体コード!$A$2:$A$1789),_xlfn.XLOOKUP($P937,'R6.1.1政令指定都市'!$F$2:$F$192,'R6.1.1政令指定都市'!$A$2:$A$192)))</f>
        <v/>
      </c>
      <c r="N937" s="123" t="str">
        <f>IF($P937="","",IFERROR(_xlfn.XLOOKUP($P937,市町村一覧!$H$2:$H$773,市町村一覧!$G$2:$G$773),"特定市町村以外"))</f>
        <v/>
      </c>
      <c r="O937" s="94" t="s">
        <v>1</v>
      </c>
      <c r="P937" s="124" t="str">
        <f t="shared" si="29"/>
        <v/>
      </c>
      <c r="U937" s="114" t="s">
        <v>59</v>
      </c>
      <c r="V937" s="114" t="s">
        <v>1194</v>
      </c>
    </row>
    <row r="938" spans="3:22" x14ac:dyDescent="0.25">
      <c r="C938" s="108">
        <v>932</v>
      </c>
      <c r="D938" s="30"/>
      <c r="E938" s="29"/>
      <c r="F938" s="29"/>
      <c r="G938" s="29"/>
      <c r="H938" s="121" t="str">
        <f t="shared" si="28"/>
        <v/>
      </c>
      <c r="I938" s="121" t="str">
        <f t="shared" si="28"/>
        <v/>
      </c>
      <c r="J938" s="29"/>
      <c r="K938" s="29"/>
      <c r="L938" s="29"/>
      <c r="M938" s="122" t="str">
        <f>IF($P938="","",IFERROR(_xlfn.XLOOKUP($P938,団体コード!$F$2:$F$1789,団体コード!$A$2:$A$1789),_xlfn.XLOOKUP($P938,'R6.1.1政令指定都市'!$F$2:$F$192,'R6.1.1政令指定都市'!$A$2:$A$192)))</f>
        <v/>
      </c>
      <c r="N938" s="123" t="str">
        <f>IF($P938="","",IFERROR(_xlfn.XLOOKUP($P938,市町村一覧!$H$2:$H$773,市町村一覧!$G$2:$G$773),"特定市町村以外"))</f>
        <v/>
      </c>
      <c r="O938" s="94" t="s">
        <v>1</v>
      </c>
      <c r="P938" s="124" t="str">
        <f t="shared" si="29"/>
        <v/>
      </c>
      <c r="U938" s="114" t="s">
        <v>59</v>
      </c>
      <c r="V938" s="114" t="s">
        <v>1195</v>
      </c>
    </row>
    <row r="939" spans="3:22" x14ac:dyDescent="0.25">
      <c r="C939" s="108">
        <v>933</v>
      </c>
      <c r="D939" s="30"/>
      <c r="E939" s="29"/>
      <c r="F939" s="29"/>
      <c r="G939" s="29"/>
      <c r="H939" s="121" t="str">
        <f t="shared" si="28"/>
        <v/>
      </c>
      <c r="I939" s="121" t="str">
        <f t="shared" si="28"/>
        <v/>
      </c>
      <c r="J939" s="29"/>
      <c r="K939" s="29"/>
      <c r="L939" s="29"/>
      <c r="M939" s="122" t="str">
        <f>IF($P939="","",IFERROR(_xlfn.XLOOKUP($P939,団体コード!$F$2:$F$1789,団体コード!$A$2:$A$1789),_xlfn.XLOOKUP($P939,'R6.1.1政令指定都市'!$F$2:$F$192,'R6.1.1政令指定都市'!$A$2:$A$192)))</f>
        <v/>
      </c>
      <c r="N939" s="123" t="str">
        <f>IF($P939="","",IFERROR(_xlfn.XLOOKUP($P939,市町村一覧!$H$2:$H$773,市町村一覧!$G$2:$G$773),"特定市町村以外"))</f>
        <v/>
      </c>
      <c r="O939" s="94" t="s">
        <v>1</v>
      </c>
      <c r="P939" s="124" t="str">
        <f t="shared" si="29"/>
        <v/>
      </c>
      <c r="U939" s="114" t="s">
        <v>59</v>
      </c>
      <c r="V939" s="114" t="s">
        <v>1196</v>
      </c>
    </row>
    <row r="940" spans="3:22" x14ac:dyDescent="0.25">
      <c r="C940" s="108">
        <v>934</v>
      </c>
      <c r="D940" s="30"/>
      <c r="E940" s="29"/>
      <c r="F940" s="29"/>
      <c r="G940" s="29"/>
      <c r="H940" s="121" t="str">
        <f t="shared" si="28"/>
        <v/>
      </c>
      <c r="I940" s="121" t="str">
        <f t="shared" si="28"/>
        <v/>
      </c>
      <c r="J940" s="29"/>
      <c r="K940" s="29"/>
      <c r="L940" s="29"/>
      <c r="M940" s="122" t="str">
        <f>IF($P940="","",IFERROR(_xlfn.XLOOKUP($P940,団体コード!$F$2:$F$1789,団体コード!$A$2:$A$1789),_xlfn.XLOOKUP($P940,'R6.1.1政令指定都市'!$F$2:$F$192,'R6.1.1政令指定都市'!$A$2:$A$192)))</f>
        <v/>
      </c>
      <c r="N940" s="123" t="str">
        <f>IF($P940="","",IFERROR(_xlfn.XLOOKUP($P940,市町村一覧!$H$2:$H$773,市町村一覧!$G$2:$G$773),"特定市町村以外"))</f>
        <v/>
      </c>
      <c r="O940" s="94" t="s">
        <v>1</v>
      </c>
      <c r="P940" s="124" t="str">
        <f t="shared" si="29"/>
        <v/>
      </c>
      <c r="U940" s="114" t="s">
        <v>59</v>
      </c>
      <c r="V940" s="114" t="s">
        <v>1197</v>
      </c>
    </row>
    <row r="941" spans="3:22" x14ac:dyDescent="0.25">
      <c r="C941" s="108">
        <v>935</v>
      </c>
      <c r="D941" s="30"/>
      <c r="E941" s="29"/>
      <c r="F941" s="29"/>
      <c r="G941" s="29"/>
      <c r="H941" s="121" t="str">
        <f t="shared" si="28"/>
        <v/>
      </c>
      <c r="I941" s="121" t="str">
        <f t="shared" si="28"/>
        <v/>
      </c>
      <c r="J941" s="29"/>
      <c r="K941" s="29"/>
      <c r="L941" s="29"/>
      <c r="M941" s="122" t="str">
        <f>IF($P941="","",IFERROR(_xlfn.XLOOKUP($P941,団体コード!$F$2:$F$1789,団体コード!$A$2:$A$1789),_xlfn.XLOOKUP($P941,'R6.1.1政令指定都市'!$F$2:$F$192,'R6.1.1政令指定都市'!$A$2:$A$192)))</f>
        <v/>
      </c>
      <c r="N941" s="123" t="str">
        <f>IF($P941="","",IFERROR(_xlfn.XLOOKUP($P941,市町村一覧!$H$2:$H$773,市町村一覧!$G$2:$G$773),"特定市町村以外"))</f>
        <v/>
      </c>
      <c r="O941" s="94" t="s">
        <v>1</v>
      </c>
      <c r="P941" s="124" t="str">
        <f t="shared" si="29"/>
        <v/>
      </c>
      <c r="U941" s="114" t="s">
        <v>59</v>
      </c>
      <c r="V941" s="114" t="s">
        <v>1198</v>
      </c>
    </row>
    <row r="942" spans="3:22" x14ac:dyDescent="0.25">
      <c r="C942" s="108">
        <v>936</v>
      </c>
      <c r="D942" s="30"/>
      <c r="E942" s="29"/>
      <c r="F942" s="29"/>
      <c r="G942" s="29"/>
      <c r="H942" s="121" t="str">
        <f t="shared" si="28"/>
        <v/>
      </c>
      <c r="I942" s="121" t="str">
        <f t="shared" si="28"/>
        <v/>
      </c>
      <c r="J942" s="29"/>
      <c r="K942" s="29"/>
      <c r="L942" s="29"/>
      <c r="M942" s="122" t="str">
        <f>IF($P942="","",IFERROR(_xlfn.XLOOKUP($P942,団体コード!$F$2:$F$1789,団体コード!$A$2:$A$1789),_xlfn.XLOOKUP($P942,'R6.1.1政令指定都市'!$F$2:$F$192,'R6.1.1政令指定都市'!$A$2:$A$192)))</f>
        <v/>
      </c>
      <c r="N942" s="123" t="str">
        <f>IF($P942="","",IFERROR(_xlfn.XLOOKUP($P942,市町村一覧!$H$2:$H$773,市町村一覧!$G$2:$G$773),"特定市町村以外"))</f>
        <v/>
      </c>
      <c r="O942" s="94" t="s">
        <v>1</v>
      </c>
      <c r="P942" s="124" t="str">
        <f t="shared" si="29"/>
        <v/>
      </c>
      <c r="U942" s="114" t="s">
        <v>59</v>
      </c>
      <c r="V942" s="114" t="s">
        <v>1199</v>
      </c>
    </row>
    <row r="943" spans="3:22" x14ac:dyDescent="0.25">
      <c r="C943" s="108">
        <v>937</v>
      </c>
      <c r="D943" s="30"/>
      <c r="E943" s="29"/>
      <c r="F943" s="29"/>
      <c r="G943" s="29"/>
      <c r="H943" s="121" t="str">
        <f t="shared" si="28"/>
        <v/>
      </c>
      <c r="I943" s="121" t="str">
        <f t="shared" si="28"/>
        <v/>
      </c>
      <c r="J943" s="29"/>
      <c r="K943" s="29"/>
      <c r="L943" s="29"/>
      <c r="M943" s="122" t="str">
        <f>IF($P943="","",IFERROR(_xlfn.XLOOKUP($P943,団体コード!$F$2:$F$1789,団体コード!$A$2:$A$1789),_xlfn.XLOOKUP($P943,'R6.1.1政令指定都市'!$F$2:$F$192,'R6.1.1政令指定都市'!$A$2:$A$192)))</f>
        <v/>
      </c>
      <c r="N943" s="123" t="str">
        <f>IF($P943="","",IFERROR(_xlfn.XLOOKUP($P943,市町村一覧!$H$2:$H$773,市町村一覧!$G$2:$G$773),"特定市町村以外"))</f>
        <v/>
      </c>
      <c r="O943" s="94" t="s">
        <v>1</v>
      </c>
      <c r="P943" s="124" t="str">
        <f t="shared" si="29"/>
        <v/>
      </c>
      <c r="U943" s="114" t="s">
        <v>59</v>
      </c>
      <c r="V943" s="114" t="s">
        <v>1200</v>
      </c>
    </row>
    <row r="944" spans="3:22" x14ac:dyDescent="0.25">
      <c r="C944" s="108">
        <v>938</v>
      </c>
      <c r="D944" s="30"/>
      <c r="E944" s="29"/>
      <c r="F944" s="29"/>
      <c r="G944" s="29"/>
      <c r="H944" s="121" t="str">
        <f t="shared" si="28"/>
        <v/>
      </c>
      <c r="I944" s="121" t="str">
        <f t="shared" si="28"/>
        <v/>
      </c>
      <c r="J944" s="29"/>
      <c r="K944" s="29"/>
      <c r="L944" s="29"/>
      <c r="M944" s="122" t="str">
        <f>IF($P944="","",IFERROR(_xlfn.XLOOKUP($P944,団体コード!$F$2:$F$1789,団体コード!$A$2:$A$1789),_xlfn.XLOOKUP($P944,'R6.1.1政令指定都市'!$F$2:$F$192,'R6.1.1政令指定都市'!$A$2:$A$192)))</f>
        <v/>
      </c>
      <c r="N944" s="123" t="str">
        <f>IF($P944="","",IFERROR(_xlfn.XLOOKUP($P944,市町村一覧!$H$2:$H$773,市町村一覧!$G$2:$G$773),"特定市町村以外"))</f>
        <v/>
      </c>
      <c r="O944" s="94" t="s">
        <v>1</v>
      </c>
      <c r="P944" s="124" t="str">
        <f t="shared" si="29"/>
        <v/>
      </c>
      <c r="U944" s="114" t="s">
        <v>59</v>
      </c>
      <c r="V944" s="114" t="s">
        <v>1201</v>
      </c>
    </row>
    <row r="945" spans="3:22" x14ac:dyDescent="0.25">
      <c r="C945" s="108">
        <v>939</v>
      </c>
      <c r="D945" s="30"/>
      <c r="E945" s="29"/>
      <c r="F945" s="29"/>
      <c r="G945" s="29"/>
      <c r="H945" s="121" t="str">
        <f t="shared" si="28"/>
        <v/>
      </c>
      <c r="I945" s="121" t="str">
        <f t="shared" si="28"/>
        <v/>
      </c>
      <c r="J945" s="29"/>
      <c r="K945" s="29"/>
      <c r="L945" s="29"/>
      <c r="M945" s="122" t="str">
        <f>IF($P945="","",IFERROR(_xlfn.XLOOKUP($P945,団体コード!$F$2:$F$1789,団体コード!$A$2:$A$1789),_xlfn.XLOOKUP($P945,'R6.1.1政令指定都市'!$F$2:$F$192,'R6.1.1政令指定都市'!$A$2:$A$192)))</f>
        <v/>
      </c>
      <c r="N945" s="123" t="str">
        <f>IF($P945="","",IFERROR(_xlfn.XLOOKUP($P945,市町村一覧!$H$2:$H$773,市町村一覧!$G$2:$G$773),"特定市町村以外"))</f>
        <v/>
      </c>
      <c r="O945" s="94" t="s">
        <v>1</v>
      </c>
      <c r="P945" s="124" t="str">
        <f t="shared" si="29"/>
        <v/>
      </c>
      <c r="U945" s="114" t="s">
        <v>59</v>
      </c>
      <c r="V945" s="114" t="s">
        <v>1202</v>
      </c>
    </row>
    <row r="946" spans="3:22" x14ac:dyDescent="0.25">
      <c r="C946" s="108">
        <v>940</v>
      </c>
      <c r="D946" s="30"/>
      <c r="E946" s="29"/>
      <c r="F946" s="29"/>
      <c r="G946" s="29"/>
      <c r="H946" s="121" t="str">
        <f t="shared" si="28"/>
        <v/>
      </c>
      <c r="I946" s="121" t="str">
        <f t="shared" si="28"/>
        <v/>
      </c>
      <c r="J946" s="29"/>
      <c r="K946" s="29"/>
      <c r="L946" s="29"/>
      <c r="M946" s="122" t="str">
        <f>IF($P946="","",IFERROR(_xlfn.XLOOKUP($P946,団体コード!$F$2:$F$1789,団体コード!$A$2:$A$1789),_xlfn.XLOOKUP($P946,'R6.1.1政令指定都市'!$F$2:$F$192,'R6.1.1政令指定都市'!$A$2:$A$192)))</f>
        <v/>
      </c>
      <c r="N946" s="123" t="str">
        <f>IF($P946="","",IFERROR(_xlfn.XLOOKUP($P946,市町村一覧!$H$2:$H$773,市町村一覧!$G$2:$G$773),"特定市町村以外"))</f>
        <v/>
      </c>
      <c r="O946" s="94" t="s">
        <v>1</v>
      </c>
      <c r="P946" s="124" t="str">
        <f t="shared" si="29"/>
        <v/>
      </c>
      <c r="U946" s="114" t="s">
        <v>59</v>
      </c>
      <c r="V946" s="114" t="s">
        <v>1203</v>
      </c>
    </row>
    <row r="947" spans="3:22" x14ac:dyDescent="0.25">
      <c r="C947" s="108">
        <v>941</v>
      </c>
      <c r="D947" s="30"/>
      <c r="E947" s="29"/>
      <c r="F947" s="29"/>
      <c r="G947" s="29"/>
      <c r="H947" s="121" t="str">
        <f t="shared" si="28"/>
        <v/>
      </c>
      <c r="I947" s="121" t="str">
        <f t="shared" si="28"/>
        <v/>
      </c>
      <c r="J947" s="29"/>
      <c r="K947" s="29"/>
      <c r="L947" s="29"/>
      <c r="M947" s="122" t="str">
        <f>IF($P947="","",IFERROR(_xlfn.XLOOKUP($P947,団体コード!$F$2:$F$1789,団体コード!$A$2:$A$1789),_xlfn.XLOOKUP($P947,'R6.1.1政令指定都市'!$F$2:$F$192,'R6.1.1政令指定都市'!$A$2:$A$192)))</f>
        <v/>
      </c>
      <c r="N947" s="123" t="str">
        <f>IF($P947="","",IFERROR(_xlfn.XLOOKUP($P947,市町村一覧!$H$2:$H$773,市町村一覧!$G$2:$G$773),"特定市町村以外"))</f>
        <v/>
      </c>
      <c r="O947" s="94" t="s">
        <v>1</v>
      </c>
      <c r="P947" s="124" t="str">
        <f t="shared" si="29"/>
        <v/>
      </c>
      <c r="U947" s="114" t="s">
        <v>59</v>
      </c>
      <c r="V947" s="114" t="s">
        <v>1204</v>
      </c>
    </row>
    <row r="948" spans="3:22" x14ac:dyDescent="0.25">
      <c r="C948" s="108">
        <v>942</v>
      </c>
      <c r="D948" s="30"/>
      <c r="E948" s="29"/>
      <c r="F948" s="29"/>
      <c r="G948" s="29"/>
      <c r="H948" s="121" t="str">
        <f t="shared" si="28"/>
        <v/>
      </c>
      <c r="I948" s="121" t="str">
        <f t="shared" si="28"/>
        <v/>
      </c>
      <c r="J948" s="29"/>
      <c r="K948" s="29"/>
      <c r="L948" s="29"/>
      <c r="M948" s="122" t="str">
        <f>IF($P948="","",IFERROR(_xlfn.XLOOKUP($P948,団体コード!$F$2:$F$1789,団体コード!$A$2:$A$1789),_xlfn.XLOOKUP($P948,'R6.1.1政令指定都市'!$F$2:$F$192,'R6.1.1政令指定都市'!$A$2:$A$192)))</f>
        <v/>
      </c>
      <c r="N948" s="123" t="str">
        <f>IF($P948="","",IFERROR(_xlfn.XLOOKUP($P948,市町村一覧!$H$2:$H$773,市町村一覧!$G$2:$G$773),"特定市町村以外"))</f>
        <v/>
      </c>
      <c r="O948" s="94" t="s">
        <v>1</v>
      </c>
      <c r="P948" s="124" t="str">
        <f t="shared" si="29"/>
        <v/>
      </c>
      <c r="U948" s="114" t="s">
        <v>59</v>
      </c>
      <c r="V948" s="114" t="s">
        <v>1205</v>
      </c>
    </row>
    <row r="949" spans="3:22" x14ac:dyDescent="0.25">
      <c r="C949" s="108">
        <v>943</v>
      </c>
      <c r="D949" s="30"/>
      <c r="E949" s="29"/>
      <c r="F949" s="29"/>
      <c r="G949" s="29"/>
      <c r="H949" s="121" t="str">
        <f t="shared" si="28"/>
        <v/>
      </c>
      <c r="I949" s="121" t="str">
        <f t="shared" si="28"/>
        <v/>
      </c>
      <c r="J949" s="29"/>
      <c r="K949" s="29"/>
      <c r="L949" s="29"/>
      <c r="M949" s="122" t="str">
        <f>IF($P949="","",IFERROR(_xlfn.XLOOKUP($P949,団体コード!$F$2:$F$1789,団体コード!$A$2:$A$1789),_xlfn.XLOOKUP($P949,'R6.1.1政令指定都市'!$F$2:$F$192,'R6.1.1政令指定都市'!$A$2:$A$192)))</f>
        <v/>
      </c>
      <c r="N949" s="123" t="str">
        <f>IF($P949="","",IFERROR(_xlfn.XLOOKUP($P949,市町村一覧!$H$2:$H$773,市町村一覧!$G$2:$G$773),"特定市町村以外"))</f>
        <v/>
      </c>
      <c r="O949" s="94" t="s">
        <v>1</v>
      </c>
      <c r="P949" s="124" t="str">
        <f t="shared" si="29"/>
        <v/>
      </c>
      <c r="U949" s="114" t="s">
        <v>59</v>
      </c>
      <c r="V949" s="114" t="s">
        <v>1206</v>
      </c>
    </row>
    <row r="950" spans="3:22" x14ac:dyDescent="0.25">
      <c r="C950" s="108">
        <v>944</v>
      </c>
      <c r="D950" s="30"/>
      <c r="E950" s="29"/>
      <c r="F950" s="29"/>
      <c r="G950" s="29"/>
      <c r="H950" s="121" t="str">
        <f t="shared" si="28"/>
        <v/>
      </c>
      <c r="I950" s="121" t="str">
        <f t="shared" si="28"/>
        <v/>
      </c>
      <c r="J950" s="29"/>
      <c r="K950" s="29"/>
      <c r="L950" s="29"/>
      <c r="M950" s="122" t="str">
        <f>IF($P950="","",IFERROR(_xlfn.XLOOKUP($P950,団体コード!$F$2:$F$1789,団体コード!$A$2:$A$1789),_xlfn.XLOOKUP($P950,'R6.1.1政令指定都市'!$F$2:$F$192,'R6.1.1政令指定都市'!$A$2:$A$192)))</f>
        <v/>
      </c>
      <c r="N950" s="123" t="str">
        <f>IF($P950="","",IFERROR(_xlfn.XLOOKUP($P950,市町村一覧!$H$2:$H$773,市町村一覧!$G$2:$G$773),"特定市町村以外"))</f>
        <v/>
      </c>
      <c r="O950" s="94" t="s">
        <v>1</v>
      </c>
      <c r="P950" s="124" t="str">
        <f t="shared" si="29"/>
        <v/>
      </c>
      <c r="U950" s="114" t="s">
        <v>59</v>
      </c>
      <c r="V950" s="114" t="s">
        <v>1207</v>
      </c>
    </row>
    <row r="951" spans="3:22" x14ac:dyDescent="0.25">
      <c r="C951" s="108">
        <v>945</v>
      </c>
      <c r="D951" s="30"/>
      <c r="E951" s="29"/>
      <c r="F951" s="29"/>
      <c r="G951" s="29"/>
      <c r="H951" s="121" t="str">
        <f t="shared" si="28"/>
        <v/>
      </c>
      <c r="I951" s="121" t="str">
        <f t="shared" si="28"/>
        <v/>
      </c>
      <c r="J951" s="29"/>
      <c r="K951" s="29"/>
      <c r="L951" s="29"/>
      <c r="M951" s="122" t="str">
        <f>IF($P951="","",IFERROR(_xlfn.XLOOKUP($P951,団体コード!$F$2:$F$1789,団体コード!$A$2:$A$1789),_xlfn.XLOOKUP($P951,'R6.1.1政令指定都市'!$F$2:$F$192,'R6.1.1政令指定都市'!$A$2:$A$192)))</f>
        <v/>
      </c>
      <c r="N951" s="123" t="str">
        <f>IF($P951="","",IFERROR(_xlfn.XLOOKUP($P951,市町村一覧!$H$2:$H$773,市町村一覧!$G$2:$G$773),"特定市町村以外"))</f>
        <v/>
      </c>
      <c r="O951" s="94" t="s">
        <v>1</v>
      </c>
      <c r="P951" s="124" t="str">
        <f t="shared" si="29"/>
        <v/>
      </c>
      <c r="U951" s="114" t="s">
        <v>59</v>
      </c>
      <c r="V951" s="114" t="s">
        <v>1208</v>
      </c>
    </row>
    <row r="952" spans="3:22" x14ac:dyDescent="0.25">
      <c r="C952" s="108">
        <v>946</v>
      </c>
      <c r="D952" s="30"/>
      <c r="E952" s="29"/>
      <c r="F952" s="29"/>
      <c r="G952" s="29"/>
      <c r="H952" s="121" t="str">
        <f t="shared" si="28"/>
        <v/>
      </c>
      <c r="I952" s="121" t="str">
        <f t="shared" si="28"/>
        <v/>
      </c>
      <c r="J952" s="29"/>
      <c r="K952" s="29"/>
      <c r="L952" s="29"/>
      <c r="M952" s="122" t="str">
        <f>IF($P952="","",IFERROR(_xlfn.XLOOKUP($P952,団体コード!$F$2:$F$1789,団体コード!$A$2:$A$1789),_xlfn.XLOOKUP($P952,'R6.1.1政令指定都市'!$F$2:$F$192,'R6.1.1政令指定都市'!$A$2:$A$192)))</f>
        <v/>
      </c>
      <c r="N952" s="123" t="str">
        <f>IF($P952="","",IFERROR(_xlfn.XLOOKUP($P952,市町村一覧!$H$2:$H$773,市町村一覧!$G$2:$G$773),"特定市町村以外"))</f>
        <v/>
      </c>
      <c r="O952" s="94" t="s">
        <v>1</v>
      </c>
      <c r="P952" s="124" t="str">
        <f t="shared" si="29"/>
        <v/>
      </c>
      <c r="U952" s="114" t="s">
        <v>59</v>
      </c>
      <c r="V952" s="114" t="s">
        <v>1209</v>
      </c>
    </row>
    <row r="953" spans="3:22" x14ac:dyDescent="0.25">
      <c r="C953" s="108">
        <v>947</v>
      </c>
      <c r="D953" s="30"/>
      <c r="E953" s="29"/>
      <c r="F953" s="29"/>
      <c r="G953" s="29"/>
      <c r="H953" s="121" t="str">
        <f t="shared" si="28"/>
        <v/>
      </c>
      <c r="I953" s="121" t="str">
        <f t="shared" si="28"/>
        <v/>
      </c>
      <c r="J953" s="29"/>
      <c r="K953" s="29"/>
      <c r="L953" s="29"/>
      <c r="M953" s="122" t="str">
        <f>IF($P953="","",IFERROR(_xlfn.XLOOKUP($P953,団体コード!$F$2:$F$1789,団体コード!$A$2:$A$1789),_xlfn.XLOOKUP($P953,'R6.1.1政令指定都市'!$F$2:$F$192,'R6.1.1政令指定都市'!$A$2:$A$192)))</f>
        <v/>
      </c>
      <c r="N953" s="123" t="str">
        <f>IF($P953="","",IFERROR(_xlfn.XLOOKUP($P953,市町村一覧!$H$2:$H$773,市町村一覧!$G$2:$G$773),"特定市町村以外"))</f>
        <v/>
      </c>
      <c r="O953" s="94" t="s">
        <v>1</v>
      </c>
      <c r="P953" s="124" t="str">
        <f t="shared" si="29"/>
        <v/>
      </c>
      <c r="U953" s="114" t="s">
        <v>59</v>
      </c>
      <c r="V953" s="114" t="s">
        <v>1210</v>
      </c>
    </row>
    <row r="954" spans="3:22" x14ac:dyDescent="0.25">
      <c r="C954" s="108">
        <v>948</v>
      </c>
      <c r="D954" s="30"/>
      <c r="E954" s="29"/>
      <c r="F954" s="29"/>
      <c r="G954" s="29"/>
      <c r="H954" s="121" t="str">
        <f t="shared" si="28"/>
        <v/>
      </c>
      <c r="I954" s="121" t="str">
        <f t="shared" si="28"/>
        <v/>
      </c>
      <c r="J954" s="29"/>
      <c r="K954" s="29"/>
      <c r="L954" s="29"/>
      <c r="M954" s="122" t="str">
        <f>IF($P954="","",IFERROR(_xlfn.XLOOKUP($P954,団体コード!$F$2:$F$1789,団体コード!$A$2:$A$1789),_xlfn.XLOOKUP($P954,'R6.1.1政令指定都市'!$F$2:$F$192,'R6.1.1政令指定都市'!$A$2:$A$192)))</f>
        <v/>
      </c>
      <c r="N954" s="123" t="str">
        <f>IF($P954="","",IFERROR(_xlfn.XLOOKUP($P954,市町村一覧!$H$2:$H$773,市町村一覧!$G$2:$G$773),"特定市町村以外"))</f>
        <v/>
      </c>
      <c r="O954" s="94" t="s">
        <v>1</v>
      </c>
      <c r="P954" s="124" t="str">
        <f t="shared" si="29"/>
        <v/>
      </c>
      <c r="U954" s="114" t="s">
        <v>59</v>
      </c>
      <c r="V954" s="114" t="s">
        <v>1211</v>
      </c>
    </row>
    <row r="955" spans="3:22" x14ac:dyDescent="0.25">
      <c r="C955" s="108">
        <v>949</v>
      </c>
      <c r="D955" s="30"/>
      <c r="E955" s="29"/>
      <c r="F955" s="29"/>
      <c r="G955" s="29"/>
      <c r="H955" s="121" t="str">
        <f t="shared" si="28"/>
        <v/>
      </c>
      <c r="I955" s="121" t="str">
        <f t="shared" si="28"/>
        <v/>
      </c>
      <c r="J955" s="29"/>
      <c r="K955" s="29"/>
      <c r="L955" s="29"/>
      <c r="M955" s="122" t="str">
        <f>IF($P955="","",IFERROR(_xlfn.XLOOKUP($P955,団体コード!$F$2:$F$1789,団体コード!$A$2:$A$1789),_xlfn.XLOOKUP($P955,'R6.1.1政令指定都市'!$F$2:$F$192,'R6.1.1政令指定都市'!$A$2:$A$192)))</f>
        <v/>
      </c>
      <c r="N955" s="123" t="str">
        <f>IF($P955="","",IFERROR(_xlfn.XLOOKUP($P955,市町村一覧!$H$2:$H$773,市町村一覧!$G$2:$G$773),"特定市町村以外"))</f>
        <v/>
      </c>
      <c r="O955" s="94" t="s">
        <v>1</v>
      </c>
      <c r="P955" s="124" t="str">
        <f t="shared" si="29"/>
        <v/>
      </c>
      <c r="U955" s="114" t="s">
        <v>59</v>
      </c>
      <c r="V955" s="114" t="s">
        <v>1212</v>
      </c>
    </row>
    <row r="956" spans="3:22" x14ac:dyDescent="0.25">
      <c r="C956" s="108">
        <v>950</v>
      </c>
      <c r="D956" s="30"/>
      <c r="E956" s="29"/>
      <c r="F956" s="29"/>
      <c r="G956" s="29"/>
      <c r="H956" s="121" t="str">
        <f t="shared" si="28"/>
        <v/>
      </c>
      <c r="I956" s="121" t="str">
        <f t="shared" si="28"/>
        <v/>
      </c>
      <c r="J956" s="29"/>
      <c r="K956" s="29"/>
      <c r="L956" s="29"/>
      <c r="M956" s="122" t="str">
        <f>IF($P956="","",IFERROR(_xlfn.XLOOKUP($P956,団体コード!$F$2:$F$1789,団体コード!$A$2:$A$1789),_xlfn.XLOOKUP($P956,'R6.1.1政令指定都市'!$F$2:$F$192,'R6.1.1政令指定都市'!$A$2:$A$192)))</f>
        <v/>
      </c>
      <c r="N956" s="123" t="str">
        <f>IF($P956="","",IFERROR(_xlfn.XLOOKUP($P956,市町村一覧!$H$2:$H$773,市町村一覧!$G$2:$G$773),"特定市町村以外"))</f>
        <v/>
      </c>
      <c r="O956" s="94" t="s">
        <v>1</v>
      </c>
      <c r="P956" s="124" t="str">
        <f t="shared" si="29"/>
        <v/>
      </c>
      <c r="U956" s="114" t="s">
        <v>59</v>
      </c>
      <c r="V956" s="114" t="s">
        <v>1213</v>
      </c>
    </row>
    <row r="957" spans="3:22" x14ac:dyDescent="0.25">
      <c r="C957" s="108">
        <v>951</v>
      </c>
      <c r="D957" s="30"/>
      <c r="E957" s="29"/>
      <c r="F957" s="29"/>
      <c r="G957" s="29"/>
      <c r="H957" s="121" t="str">
        <f t="shared" si="28"/>
        <v/>
      </c>
      <c r="I957" s="121" t="str">
        <f t="shared" si="28"/>
        <v/>
      </c>
      <c r="J957" s="29"/>
      <c r="K957" s="29"/>
      <c r="L957" s="29"/>
      <c r="M957" s="122" t="str">
        <f>IF($P957="","",IFERROR(_xlfn.XLOOKUP($P957,団体コード!$F$2:$F$1789,団体コード!$A$2:$A$1789),_xlfn.XLOOKUP($P957,'R6.1.1政令指定都市'!$F$2:$F$192,'R6.1.1政令指定都市'!$A$2:$A$192)))</f>
        <v/>
      </c>
      <c r="N957" s="123" t="str">
        <f>IF($P957="","",IFERROR(_xlfn.XLOOKUP($P957,市町村一覧!$H$2:$H$773,市町村一覧!$G$2:$G$773),"特定市町村以外"))</f>
        <v/>
      </c>
      <c r="O957" s="94" t="s">
        <v>1</v>
      </c>
      <c r="P957" s="124" t="str">
        <f t="shared" si="29"/>
        <v/>
      </c>
      <c r="U957" s="114" t="s">
        <v>59</v>
      </c>
      <c r="V957" s="114" t="s">
        <v>384</v>
      </c>
    </row>
    <row r="958" spans="3:22" x14ac:dyDescent="0.25">
      <c r="C958" s="108">
        <v>952</v>
      </c>
      <c r="D958" s="30"/>
      <c r="E958" s="29"/>
      <c r="F958" s="29"/>
      <c r="G958" s="29"/>
      <c r="H958" s="121" t="str">
        <f t="shared" si="28"/>
        <v/>
      </c>
      <c r="I958" s="121" t="str">
        <f t="shared" si="28"/>
        <v/>
      </c>
      <c r="J958" s="29"/>
      <c r="K958" s="29"/>
      <c r="L958" s="29"/>
      <c r="M958" s="122" t="str">
        <f>IF($P958="","",IFERROR(_xlfn.XLOOKUP($P958,団体コード!$F$2:$F$1789,団体コード!$A$2:$A$1789),_xlfn.XLOOKUP($P958,'R6.1.1政令指定都市'!$F$2:$F$192,'R6.1.1政令指定都市'!$A$2:$A$192)))</f>
        <v/>
      </c>
      <c r="N958" s="123" t="str">
        <f>IF($P958="","",IFERROR(_xlfn.XLOOKUP($P958,市町村一覧!$H$2:$H$773,市町村一覧!$G$2:$G$773),"特定市町村以外"))</f>
        <v/>
      </c>
      <c r="O958" s="94" t="s">
        <v>1</v>
      </c>
      <c r="P958" s="124" t="str">
        <f t="shared" si="29"/>
        <v/>
      </c>
      <c r="U958" s="114" t="s">
        <v>59</v>
      </c>
      <c r="V958" s="114" t="s">
        <v>1214</v>
      </c>
    </row>
    <row r="959" spans="3:22" x14ac:dyDescent="0.25">
      <c r="C959" s="108">
        <v>953</v>
      </c>
      <c r="D959" s="30"/>
      <c r="E959" s="29"/>
      <c r="F959" s="29"/>
      <c r="G959" s="29"/>
      <c r="H959" s="121" t="str">
        <f t="shared" si="28"/>
        <v/>
      </c>
      <c r="I959" s="121" t="str">
        <f t="shared" si="28"/>
        <v/>
      </c>
      <c r="J959" s="29"/>
      <c r="K959" s="29"/>
      <c r="L959" s="29"/>
      <c r="M959" s="122" t="str">
        <f>IF($P959="","",IFERROR(_xlfn.XLOOKUP($P959,団体コード!$F$2:$F$1789,団体コード!$A$2:$A$1789),_xlfn.XLOOKUP($P959,'R6.1.1政令指定都市'!$F$2:$F$192,'R6.1.1政令指定都市'!$A$2:$A$192)))</f>
        <v/>
      </c>
      <c r="N959" s="123" t="str">
        <f>IF($P959="","",IFERROR(_xlfn.XLOOKUP($P959,市町村一覧!$H$2:$H$773,市町村一覧!$G$2:$G$773),"特定市町村以外"))</f>
        <v/>
      </c>
      <c r="O959" s="94" t="s">
        <v>1</v>
      </c>
      <c r="P959" s="124" t="str">
        <f t="shared" si="29"/>
        <v/>
      </c>
      <c r="U959" s="114" t="s">
        <v>59</v>
      </c>
      <c r="V959" s="114" t="s">
        <v>1215</v>
      </c>
    </row>
    <row r="960" spans="3:22" x14ac:dyDescent="0.25">
      <c r="C960" s="108">
        <v>954</v>
      </c>
      <c r="D960" s="30"/>
      <c r="E960" s="29"/>
      <c r="F960" s="29"/>
      <c r="G960" s="29"/>
      <c r="H960" s="121" t="str">
        <f t="shared" si="28"/>
        <v/>
      </c>
      <c r="I960" s="121" t="str">
        <f t="shared" si="28"/>
        <v/>
      </c>
      <c r="J960" s="29"/>
      <c r="K960" s="29"/>
      <c r="L960" s="29"/>
      <c r="M960" s="122" t="str">
        <f>IF($P960="","",IFERROR(_xlfn.XLOOKUP($P960,団体コード!$F$2:$F$1789,団体コード!$A$2:$A$1789),_xlfn.XLOOKUP($P960,'R6.1.1政令指定都市'!$F$2:$F$192,'R6.1.1政令指定都市'!$A$2:$A$192)))</f>
        <v/>
      </c>
      <c r="N960" s="123" t="str">
        <f>IF($P960="","",IFERROR(_xlfn.XLOOKUP($P960,市町村一覧!$H$2:$H$773,市町村一覧!$G$2:$G$773),"特定市町村以外"))</f>
        <v/>
      </c>
      <c r="O960" s="94" t="s">
        <v>1</v>
      </c>
      <c r="P960" s="124" t="str">
        <f t="shared" si="29"/>
        <v/>
      </c>
      <c r="U960" s="114" t="s">
        <v>59</v>
      </c>
      <c r="V960" s="114" t="s">
        <v>1216</v>
      </c>
    </row>
    <row r="961" spans="3:22" x14ac:dyDescent="0.25">
      <c r="C961" s="108">
        <v>955</v>
      </c>
      <c r="D961" s="30"/>
      <c r="E961" s="29"/>
      <c r="F961" s="29"/>
      <c r="G961" s="29"/>
      <c r="H961" s="121" t="str">
        <f t="shared" si="28"/>
        <v/>
      </c>
      <c r="I961" s="121" t="str">
        <f t="shared" si="28"/>
        <v/>
      </c>
      <c r="J961" s="29"/>
      <c r="K961" s="29"/>
      <c r="L961" s="29"/>
      <c r="M961" s="122" t="str">
        <f>IF($P961="","",IFERROR(_xlfn.XLOOKUP($P961,団体コード!$F$2:$F$1789,団体コード!$A$2:$A$1789),_xlfn.XLOOKUP($P961,'R6.1.1政令指定都市'!$F$2:$F$192,'R6.1.1政令指定都市'!$A$2:$A$192)))</f>
        <v/>
      </c>
      <c r="N961" s="123" t="str">
        <f>IF($P961="","",IFERROR(_xlfn.XLOOKUP($P961,市町村一覧!$H$2:$H$773,市町村一覧!$G$2:$G$773),"特定市町村以外"))</f>
        <v/>
      </c>
      <c r="O961" s="94" t="s">
        <v>1</v>
      </c>
      <c r="P961" s="124" t="str">
        <f t="shared" si="29"/>
        <v/>
      </c>
      <c r="U961" s="114" t="s">
        <v>59</v>
      </c>
      <c r="V961" s="114" t="s">
        <v>1217</v>
      </c>
    </row>
    <row r="962" spans="3:22" x14ac:dyDescent="0.25">
      <c r="C962" s="108">
        <v>956</v>
      </c>
      <c r="D962" s="30"/>
      <c r="E962" s="29"/>
      <c r="F962" s="29"/>
      <c r="G962" s="29"/>
      <c r="H962" s="121" t="str">
        <f t="shared" si="28"/>
        <v/>
      </c>
      <c r="I962" s="121" t="str">
        <f t="shared" si="28"/>
        <v/>
      </c>
      <c r="J962" s="29"/>
      <c r="K962" s="29"/>
      <c r="L962" s="29"/>
      <c r="M962" s="122" t="str">
        <f>IF($P962="","",IFERROR(_xlfn.XLOOKUP($P962,団体コード!$F$2:$F$1789,団体コード!$A$2:$A$1789),_xlfn.XLOOKUP($P962,'R6.1.1政令指定都市'!$F$2:$F$192,'R6.1.1政令指定都市'!$A$2:$A$192)))</f>
        <v/>
      </c>
      <c r="N962" s="123" t="str">
        <f>IF($P962="","",IFERROR(_xlfn.XLOOKUP($P962,市町村一覧!$H$2:$H$773,市町村一覧!$G$2:$G$773),"特定市町村以外"))</f>
        <v/>
      </c>
      <c r="O962" s="94" t="s">
        <v>1</v>
      </c>
      <c r="P962" s="124" t="str">
        <f t="shared" si="29"/>
        <v/>
      </c>
      <c r="U962" s="114" t="s">
        <v>59</v>
      </c>
      <c r="V962" s="114" t="s">
        <v>1218</v>
      </c>
    </row>
    <row r="963" spans="3:22" x14ac:dyDescent="0.25">
      <c r="C963" s="108">
        <v>957</v>
      </c>
      <c r="D963" s="30"/>
      <c r="E963" s="29"/>
      <c r="F963" s="29"/>
      <c r="G963" s="29"/>
      <c r="H963" s="121" t="str">
        <f t="shared" si="28"/>
        <v/>
      </c>
      <c r="I963" s="121" t="str">
        <f t="shared" si="28"/>
        <v/>
      </c>
      <c r="J963" s="29"/>
      <c r="K963" s="29"/>
      <c r="L963" s="29"/>
      <c r="M963" s="122" t="str">
        <f>IF($P963="","",IFERROR(_xlfn.XLOOKUP($P963,団体コード!$F$2:$F$1789,団体コード!$A$2:$A$1789),_xlfn.XLOOKUP($P963,'R6.1.1政令指定都市'!$F$2:$F$192,'R6.1.1政令指定都市'!$A$2:$A$192)))</f>
        <v/>
      </c>
      <c r="N963" s="123" t="str">
        <f>IF($P963="","",IFERROR(_xlfn.XLOOKUP($P963,市町村一覧!$H$2:$H$773,市町村一覧!$G$2:$G$773),"特定市町村以外"))</f>
        <v/>
      </c>
      <c r="O963" s="94" t="s">
        <v>1</v>
      </c>
      <c r="P963" s="124" t="str">
        <f t="shared" si="29"/>
        <v/>
      </c>
      <c r="U963" s="114" t="s">
        <v>59</v>
      </c>
      <c r="V963" s="114" t="s">
        <v>727</v>
      </c>
    </row>
    <row r="964" spans="3:22" x14ac:dyDescent="0.25">
      <c r="C964" s="108">
        <v>958</v>
      </c>
      <c r="D964" s="30"/>
      <c r="E964" s="29"/>
      <c r="F964" s="29"/>
      <c r="G964" s="29"/>
      <c r="H964" s="121" t="str">
        <f t="shared" si="28"/>
        <v/>
      </c>
      <c r="I964" s="121" t="str">
        <f t="shared" si="28"/>
        <v/>
      </c>
      <c r="J964" s="29"/>
      <c r="K964" s="29"/>
      <c r="L964" s="29"/>
      <c r="M964" s="122" t="str">
        <f>IF($P964="","",IFERROR(_xlfn.XLOOKUP($P964,団体コード!$F$2:$F$1789,団体コード!$A$2:$A$1789),_xlfn.XLOOKUP($P964,'R6.1.1政令指定都市'!$F$2:$F$192,'R6.1.1政令指定都市'!$A$2:$A$192)))</f>
        <v/>
      </c>
      <c r="N964" s="123" t="str">
        <f>IF($P964="","",IFERROR(_xlfn.XLOOKUP($P964,市町村一覧!$H$2:$H$773,市町村一覧!$G$2:$G$773),"特定市町村以外"))</f>
        <v/>
      </c>
      <c r="O964" s="94" t="s">
        <v>1</v>
      </c>
      <c r="P964" s="124" t="str">
        <f t="shared" si="29"/>
        <v/>
      </c>
      <c r="U964" s="114" t="s">
        <v>59</v>
      </c>
      <c r="V964" s="114" t="s">
        <v>1219</v>
      </c>
    </row>
    <row r="965" spans="3:22" x14ac:dyDescent="0.25">
      <c r="C965" s="108">
        <v>959</v>
      </c>
      <c r="D965" s="30"/>
      <c r="E965" s="29"/>
      <c r="F965" s="29"/>
      <c r="G965" s="29"/>
      <c r="H965" s="121" t="str">
        <f t="shared" si="28"/>
        <v/>
      </c>
      <c r="I965" s="121" t="str">
        <f t="shared" si="28"/>
        <v/>
      </c>
      <c r="J965" s="29"/>
      <c r="K965" s="29"/>
      <c r="L965" s="29"/>
      <c r="M965" s="122" t="str">
        <f>IF($P965="","",IFERROR(_xlfn.XLOOKUP($P965,団体コード!$F$2:$F$1789,団体コード!$A$2:$A$1789),_xlfn.XLOOKUP($P965,'R6.1.1政令指定都市'!$F$2:$F$192,'R6.1.1政令指定都市'!$A$2:$A$192)))</f>
        <v/>
      </c>
      <c r="N965" s="123" t="str">
        <f>IF($P965="","",IFERROR(_xlfn.XLOOKUP($P965,市町村一覧!$H$2:$H$773,市町村一覧!$G$2:$G$773),"特定市町村以外"))</f>
        <v/>
      </c>
      <c r="O965" s="94" t="s">
        <v>1</v>
      </c>
      <c r="P965" s="124" t="str">
        <f t="shared" si="29"/>
        <v/>
      </c>
      <c r="U965" s="114" t="s">
        <v>59</v>
      </c>
      <c r="V965" s="114" t="s">
        <v>1220</v>
      </c>
    </row>
    <row r="966" spans="3:22" x14ac:dyDescent="0.25">
      <c r="C966" s="108">
        <v>960</v>
      </c>
      <c r="D966" s="30"/>
      <c r="E966" s="29"/>
      <c r="F966" s="29"/>
      <c r="G966" s="29"/>
      <c r="H966" s="121" t="str">
        <f t="shared" si="28"/>
        <v/>
      </c>
      <c r="I966" s="121" t="str">
        <f t="shared" si="28"/>
        <v/>
      </c>
      <c r="J966" s="29"/>
      <c r="K966" s="29"/>
      <c r="L966" s="29"/>
      <c r="M966" s="122" t="str">
        <f>IF($P966="","",IFERROR(_xlfn.XLOOKUP($P966,団体コード!$F$2:$F$1789,団体コード!$A$2:$A$1789),_xlfn.XLOOKUP($P966,'R6.1.1政令指定都市'!$F$2:$F$192,'R6.1.1政令指定都市'!$A$2:$A$192)))</f>
        <v/>
      </c>
      <c r="N966" s="123" t="str">
        <f>IF($P966="","",IFERROR(_xlfn.XLOOKUP($P966,市町村一覧!$H$2:$H$773,市町村一覧!$G$2:$G$773),"特定市町村以外"))</f>
        <v/>
      </c>
      <c r="O966" s="94" t="s">
        <v>1</v>
      </c>
      <c r="P966" s="124" t="str">
        <f t="shared" si="29"/>
        <v/>
      </c>
      <c r="U966" s="114" t="s">
        <v>59</v>
      </c>
      <c r="V966" s="114" t="s">
        <v>1221</v>
      </c>
    </row>
    <row r="967" spans="3:22" x14ac:dyDescent="0.25">
      <c r="C967" s="108">
        <v>961</v>
      </c>
      <c r="D967" s="30"/>
      <c r="E967" s="29"/>
      <c r="F967" s="29"/>
      <c r="G967" s="29"/>
      <c r="H967" s="121" t="str">
        <f t="shared" si="28"/>
        <v/>
      </c>
      <c r="I967" s="121" t="str">
        <f t="shared" si="28"/>
        <v/>
      </c>
      <c r="J967" s="29"/>
      <c r="K967" s="29"/>
      <c r="L967" s="29"/>
      <c r="M967" s="122" t="str">
        <f>IF($P967="","",IFERROR(_xlfn.XLOOKUP($P967,団体コード!$F$2:$F$1789,団体コード!$A$2:$A$1789),_xlfn.XLOOKUP($P967,'R6.1.1政令指定都市'!$F$2:$F$192,'R6.1.1政令指定都市'!$A$2:$A$192)))</f>
        <v/>
      </c>
      <c r="N967" s="123" t="str">
        <f>IF($P967="","",IFERROR(_xlfn.XLOOKUP($P967,市町村一覧!$H$2:$H$773,市町村一覧!$G$2:$G$773),"特定市町村以外"))</f>
        <v/>
      </c>
      <c r="O967" s="94" t="s">
        <v>1</v>
      </c>
      <c r="P967" s="124" t="str">
        <f t="shared" si="29"/>
        <v/>
      </c>
      <c r="U967" s="114" t="s">
        <v>59</v>
      </c>
      <c r="V967" s="114" t="s">
        <v>1222</v>
      </c>
    </row>
    <row r="968" spans="3:22" x14ac:dyDescent="0.25">
      <c r="C968" s="108">
        <v>962</v>
      </c>
      <c r="D968" s="30"/>
      <c r="E968" s="29"/>
      <c r="F968" s="29"/>
      <c r="G968" s="29"/>
      <c r="H968" s="121" t="str">
        <f t="shared" ref="H968:I1031" si="30">IF(D968&lt;&gt;"",D968,"")</f>
        <v/>
      </c>
      <c r="I968" s="121" t="str">
        <f t="shared" si="30"/>
        <v/>
      </c>
      <c r="J968" s="29"/>
      <c r="K968" s="29"/>
      <c r="L968" s="29"/>
      <c r="M968" s="122" t="str">
        <f>IF($P968="","",IFERROR(_xlfn.XLOOKUP($P968,団体コード!$F$2:$F$1789,団体コード!$A$2:$A$1789),_xlfn.XLOOKUP($P968,'R6.1.1政令指定都市'!$F$2:$F$192,'R6.1.1政令指定都市'!$A$2:$A$192)))</f>
        <v/>
      </c>
      <c r="N968" s="123" t="str">
        <f>IF($P968="","",IFERROR(_xlfn.XLOOKUP($P968,市町村一覧!$H$2:$H$773,市町村一覧!$G$2:$G$773),"特定市町村以外"))</f>
        <v/>
      </c>
      <c r="O968" s="94" t="s">
        <v>1</v>
      </c>
      <c r="P968" s="124" t="str">
        <f t="shared" ref="P968:P1031" si="31">E968&amp;F968</f>
        <v/>
      </c>
      <c r="U968" s="114" t="s">
        <v>59</v>
      </c>
      <c r="V968" s="114" t="s">
        <v>1223</v>
      </c>
    </row>
    <row r="969" spans="3:22" x14ac:dyDescent="0.25">
      <c r="C969" s="108">
        <v>963</v>
      </c>
      <c r="D969" s="30"/>
      <c r="E969" s="29"/>
      <c r="F969" s="29"/>
      <c r="G969" s="29"/>
      <c r="H969" s="121" t="str">
        <f t="shared" si="30"/>
        <v/>
      </c>
      <c r="I969" s="121" t="str">
        <f t="shared" si="30"/>
        <v/>
      </c>
      <c r="J969" s="29"/>
      <c r="K969" s="29"/>
      <c r="L969" s="29"/>
      <c r="M969" s="122" t="str">
        <f>IF($P969="","",IFERROR(_xlfn.XLOOKUP($P969,団体コード!$F$2:$F$1789,団体コード!$A$2:$A$1789),_xlfn.XLOOKUP($P969,'R6.1.1政令指定都市'!$F$2:$F$192,'R6.1.1政令指定都市'!$A$2:$A$192)))</f>
        <v/>
      </c>
      <c r="N969" s="123" t="str">
        <f>IF($P969="","",IFERROR(_xlfn.XLOOKUP($P969,市町村一覧!$H$2:$H$773,市町村一覧!$G$2:$G$773),"特定市町村以外"))</f>
        <v/>
      </c>
      <c r="O969" s="94" t="s">
        <v>1</v>
      </c>
      <c r="P969" s="124" t="str">
        <f t="shared" si="31"/>
        <v/>
      </c>
      <c r="U969" s="114" t="s">
        <v>59</v>
      </c>
      <c r="V969" s="114" t="s">
        <v>1224</v>
      </c>
    </row>
    <row r="970" spans="3:22" x14ac:dyDescent="0.25">
      <c r="C970" s="108">
        <v>964</v>
      </c>
      <c r="D970" s="30"/>
      <c r="E970" s="29"/>
      <c r="F970" s="29"/>
      <c r="G970" s="29"/>
      <c r="H970" s="121" t="str">
        <f t="shared" si="30"/>
        <v/>
      </c>
      <c r="I970" s="121" t="str">
        <f t="shared" si="30"/>
        <v/>
      </c>
      <c r="J970" s="29"/>
      <c r="K970" s="29"/>
      <c r="L970" s="29"/>
      <c r="M970" s="122" t="str">
        <f>IF($P970="","",IFERROR(_xlfn.XLOOKUP($P970,団体コード!$F$2:$F$1789,団体コード!$A$2:$A$1789),_xlfn.XLOOKUP($P970,'R6.1.1政令指定都市'!$F$2:$F$192,'R6.1.1政令指定都市'!$A$2:$A$192)))</f>
        <v/>
      </c>
      <c r="N970" s="123" t="str">
        <f>IF($P970="","",IFERROR(_xlfn.XLOOKUP($P970,市町村一覧!$H$2:$H$773,市町村一覧!$G$2:$G$773),"特定市町村以外"))</f>
        <v/>
      </c>
      <c r="O970" s="94" t="s">
        <v>1</v>
      </c>
      <c r="P970" s="124" t="str">
        <f t="shared" si="31"/>
        <v/>
      </c>
      <c r="U970" s="114" t="s">
        <v>59</v>
      </c>
      <c r="V970" s="114" t="s">
        <v>1225</v>
      </c>
    </row>
    <row r="971" spans="3:22" x14ac:dyDescent="0.25">
      <c r="C971" s="108">
        <v>965</v>
      </c>
      <c r="D971" s="30"/>
      <c r="E971" s="29"/>
      <c r="F971" s="29"/>
      <c r="G971" s="29"/>
      <c r="H971" s="121" t="str">
        <f t="shared" si="30"/>
        <v/>
      </c>
      <c r="I971" s="121" t="str">
        <f t="shared" si="30"/>
        <v/>
      </c>
      <c r="J971" s="29"/>
      <c r="K971" s="29"/>
      <c r="L971" s="29"/>
      <c r="M971" s="122" t="str">
        <f>IF($P971="","",IFERROR(_xlfn.XLOOKUP($P971,団体コード!$F$2:$F$1789,団体コード!$A$2:$A$1789),_xlfn.XLOOKUP($P971,'R6.1.1政令指定都市'!$F$2:$F$192,'R6.1.1政令指定都市'!$A$2:$A$192)))</f>
        <v/>
      </c>
      <c r="N971" s="123" t="str">
        <f>IF($P971="","",IFERROR(_xlfn.XLOOKUP($P971,市町村一覧!$H$2:$H$773,市町村一覧!$G$2:$G$773),"特定市町村以外"))</f>
        <v/>
      </c>
      <c r="O971" s="94" t="s">
        <v>1</v>
      </c>
      <c r="P971" s="124" t="str">
        <f t="shared" si="31"/>
        <v/>
      </c>
      <c r="U971" s="114" t="s">
        <v>60</v>
      </c>
      <c r="V971" s="114" t="s">
        <v>1226</v>
      </c>
    </row>
    <row r="972" spans="3:22" x14ac:dyDescent="0.25">
      <c r="C972" s="108">
        <v>966</v>
      </c>
      <c r="D972" s="30"/>
      <c r="E972" s="29"/>
      <c r="F972" s="29"/>
      <c r="G972" s="29"/>
      <c r="H972" s="121" t="str">
        <f t="shared" si="30"/>
        <v/>
      </c>
      <c r="I972" s="121" t="str">
        <f t="shared" si="30"/>
        <v/>
      </c>
      <c r="J972" s="29"/>
      <c r="K972" s="29"/>
      <c r="L972" s="29"/>
      <c r="M972" s="122" t="str">
        <f>IF($P972="","",IFERROR(_xlfn.XLOOKUP($P972,団体コード!$F$2:$F$1789,団体コード!$A$2:$A$1789),_xlfn.XLOOKUP($P972,'R6.1.1政令指定都市'!$F$2:$F$192,'R6.1.1政令指定都市'!$A$2:$A$192)))</f>
        <v/>
      </c>
      <c r="N972" s="123" t="str">
        <f>IF($P972="","",IFERROR(_xlfn.XLOOKUP($P972,市町村一覧!$H$2:$H$773,市町村一覧!$G$2:$G$773),"特定市町村以外"))</f>
        <v/>
      </c>
      <c r="O972" s="94" t="s">
        <v>1</v>
      </c>
      <c r="P972" s="124" t="str">
        <f t="shared" si="31"/>
        <v/>
      </c>
      <c r="U972" s="114" t="s">
        <v>60</v>
      </c>
      <c r="V972" s="114" t="s">
        <v>1227</v>
      </c>
    </row>
    <row r="973" spans="3:22" x14ac:dyDescent="0.25">
      <c r="C973" s="108">
        <v>967</v>
      </c>
      <c r="D973" s="30"/>
      <c r="E973" s="29"/>
      <c r="F973" s="29"/>
      <c r="G973" s="29"/>
      <c r="H973" s="121" t="str">
        <f t="shared" si="30"/>
        <v/>
      </c>
      <c r="I973" s="121" t="str">
        <f t="shared" si="30"/>
        <v/>
      </c>
      <c r="J973" s="29"/>
      <c r="K973" s="29"/>
      <c r="L973" s="29"/>
      <c r="M973" s="122" t="str">
        <f>IF($P973="","",IFERROR(_xlfn.XLOOKUP($P973,団体コード!$F$2:$F$1789,団体コード!$A$2:$A$1789),_xlfn.XLOOKUP($P973,'R6.1.1政令指定都市'!$F$2:$F$192,'R6.1.1政令指定都市'!$A$2:$A$192)))</f>
        <v/>
      </c>
      <c r="N973" s="123" t="str">
        <f>IF($P973="","",IFERROR(_xlfn.XLOOKUP($P973,市町村一覧!$H$2:$H$773,市町村一覧!$G$2:$G$773),"特定市町村以外"))</f>
        <v/>
      </c>
      <c r="O973" s="94" t="s">
        <v>1</v>
      </c>
      <c r="P973" s="124" t="str">
        <f t="shared" si="31"/>
        <v/>
      </c>
      <c r="U973" s="114" t="s">
        <v>60</v>
      </c>
      <c r="V973" s="114" t="s">
        <v>1228</v>
      </c>
    </row>
    <row r="974" spans="3:22" x14ac:dyDescent="0.25">
      <c r="C974" s="108">
        <v>968</v>
      </c>
      <c r="D974" s="30"/>
      <c r="E974" s="29"/>
      <c r="F974" s="29"/>
      <c r="G974" s="29"/>
      <c r="H974" s="121" t="str">
        <f t="shared" si="30"/>
        <v/>
      </c>
      <c r="I974" s="121" t="str">
        <f t="shared" si="30"/>
        <v/>
      </c>
      <c r="J974" s="29"/>
      <c r="K974" s="29"/>
      <c r="L974" s="29"/>
      <c r="M974" s="122" t="str">
        <f>IF($P974="","",IFERROR(_xlfn.XLOOKUP($P974,団体コード!$F$2:$F$1789,団体コード!$A$2:$A$1789),_xlfn.XLOOKUP($P974,'R6.1.1政令指定都市'!$F$2:$F$192,'R6.1.1政令指定都市'!$A$2:$A$192)))</f>
        <v/>
      </c>
      <c r="N974" s="123" t="str">
        <f>IF($P974="","",IFERROR(_xlfn.XLOOKUP($P974,市町村一覧!$H$2:$H$773,市町村一覧!$G$2:$G$773),"特定市町村以外"))</f>
        <v/>
      </c>
      <c r="O974" s="94" t="s">
        <v>1</v>
      </c>
      <c r="P974" s="124" t="str">
        <f t="shared" si="31"/>
        <v/>
      </c>
      <c r="U974" s="114" t="s">
        <v>60</v>
      </c>
      <c r="V974" s="114" t="s">
        <v>1229</v>
      </c>
    </row>
    <row r="975" spans="3:22" x14ac:dyDescent="0.25">
      <c r="C975" s="108">
        <v>969</v>
      </c>
      <c r="D975" s="30"/>
      <c r="E975" s="29"/>
      <c r="F975" s="29"/>
      <c r="G975" s="29"/>
      <c r="H975" s="121" t="str">
        <f t="shared" si="30"/>
        <v/>
      </c>
      <c r="I975" s="121" t="str">
        <f t="shared" si="30"/>
        <v/>
      </c>
      <c r="J975" s="29"/>
      <c r="K975" s="29"/>
      <c r="L975" s="29"/>
      <c r="M975" s="122" t="str">
        <f>IF($P975="","",IFERROR(_xlfn.XLOOKUP($P975,団体コード!$F$2:$F$1789,団体コード!$A$2:$A$1789),_xlfn.XLOOKUP($P975,'R6.1.1政令指定都市'!$F$2:$F$192,'R6.1.1政令指定都市'!$A$2:$A$192)))</f>
        <v/>
      </c>
      <c r="N975" s="123" t="str">
        <f>IF($P975="","",IFERROR(_xlfn.XLOOKUP($P975,市町村一覧!$H$2:$H$773,市町村一覧!$G$2:$G$773),"特定市町村以外"))</f>
        <v/>
      </c>
      <c r="O975" s="94" t="s">
        <v>1</v>
      </c>
      <c r="P975" s="124" t="str">
        <f t="shared" si="31"/>
        <v/>
      </c>
      <c r="U975" s="114" t="s">
        <v>60</v>
      </c>
      <c r="V975" s="114" t="s">
        <v>1230</v>
      </c>
    </row>
    <row r="976" spans="3:22" x14ac:dyDescent="0.25">
      <c r="C976" s="108">
        <v>970</v>
      </c>
      <c r="D976" s="30"/>
      <c r="E976" s="29"/>
      <c r="F976" s="29"/>
      <c r="G976" s="29"/>
      <c r="H976" s="121" t="str">
        <f t="shared" si="30"/>
        <v/>
      </c>
      <c r="I976" s="121" t="str">
        <f t="shared" si="30"/>
        <v/>
      </c>
      <c r="J976" s="29"/>
      <c r="K976" s="29"/>
      <c r="L976" s="29"/>
      <c r="M976" s="122" t="str">
        <f>IF($P976="","",IFERROR(_xlfn.XLOOKUP($P976,団体コード!$F$2:$F$1789,団体コード!$A$2:$A$1789),_xlfn.XLOOKUP($P976,'R6.1.1政令指定都市'!$F$2:$F$192,'R6.1.1政令指定都市'!$A$2:$A$192)))</f>
        <v/>
      </c>
      <c r="N976" s="123" t="str">
        <f>IF($P976="","",IFERROR(_xlfn.XLOOKUP($P976,市町村一覧!$H$2:$H$773,市町村一覧!$G$2:$G$773),"特定市町村以外"))</f>
        <v/>
      </c>
      <c r="O976" s="94" t="s">
        <v>1</v>
      </c>
      <c r="P976" s="124" t="str">
        <f t="shared" si="31"/>
        <v/>
      </c>
      <c r="U976" s="114" t="s">
        <v>60</v>
      </c>
      <c r="V976" s="114" t="s">
        <v>1231</v>
      </c>
    </row>
    <row r="977" spans="3:22" x14ac:dyDescent="0.25">
      <c r="C977" s="108">
        <v>971</v>
      </c>
      <c r="D977" s="30"/>
      <c r="E977" s="29"/>
      <c r="F977" s="29"/>
      <c r="G977" s="29"/>
      <c r="H977" s="121" t="str">
        <f t="shared" si="30"/>
        <v/>
      </c>
      <c r="I977" s="121" t="str">
        <f t="shared" si="30"/>
        <v/>
      </c>
      <c r="J977" s="29"/>
      <c r="K977" s="29"/>
      <c r="L977" s="29"/>
      <c r="M977" s="122" t="str">
        <f>IF($P977="","",IFERROR(_xlfn.XLOOKUP($P977,団体コード!$F$2:$F$1789,団体コード!$A$2:$A$1789),_xlfn.XLOOKUP($P977,'R6.1.1政令指定都市'!$F$2:$F$192,'R6.1.1政令指定都市'!$A$2:$A$192)))</f>
        <v/>
      </c>
      <c r="N977" s="123" t="str">
        <f>IF($P977="","",IFERROR(_xlfn.XLOOKUP($P977,市町村一覧!$H$2:$H$773,市町村一覧!$G$2:$G$773),"特定市町村以外"))</f>
        <v/>
      </c>
      <c r="O977" s="94" t="s">
        <v>1</v>
      </c>
      <c r="P977" s="124" t="str">
        <f t="shared" si="31"/>
        <v/>
      </c>
      <c r="U977" s="114" t="s">
        <v>60</v>
      </c>
      <c r="V977" s="114" t="s">
        <v>1232</v>
      </c>
    </row>
    <row r="978" spans="3:22" x14ac:dyDescent="0.25">
      <c r="C978" s="108">
        <v>972</v>
      </c>
      <c r="D978" s="30"/>
      <c r="E978" s="29"/>
      <c r="F978" s="29"/>
      <c r="G978" s="29"/>
      <c r="H978" s="121" t="str">
        <f t="shared" si="30"/>
        <v/>
      </c>
      <c r="I978" s="121" t="str">
        <f t="shared" si="30"/>
        <v/>
      </c>
      <c r="J978" s="29"/>
      <c r="K978" s="29"/>
      <c r="L978" s="29"/>
      <c r="M978" s="122" t="str">
        <f>IF($P978="","",IFERROR(_xlfn.XLOOKUP($P978,団体コード!$F$2:$F$1789,団体コード!$A$2:$A$1789),_xlfn.XLOOKUP($P978,'R6.1.1政令指定都市'!$F$2:$F$192,'R6.1.1政令指定都市'!$A$2:$A$192)))</f>
        <v/>
      </c>
      <c r="N978" s="123" t="str">
        <f>IF($P978="","",IFERROR(_xlfn.XLOOKUP($P978,市町村一覧!$H$2:$H$773,市町村一覧!$G$2:$G$773),"特定市町村以外"))</f>
        <v/>
      </c>
      <c r="O978" s="94" t="s">
        <v>1</v>
      </c>
      <c r="P978" s="124" t="str">
        <f t="shared" si="31"/>
        <v/>
      </c>
      <c r="U978" s="114" t="s">
        <v>60</v>
      </c>
      <c r="V978" s="114" t="s">
        <v>1233</v>
      </c>
    </row>
    <row r="979" spans="3:22" x14ac:dyDescent="0.25">
      <c r="C979" s="108">
        <v>973</v>
      </c>
      <c r="D979" s="30"/>
      <c r="E979" s="29"/>
      <c r="F979" s="29"/>
      <c r="G979" s="29"/>
      <c r="H979" s="121" t="str">
        <f t="shared" si="30"/>
        <v/>
      </c>
      <c r="I979" s="121" t="str">
        <f t="shared" si="30"/>
        <v/>
      </c>
      <c r="J979" s="29"/>
      <c r="K979" s="29"/>
      <c r="L979" s="29"/>
      <c r="M979" s="122" t="str">
        <f>IF($P979="","",IFERROR(_xlfn.XLOOKUP($P979,団体コード!$F$2:$F$1789,団体コード!$A$2:$A$1789),_xlfn.XLOOKUP($P979,'R6.1.1政令指定都市'!$F$2:$F$192,'R6.1.1政令指定都市'!$A$2:$A$192)))</f>
        <v/>
      </c>
      <c r="N979" s="123" t="str">
        <f>IF($P979="","",IFERROR(_xlfn.XLOOKUP($P979,市町村一覧!$H$2:$H$773,市町村一覧!$G$2:$G$773),"特定市町村以外"))</f>
        <v/>
      </c>
      <c r="O979" s="94" t="s">
        <v>1</v>
      </c>
      <c r="P979" s="124" t="str">
        <f t="shared" si="31"/>
        <v/>
      </c>
      <c r="U979" s="114" t="s">
        <v>60</v>
      </c>
      <c r="V979" s="114" t="s">
        <v>1234</v>
      </c>
    </row>
    <row r="980" spans="3:22" x14ac:dyDescent="0.25">
      <c r="C980" s="108">
        <v>974</v>
      </c>
      <c r="D980" s="30"/>
      <c r="E980" s="29"/>
      <c r="F980" s="29"/>
      <c r="G980" s="29"/>
      <c r="H980" s="121" t="str">
        <f t="shared" si="30"/>
        <v/>
      </c>
      <c r="I980" s="121" t="str">
        <f t="shared" si="30"/>
        <v/>
      </c>
      <c r="J980" s="29"/>
      <c r="K980" s="29"/>
      <c r="L980" s="29"/>
      <c r="M980" s="122" t="str">
        <f>IF($P980="","",IFERROR(_xlfn.XLOOKUP($P980,団体コード!$F$2:$F$1789,団体コード!$A$2:$A$1789),_xlfn.XLOOKUP($P980,'R6.1.1政令指定都市'!$F$2:$F$192,'R6.1.1政令指定都市'!$A$2:$A$192)))</f>
        <v/>
      </c>
      <c r="N980" s="123" t="str">
        <f>IF($P980="","",IFERROR(_xlfn.XLOOKUP($P980,市町村一覧!$H$2:$H$773,市町村一覧!$G$2:$G$773),"特定市町村以外"))</f>
        <v/>
      </c>
      <c r="O980" s="94" t="s">
        <v>1</v>
      </c>
      <c r="P980" s="124" t="str">
        <f t="shared" si="31"/>
        <v/>
      </c>
      <c r="U980" s="114" t="s">
        <v>60</v>
      </c>
      <c r="V980" s="114" t="s">
        <v>1235</v>
      </c>
    </row>
    <row r="981" spans="3:22" x14ac:dyDescent="0.25">
      <c r="C981" s="108">
        <v>975</v>
      </c>
      <c r="D981" s="30"/>
      <c r="E981" s="29"/>
      <c r="F981" s="29"/>
      <c r="G981" s="29"/>
      <c r="H981" s="121" t="str">
        <f t="shared" si="30"/>
        <v/>
      </c>
      <c r="I981" s="121" t="str">
        <f t="shared" si="30"/>
        <v/>
      </c>
      <c r="J981" s="29"/>
      <c r="K981" s="29"/>
      <c r="L981" s="29"/>
      <c r="M981" s="122" t="str">
        <f>IF($P981="","",IFERROR(_xlfn.XLOOKUP($P981,団体コード!$F$2:$F$1789,団体コード!$A$2:$A$1789),_xlfn.XLOOKUP($P981,'R6.1.1政令指定都市'!$F$2:$F$192,'R6.1.1政令指定都市'!$A$2:$A$192)))</f>
        <v/>
      </c>
      <c r="N981" s="123" t="str">
        <f>IF($P981="","",IFERROR(_xlfn.XLOOKUP($P981,市町村一覧!$H$2:$H$773,市町村一覧!$G$2:$G$773),"特定市町村以外"))</f>
        <v/>
      </c>
      <c r="O981" s="94" t="s">
        <v>1</v>
      </c>
      <c r="P981" s="124" t="str">
        <f t="shared" si="31"/>
        <v/>
      </c>
      <c r="U981" s="114" t="s">
        <v>60</v>
      </c>
      <c r="V981" s="114" t="s">
        <v>1236</v>
      </c>
    </row>
    <row r="982" spans="3:22" x14ac:dyDescent="0.25">
      <c r="C982" s="108">
        <v>976</v>
      </c>
      <c r="D982" s="30"/>
      <c r="E982" s="29"/>
      <c r="F982" s="29"/>
      <c r="G982" s="29"/>
      <c r="H982" s="121" t="str">
        <f t="shared" si="30"/>
        <v/>
      </c>
      <c r="I982" s="121" t="str">
        <f t="shared" si="30"/>
        <v/>
      </c>
      <c r="J982" s="29"/>
      <c r="K982" s="29"/>
      <c r="L982" s="29"/>
      <c r="M982" s="122" t="str">
        <f>IF($P982="","",IFERROR(_xlfn.XLOOKUP($P982,団体コード!$F$2:$F$1789,団体コード!$A$2:$A$1789),_xlfn.XLOOKUP($P982,'R6.1.1政令指定都市'!$F$2:$F$192,'R6.1.1政令指定都市'!$A$2:$A$192)))</f>
        <v/>
      </c>
      <c r="N982" s="123" t="str">
        <f>IF($P982="","",IFERROR(_xlfn.XLOOKUP($P982,市町村一覧!$H$2:$H$773,市町村一覧!$G$2:$G$773),"特定市町村以外"))</f>
        <v/>
      </c>
      <c r="O982" s="94" t="s">
        <v>1</v>
      </c>
      <c r="P982" s="124" t="str">
        <f t="shared" si="31"/>
        <v/>
      </c>
      <c r="U982" s="114" t="s">
        <v>60</v>
      </c>
      <c r="V982" s="114" t="s">
        <v>1237</v>
      </c>
    </row>
    <row r="983" spans="3:22" x14ac:dyDescent="0.25">
      <c r="C983" s="108">
        <v>977</v>
      </c>
      <c r="D983" s="30"/>
      <c r="E983" s="29"/>
      <c r="F983" s="29"/>
      <c r="G983" s="29"/>
      <c r="H983" s="121" t="str">
        <f t="shared" si="30"/>
        <v/>
      </c>
      <c r="I983" s="121" t="str">
        <f t="shared" si="30"/>
        <v/>
      </c>
      <c r="J983" s="29"/>
      <c r="K983" s="29"/>
      <c r="L983" s="29"/>
      <c r="M983" s="122" t="str">
        <f>IF($P983="","",IFERROR(_xlfn.XLOOKUP($P983,団体コード!$F$2:$F$1789,団体コード!$A$2:$A$1789),_xlfn.XLOOKUP($P983,'R6.1.1政令指定都市'!$F$2:$F$192,'R6.1.1政令指定都市'!$A$2:$A$192)))</f>
        <v/>
      </c>
      <c r="N983" s="123" t="str">
        <f>IF($P983="","",IFERROR(_xlfn.XLOOKUP($P983,市町村一覧!$H$2:$H$773,市町村一覧!$G$2:$G$773),"特定市町村以外"))</f>
        <v/>
      </c>
      <c r="O983" s="94" t="s">
        <v>1</v>
      </c>
      <c r="P983" s="124" t="str">
        <f t="shared" si="31"/>
        <v/>
      </c>
      <c r="U983" s="114" t="s">
        <v>60</v>
      </c>
      <c r="V983" s="114" t="s">
        <v>1238</v>
      </c>
    </row>
    <row r="984" spans="3:22" x14ac:dyDescent="0.25">
      <c r="C984" s="108">
        <v>978</v>
      </c>
      <c r="D984" s="30"/>
      <c r="E984" s="29"/>
      <c r="F984" s="29"/>
      <c r="G984" s="29"/>
      <c r="H984" s="121" t="str">
        <f t="shared" si="30"/>
        <v/>
      </c>
      <c r="I984" s="121" t="str">
        <f t="shared" si="30"/>
        <v/>
      </c>
      <c r="J984" s="29"/>
      <c r="K984" s="29"/>
      <c r="L984" s="29"/>
      <c r="M984" s="122" t="str">
        <f>IF($P984="","",IFERROR(_xlfn.XLOOKUP($P984,団体コード!$F$2:$F$1789,団体コード!$A$2:$A$1789),_xlfn.XLOOKUP($P984,'R6.1.1政令指定都市'!$F$2:$F$192,'R6.1.1政令指定都市'!$A$2:$A$192)))</f>
        <v/>
      </c>
      <c r="N984" s="123" t="str">
        <f>IF($P984="","",IFERROR(_xlfn.XLOOKUP($P984,市町村一覧!$H$2:$H$773,市町村一覧!$G$2:$G$773),"特定市町村以外"))</f>
        <v/>
      </c>
      <c r="O984" s="94" t="s">
        <v>1</v>
      </c>
      <c r="P984" s="124" t="str">
        <f t="shared" si="31"/>
        <v/>
      </c>
      <c r="U984" s="114" t="s">
        <v>60</v>
      </c>
      <c r="V984" s="114" t="s">
        <v>1239</v>
      </c>
    </row>
    <row r="985" spans="3:22" x14ac:dyDescent="0.25">
      <c r="C985" s="108">
        <v>979</v>
      </c>
      <c r="D985" s="30"/>
      <c r="E985" s="29"/>
      <c r="F985" s="29"/>
      <c r="G985" s="29"/>
      <c r="H985" s="121" t="str">
        <f t="shared" si="30"/>
        <v/>
      </c>
      <c r="I985" s="121" t="str">
        <f t="shared" si="30"/>
        <v/>
      </c>
      <c r="J985" s="29"/>
      <c r="K985" s="29"/>
      <c r="L985" s="29"/>
      <c r="M985" s="122" t="str">
        <f>IF($P985="","",IFERROR(_xlfn.XLOOKUP($P985,団体コード!$F$2:$F$1789,団体コード!$A$2:$A$1789),_xlfn.XLOOKUP($P985,'R6.1.1政令指定都市'!$F$2:$F$192,'R6.1.1政令指定都市'!$A$2:$A$192)))</f>
        <v/>
      </c>
      <c r="N985" s="123" t="str">
        <f>IF($P985="","",IFERROR(_xlfn.XLOOKUP($P985,市町村一覧!$H$2:$H$773,市町村一覧!$G$2:$G$773),"特定市町村以外"))</f>
        <v/>
      </c>
      <c r="O985" s="94" t="s">
        <v>1</v>
      </c>
      <c r="P985" s="124" t="str">
        <f t="shared" si="31"/>
        <v/>
      </c>
      <c r="U985" s="114" t="s">
        <v>60</v>
      </c>
      <c r="V985" s="114" t="s">
        <v>1240</v>
      </c>
    </row>
    <row r="986" spans="3:22" x14ac:dyDescent="0.25">
      <c r="C986" s="108">
        <v>980</v>
      </c>
      <c r="D986" s="30"/>
      <c r="E986" s="29"/>
      <c r="F986" s="29"/>
      <c r="G986" s="29"/>
      <c r="H986" s="121" t="str">
        <f t="shared" si="30"/>
        <v/>
      </c>
      <c r="I986" s="121" t="str">
        <f t="shared" si="30"/>
        <v/>
      </c>
      <c r="J986" s="29"/>
      <c r="K986" s="29"/>
      <c r="L986" s="29"/>
      <c r="M986" s="122" t="str">
        <f>IF($P986="","",IFERROR(_xlfn.XLOOKUP($P986,団体コード!$F$2:$F$1789,団体コード!$A$2:$A$1789),_xlfn.XLOOKUP($P986,'R6.1.1政令指定都市'!$F$2:$F$192,'R6.1.1政令指定都市'!$A$2:$A$192)))</f>
        <v/>
      </c>
      <c r="N986" s="123" t="str">
        <f>IF($P986="","",IFERROR(_xlfn.XLOOKUP($P986,市町村一覧!$H$2:$H$773,市町村一覧!$G$2:$G$773),"特定市町村以外"))</f>
        <v/>
      </c>
      <c r="O986" s="94" t="s">
        <v>1</v>
      </c>
      <c r="P986" s="124" t="str">
        <f t="shared" si="31"/>
        <v/>
      </c>
      <c r="U986" s="114" t="s">
        <v>60</v>
      </c>
      <c r="V986" s="114" t="s">
        <v>1241</v>
      </c>
    </row>
    <row r="987" spans="3:22" x14ac:dyDescent="0.25">
      <c r="C987" s="108">
        <v>981</v>
      </c>
      <c r="D987" s="30"/>
      <c r="E987" s="29"/>
      <c r="F987" s="29"/>
      <c r="G987" s="29"/>
      <c r="H987" s="121" t="str">
        <f t="shared" si="30"/>
        <v/>
      </c>
      <c r="I987" s="121" t="str">
        <f t="shared" si="30"/>
        <v/>
      </c>
      <c r="J987" s="29"/>
      <c r="K987" s="29"/>
      <c r="L987" s="29"/>
      <c r="M987" s="122" t="str">
        <f>IF($P987="","",IFERROR(_xlfn.XLOOKUP($P987,団体コード!$F$2:$F$1789,団体コード!$A$2:$A$1789),_xlfn.XLOOKUP($P987,'R6.1.1政令指定都市'!$F$2:$F$192,'R6.1.1政令指定都市'!$A$2:$A$192)))</f>
        <v/>
      </c>
      <c r="N987" s="123" t="str">
        <f>IF($P987="","",IFERROR(_xlfn.XLOOKUP($P987,市町村一覧!$H$2:$H$773,市町村一覧!$G$2:$G$773),"特定市町村以外"))</f>
        <v/>
      </c>
      <c r="O987" s="94" t="s">
        <v>1</v>
      </c>
      <c r="P987" s="124" t="str">
        <f t="shared" si="31"/>
        <v/>
      </c>
      <c r="U987" s="114" t="s">
        <v>60</v>
      </c>
      <c r="V987" s="114" t="s">
        <v>1242</v>
      </c>
    </row>
    <row r="988" spans="3:22" x14ac:dyDescent="0.25">
      <c r="C988" s="108">
        <v>982</v>
      </c>
      <c r="D988" s="30"/>
      <c r="E988" s="29"/>
      <c r="F988" s="29"/>
      <c r="G988" s="29"/>
      <c r="H988" s="121" t="str">
        <f t="shared" si="30"/>
        <v/>
      </c>
      <c r="I988" s="121" t="str">
        <f t="shared" si="30"/>
        <v/>
      </c>
      <c r="J988" s="29"/>
      <c r="K988" s="29"/>
      <c r="L988" s="29"/>
      <c r="M988" s="122" t="str">
        <f>IF($P988="","",IFERROR(_xlfn.XLOOKUP($P988,団体コード!$F$2:$F$1789,団体コード!$A$2:$A$1789),_xlfn.XLOOKUP($P988,'R6.1.1政令指定都市'!$F$2:$F$192,'R6.1.1政令指定都市'!$A$2:$A$192)))</f>
        <v/>
      </c>
      <c r="N988" s="123" t="str">
        <f>IF($P988="","",IFERROR(_xlfn.XLOOKUP($P988,市町村一覧!$H$2:$H$773,市町村一覧!$G$2:$G$773),"特定市町村以外"))</f>
        <v/>
      </c>
      <c r="O988" s="94" t="s">
        <v>1</v>
      </c>
      <c r="P988" s="124" t="str">
        <f t="shared" si="31"/>
        <v/>
      </c>
      <c r="U988" s="114" t="s">
        <v>60</v>
      </c>
      <c r="V988" s="114" t="s">
        <v>1243</v>
      </c>
    </row>
    <row r="989" spans="3:22" x14ac:dyDescent="0.25">
      <c r="C989" s="108">
        <v>983</v>
      </c>
      <c r="D989" s="30"/>
      <c r="E989" s="29"/>
      <c r="F989" s="29"/>
      <c r="G989" s="29"/>
      <c r="H989" s="121" t="str">
        <f t="shared" si="30"/>
        <v/>
      </c>
      <c r="I989" s="121" t="str">
        <f t="shared" si="30"/>
        <v/>
      </c>
      <c r="J989" s="29"/>
      <c r="K989" s="29"/>
      <c r="L989" s="29"/>
      <c r="M989" s="122" t="str">
        <f>IF($P989="","",IFERROR(_xlfn.XLOOKUP($P989,団体コード!$F$2:$F$1789,団体コード!$A$2:$A$1789),_xlfn.XLOOKUP($P989,'R6.1.1政令指定都市'!$F$2:$F$192,'R6.1.1政令指定都市'!$A$2:$A$192)))</f>
        <v/>
      </c>
      <c r="N989" s="123" t="str">
        <f>IF($P989="","",IFERROR(_xlfn.XLOOKUP($P989,市町村一覧!$H$2:$H$773,市町村一覧!$G$2:$G$773),"特定市町村以外"))</f>
        <v/>
      </c>
      <c r="O989" s="94" t="s">
        <v>1</v>
      </c>
      <c r="P989" s="124" t="str">
        <f t="shared" si="31"/>
        <v/>
      </c>
      <c r="U989" s="114" t="s">
        <v>60</v>
      </c>
      <c r="V989" s="114" t="s">
        <v>1244</v>
      </c>
    </row>
    <row r="990" spans="3:22" x14ac:dyDescent="0.25">
      <c r="C990" s="108">
        <v>984</v>
      </c>
      <c r="D990" s="30"/>
      <c r="E990" s="29"/>
      <c r="F990" s="29"/>
      <c r="G990" s="29"/>
      <c r="H990" s="121" t="str">
        <f t="shared" si="30"/>
        <v/>
      </c>
      <c r="I990" s="121" t="str">
        <f t="shared" si="30"/>
        <v/>
      </c>
      <c r="J990" s="29"/>
      <c r="K990" s="29"/>
      <c r="L990" s="29"/>
      <c r="M990" s="122" t="str">
        <f>IF($P990="","",IFERROR(_xlfn.XLOOKUP($P990,団体コード!$F$2:$F$1789,団体コード!$A$2:$A$1789),_xlfn.XLOOKUP($P990,'R6.1.1政令指定都市'!$F$2:$F$192,'R6.1.1政令指定都市'!$A$2:$A$192)))</f>
        <v/>
      </c>
      <c r="N990" s="123" t="str">
        <f>IF($P990="","",IFERROR(_xlfn.XLOOKUP($P990,市町村一覧!$H$2:$H$773,市町村一覧!$G$2:$G$773),"特定市町村以外"))</f>
        <v/>
      </c>
      <c r="O990" s="94" t="s">
        <v>1</v>
      </c>
      <c r="P990" s="124" t="str">
        <f t="shared" si="31"/>
        <v/>
      </c>
      <c r="U990" s="114" t="s">
        <v>60</v>
      </c>
      <c r="V990" s="114" t="s">
        <v>1245</v>
      </c>
    </row>
    <row r="991" spans="3:22" x14ac:dyDescent="0.25">
      <c r="C991" s="108">
        <v>985</v>
      </c>
      <c r="D991" s="30"/>
      <c r="E991" s="29"/>
      <c r="F991" s="29"/>
      <c r="G991" s="29"/>
      <c r="H991" s="121" t="str">
        <f t="shared" si="30"/>
        <v/>
      </c>
      <c r="I991" s="121" t="str">
        <f t="shared" si="30"/>
        <v/>
      </c>
      <c r="J991" s="29"/>
      <c r="K991" s="29"/>
      <c r="L991" s="29"/>
      <c r="M991" s="122" t="str">
        <f>IF($P991="","",IFERROR(_xlfn.XLOOKUP($P991,団体コード!$F$2:$F$1789,団体コード!$A$2:$A$1789),_xlfn.XLOOKUP($P991,'R6.1.1政令指定都市'!$F$2:$F$192,'R6.1.1政令指定都市'!$A$2:$A$192)))</f>
        <v/>
      </c>
      <c r="N991" s="123" t="str">
        <f>IF($P991="","",IFERROR(_xlfn.XLOOKUP($P991,市町村一覧!$H$2:$H$773,市町村一覧!$G$2:$G$773),"特定市町村以外"))</f>
        <v/>
      </c>
      <c r="O991" s="94" t="s">
        <v>1</v>
      </c>
      <c r="P991" s="124" t="str">
        <f t="shared" si="31"/>
        <v/>
      </c>
      <c r="U991" s="114" t="s">
        <v>60</v>
      </c>
      <c r="V991" s="114" t="s">
        <v>1246</v>
      </c>
    </row>
    <row r="992" spans="3:22" x14ac:dyDescent="0.25">
      <c r="C992" s="108">
        <v>986</v>
      </c>
      <c r="D992" s="30"/>
      <c r="E992" s="29"/>
      <c r="F992" s="29"/>
      <c r="G992" s="29"/>
      <c r="H992" s="121" t="str">
        <f t="shared" si="30"/>
        <v/>
      </c>
      <c r="I992" s="121" t="str">
        <f t="shared" si="30"/>
        <v/>
      </c>
      <c r="J992" s="29"/>
      <c r="K992" s="29"/>
      <c r="L992" s="29"/>
      <c r="M992" s="122" t="str">
        <f>IF($P992="","",IFERROR(_xlfn.XLOOKUP($P992,団体コード!$F$2:$F$1789,団体コード!$A$2:$A$1789),_xlfn.XLOOKUP($P992,'R6.1.1政令指定都市'!$F$2:$F$192,'R6.1.1政令指定都市'!$A$2:$A$192)))</f>
        <v/>
      </c>
      <c r="N992" s="123" t="str">
        <f>IF($P992="","",IFERROR(_xlfn.XLOOKUP($P992,市町村一覧!$H$2:$H$773,市町村一覧!$G$2:$G$773),"特定市町村以外"))</f>
        <v/>
      </c>
      <c r="O992" s="94" t="s">
        <v>1</v>
      </c>
      <c r="P992" s="124" t="str">
        <f t="shared" si="31"/>
        <v/>
      </c>
      <c r="U992" s="114" t="s">
        <v>60</v>
      </c>
      <c r="V992" s="114" t="s">
        <v>1247</v>
      </c>
    </row>
    <row r="993" spans="3:22" x14ac:dyDescent="0.25">
      <c r="C993" s="108">
        <v>987</v>
      </c>
      <c r="D993" s="30"/>
      <c r="E993" s="29"/>
      <c r="F993" s="29"/>
      <c r="G993" s="29"/>
      <c r="H993" s="121" t="str">
        <f t="shared" si="30"/>
        <v/>
      </c>
      <c r="I993" s="121" t="str">
        <f t="shared" si="30"/>
        <v/>
      </c>
      <c r="J993" s="29"/>
      <c r="K993" s="29"/>
      <c r="L993" s="29"/>
      <c r="M993" s="122" t="str">
        <f>IF($P993="","",IFERROR(_xlfn.XLOOKUP($P993,団体コード!$F$2:$F$1789,団体コード!$A$2:$A$1789),_xlfn.XLOOKUP($P993,'R6.1.1政令指定都市'!$F$2:$F$192,'R6.1.1政令指定都市'!$A$2:$A$192)))</f>
        <v/>
      </c>
      <c r="N993" s="123" t="str">
        <f>IF($P993="","",IFERROR(_xlfn.XLOOKUP($P993,市町村一覧!$H$2:$H$773,市町村一覧!$G$2:$G$773),"特定市町村以外"))</f>
        <v/>
      </c>
      <c r="O993" s="94" t="s">
        <v>1</v>
      </c>
      <c r="P993" s="124" t="str">
        <f t="shared" si="31"/>
        <v/>
      </c>
      <c r="U993" s="114" t="s">
        <v>60</v>
      </c>
      <c r="V993" s="114" t="s">
        <v>1248</v>
      </c>
    </row>
    <row r="994" spans="3:22" x14ac:dyDescent="0.25">
      <c r="C994" s="108">
        <v>988</v>
      </c>
      <c r="D994" s="30"/>
      <c r="E994" s="29"/>
      <c r="F994" s="29"/>
      <c r="G994" s="29"/>
      <c r="H994" s="121" t="str">
        <f t="shared" si="30"/>
        <v/>
      </c>
      <c r="I994" s="121" t="str">
        <f t="shared" si="30"/>
        <v/>
      </c>
      <c r="J994" s="29"/>
      <c r="K994" s="29"/>
      <c r="L994" s="29"/>
      <c r="M994" s="122" t="str">
        <f>IF($P994="","",IFERROR(_xlfn.XLOOKUP($P994,団体コード!$F$2:$F$1789,団体コード!$A$2:$A$1789),_xlfn.XLOOKUP($P994,'R6.1.1政令指定都市'!$F$2:$F$192,'R6.1.1政令指定都市'!$A$2:$A$192)))</f>
        <v/>
      </c>
      <c r="N994" s="123" t="str">
        <f>IF($P994="","",IFERROR(_xlfn.XLOOKUP($P994,市町村一覧!$H$2:$H$773,市町村一覧!$G$2:$G$773),"特定市町村以外"))</f>
        <v/>
      </c>
      <c r="O994" s="94" t="s">
        <v>1</v>
      </c>
      <c r="P994" s="124" t="str">
        <f t="shared" si="31"/>
        <v/>
      </c>
      <c r="U994" s="114" t="s">
        <v>60</v>
      </c>
      <c r="V994" s="114" t="s">
        <v>1249</v>
      </c>
    </row>
    <row r="995" spans="3:22" x14ac:dyDescent="0.25">
      <c r="C995" s="108">
        <v>989</v>
      </c>
      <c r="D995" s="30"/>
      <c r="E995" s="29"/>
      <c r="F995" s="29"/>
      <c r="G995" s="29"/>
      <c r="H995" s="121" t="str">
        <f t="shared" si="30"/>
        <v/>
      </c>
      <c r="I995" s="121" t="str">
        <f t="shared" si="30"/>
        <v/>
      </c>
      <c r="J995" s="29"/>
      <c r="K995" s="29"/>
      <c r="L995" s="29"/>
      <c r="M995" s="122" t="str">
        <f>IF($P995="","",IFERROR(_xlfn.XLOOKUP($P995,団体コード!$F$2:$F$1789,団体コード!$A$2:$A$1789),_xlfn.XLOOKUP($P995,'R6.1.1政令指定都市'!$F$2:$F$192,'R6.1.1政令指定都市'!$A$2:$A$192)))</f>
        <v/>
      </c>
      <c r="N995" s="123" t="str">
        <f>IF($P995="","",IFERROR(_xlfn.XLOOKUP($P995,市町村一覧!$H$2:$H$773,市町村一覧!$G$2:$G$773),"特定市町村以外"))</f>
        <v/>
      </c>
      <c r="O995" s="94" t="s">
        <v>1</v>
      </c>
      <c r="P995" s="124" t="str">
        <f t="shared" si="31"/>
        <v/>
      </c>
      <c r="U995" s="114" t="s">
        <v>60</v>
      </c>
      <c r="V995" s="114" t="s">
        <v>1250</v>
      </c>
    </row>
    <row r="996" spans="3:22" x14ac:dyDescent="0.25">
      <c r="C996" s="108">
        <v>990</v>
      </c>
      <c r="D996" s="30"/>
      <c r="E996" s="29"/>
      <c r="F996" s="29"/>
      <c r="G996" s="29"/>
      <c r="H996" s="121" t="str">
        <f t="shared" si="30"/>
        <v/>
      </c>
      <c r="I996" s="121" t="str">
        <f t="shared" si="30"/>
        <v/>
      </c>
      <c r="J996" s="29"/>
      <c r="K996" s="29"/>
      <c r="L996" s="29"/>
      <c r="M996" s="122" t="str">
        <f>IF($P996="","",IFERROR(_xlfn.XLOOKUP($P996,団体コード!$F$2:$F$1789,団体コード!$A$2:$A$1789),_xlfn.XLOOKUP($P996,'R6.1.1政令指定都市'!$F$2:$F$192,'R6.1.1政令指定都市'!$A$2:$A$192)))</f>
        <v/>
      </c>
      <c r="N996" s="123" t="str">
        <f>IF($P996="","",IFERROR(_xlfn.XLOOKUP($P996,市町村一覧!$H$2:$H$773,市町村一覧!$G$2:$G$773),"特定市町村以外"))</f>
        <v/>
      </c>
      <c r="O996" s="94" t="s">
        <v>1</v>
      </c>
      <c r="P996" s="124" t="str">
        <f t="shared" si="31"/>
        <v/>
      </c>
      <c r="U996" s="114" t="s">
        <v>60</v>
      </c>
      <c r="V996" s="114" t="s">
        <v>1251</v>
      </c>
    </row>
    <row r="997" spans="3:22" x14ac:dyDescent="0.25">
      <c r="C997" s="108">
        <v>991</v>
      </c>
      <c r="D997" s="30"/>
      <c r="E997" s="29"/>
      <c r="F997" s="29"/>
      <c r="G997" s="29"/>
      <c r="H997" s="121" t="str">
        <f t="shared" si="30"/>
        <v/>
      </c>
      <c r="I997" s="121" t="str">
        <f t="shared" si="30"/>
        <v/>
      </c>
      <c r="J997" s="29"/>
      <c r="K997" s="29"/>
      <c r="L997" s="29"/>
      <c r="M997" s="122" t="str">
        <f>IF($P997="","",IFERROR(_xlfn.XLOOKUP($P997,団体コード!$F$2:$F$1789,団体コード!$A$2:$A$1789),_xlfn.XLOOKUP($P997,'R6.1.1政令指定都市'!$F$2:$F$192,'R6.1.1政令指定都市'!$A$2:$A$192)))</f>
        <v/>
      </c>
      <c r="N997" s="123" t="str">
        <f>IF($P997="","",IFERROR(_xlfn.XLOOKUP($P997,市町村一覧!$H$2:$H$773,市町村一覧!$G$2:$G$773),"特定市町村以外"))</f>
        <v/>
      </c>
      <c r="O997" s="94" t="s">
        <v>1</v>
      </c>
      <c r="P997" s="124" t="str">
        <f t="shared" si="31"/>
        <v/>
      </c>
      <c r="U997" s="114" t="s">
        <v>60</v>
      </c>
      <c r="V997" s="114" t="s">
        <v>1252</v>
      </c>
    </row>
    <row r="998" spans="3:22" x14ac:dyDescent="0.25">
      <c r="C998" s="108">
        <v>992</v>
      </c>
      <c r="D998" s="30"/>
      <c r="E998" s="29"/>
      <c r="F998" s="29"/>
      <c r="G998" s="29"/>
      <c r="H998" s="121" t="str">
        <f t="shared" si="30"/>
        <v/>
      </c>
      <c r="I998" s="121" t="str">
        <f t="shared" si="30"/>
        <v/>
      </c>
      <c r="J998" s="29"/>
      <c r="K998" s="29"/>
      <c r="L998" s="29"/>
      <c r="M998" s="122" t="str">
        <f>IF($P998="","",IFERROR(_xlfn.XLOOKUP($P998,団体コード!$F$2:$F$1789,団体コード!$A$2:$A$1789),_xlfn.XLOOKUP($P998,'R6.1.1政令指定都市'!$F$2:$F$192,'R6.1.1政令指定都市'!$A$2:$A$192)))</f>
        <v/>
      </c>
      <c r="N998" s="123" t="str">
        <f>IF($P998="","",IFERROR(_xlfn.XLOOKUP($P998,市町村一覧!$H$2:$H$773,市町村一覧!$G$2:$G$773),"特定市町村以外"))</f>
        <v/>
      </c>
      <c r="O998" s="94" t="s">
        <v>1</v>
      </c>
      <c r="P998" s="124" t="str">
        <f t="shared" si="31"/>
        <v/>
      </c>
      <c r="U998" s="114" t="s">
        <v>60</v>
      </c>
      <c r="V998" s="114" t="s">
        <v>1253</v>
      </c>
    </row>
    <row r="999" spans="3:22" x14ac:dyDescent="0.25">
      <c r="C999" s="108">
        <v>993</v>
      </c>
      <c r="D999" s="30"/>
      <c r="E999" s="29"/>
      <c r="F999" s="29"/>
      <c r="G999" s="29"/>
      <c r="H999" s="121" t="str">
        <f t="shared" si="30"/>
        <v/>
      </c>
      <c r="I999" s="121" t="str">
        <f t="shared" si="30"/>
        <v/>
      </c>
      <c r="J999" s="29"/>
      <c r="K999" s="29"/>
      <c r="L999" s="29"/>
      <c r="M999" s="122" t="str">
        <f>IF($P999="","",IFERROR(_xlfn.XLOOKUP($P999,団体コード!$F$2:$F$1789,団体コード!$A$2:$A$1789),_xlfn.XLOOKUP($P999,'R6.1.1政令指定都市'!$F$2:$F$192,'R6.1.1政令指定都市'!$A$2:$A$192)))</f>
        <v/>
      </c>
      <c r="N999" s="123" t="str">
        <f>IF($P999="","",IFERROR(_xlfn.XLOOKUP($P999,市町村一覧!$H$2:$H$773,市町村一覧!$G$2:$G$773),"特定市町村以外"))</f>
        <v/>
      </c>
      <c r="O999" s="94" t="s">
        <v>1</v>
      </c>
      <c r="P999" s="124" t="str">
        <f t="shared" si="31"/>
        <v/>
      </c>
      <c r="U999" s="114" t="s">
        <v>60</v>
      </c>
      <c r="V999" s="114" t="s">
        <v>1254</v>
      </c>
    </row>
    <row r="1000" spans="3:22" x14ac:dyDescent="0.25">
      <c r="C1000" s="108">
        <v>994</v>
      </c>
      <c r="D1000" s="30"/>
      <c r="E1000" s="29"/>
      <c r="F1000" s="29"/>
      <c r="G1000" s="29"/>
      <c r="H1000" s="121" t="str">
        <f t="shared" si="30"/>
        <v/>
      </c>
      <c r="I1000" s="121" t="str">
        <f t="shared" si="30"/>
        <v/>
      </c>
      <c r="J1000" s="29"/>
      <c r="K1000" s="29"/>
      <c r="L1000" s="29"/>
      <c r="M1000" s="122" t="str">
        <f>IF($P1000="","",IFERROR(_xlfn.XLOOKUP($P1000,団体コード!$F$2:$F$1789,団体コード!$A$2:$A$1789),_xlfn.XLOOKUP($P1000,'R6.1.1政令指定都市'!$F$2:$F$192,'R6.1.1政令指定都市'!$A$2:$A$192)))</f>
        <v/>
      </c>
      <c r="N1000" s="123" t="str">
        <f>IF($P1000="","",IFERROR(_xlfn.XLOOKUP($P1000,市町村一覧!$H$2:$H$773,市町村一覧!$G$2:$G$773),"特定市町村以外"))</f>
        <v/>
      </c>
      <c r="O1000" s="94" t="s">
        <v>1</v>
      </c>
      <c r="P1000" s="124" t="str">
        <f t="shared" si="31"/>
        <v/>
      </c>
      <c r="U1000" s="114" t="s">
        <v>60</v>
      </c>
      <c r="V1000" s="114" t="s">
        <v>1255</v>
      </c>
    </row>
    <row r="1001" spans="3:22" x14ac:dyDescent="0.25">
      <c r="C1001" s="108">
        <v>995</v>
      </c>
      <c r="D1001" s="30"/>
      <c r="E1001" s="29"/>
      <c r="F1001" s="29"/>
      <c r="G1001" s="29"/>
      <c r="H1001" s="121" t="str">
        <f t="shared" si="30"/>
        <v/>
      </c>
      <c r="I1001" s="121" t="str">
        <f t="shared" si="30"/>
        <v/>
      </c>
      <c r="J1001" s="29"/>
      <c r="K1001" s="29"/>
      <c r="L1001" s="29"/>
      <c r="M1001" s="122" t="str">
        <f>IF($P1001="","",IFERROR(_xlfn.XLOOKUP($P1001,団体コード!$F$2:$F$1789,団体コード!$A$2:$A$1789),_xlfn.XLOOKUP($P1001,'R6.1.1政令指定都市'!$F$2:$F$192,'R6.1.1政令指定都市'!$A$2:$A$192)))</f>
        <v/>
      </c>
      <c r="N1001" s="123" t="str">
        <f>IF($P1001="","",IFERROR(_xlfn.XLOOKUP($P1001,市町村一覧!$H$2:$H$773,市町村一覧!$G$2:$G$773),"特定市町村以外"))</f>
        <v/>
      </c>
      <c r="O1001" s="94" t="s">
        <v>1</v>
      </c>
      <c r="P1001" s="124" t="str">
        <f t="shared" si="31"/>
        <v/>
      </c>
      <c r="U1001" s="114" t="s">
        <v>60</v>
      </c>
      <c r="V1001" s="114" t="s">
        <v>1256</v>
      </c>
    </row>
    <row r="1002" spans="3:22" x14ac:dyDescent="0.25">
      <c r="C1002" s="108">
        <v>996</v>
      </c>
      <c r="D1002" s="30"/>
      <c r="E1002" s="29"/>
      <c r="F1002" s="29"/>
      <c r="G1002" s="29"/>
      <c r="H1002" s="121" t="str">
        <f t="shared" si="30"/>
        <v/>
      </c>
      <c r="I1002" s="121" t="str">
        <f t="shared" si="30"/>
        <v/>
      </c>
      <c r="J1002" s="29"/>
      <c r="K1002" s="29"/>
      <c r="L1002" s="29"/>
      <c r="M1002" s="122" t="str">
        <f>IF($P1002="","",IFERROR(_xlfn.XLOOKUP($P1002,団体コード!$F$2:$F$1789,団体コード!$A$2:$A$1789),_xlfn.XLOOKUP($P1002,'R6.1.1政令指定都市'!$F$2:$F$192,'R6.1.1政令指定都市'!$A$2:$A$192)))</f>
        <v/>
      </c>
      <c r="N1002" s="123" t="str">
        <f>IF($P1002="","",IFERROR(_xlfn.XLOOKUP($P1002,市町村一覧!$H$2:$H$773,市町村一覧!$G$2:$G$773),"特定市町村以外"))</f>
        <v/>
      </c>
      <c r="O1002" s="94" t="s">
        <v>1</v>
      </c>
      <c r="P1002" s="124" t="str">
        <f t="shared" si="31"/>
        <v/>
      </c>
      <c r="U1002" s="114" t="s">
        <v>60</v>
      </c>
      <c r="V1002" s="114" t="s">
        <v>384</v>
      </c>
    </row>
    <row r="1003" spans="3:22" x14ac:dyDescent="0.25">
      <c r="C1003" s="108">
        <v>997</v>
      </c>
      <c r="D1003" s="30"/>
      <c r="E1003" s="29"/>
      <c r="F1003" s="29"/>
      <c r="G1003" s="29"/>
      <c r="H1003" s="121" t="str">
        <f t="shared" si="30"/>
        <v/>
      </c>
      <c r="I1003" s="121" t="str">
        <f t="shared" si="30"/>
        <v/>
      </c>
      <c r="J1003" s="29"/>
      <c r="K1003" s="29"/>
      <c r="L1003" s="29"/>
      <c r="M1003" s="122" t="str">
        <f>IF($P1003="","",IFERROR(_xlfn.XLOOKUP($P1003,団体コード!$F$2:$F$1789,団体コード!$A$2:$A$1789),_xlfn.XLOOKUP($P1003,'R6.1.1政令指定都市'!$F$2:$F$192,'R6.1.1政令指定都市'!$A$2:$A$192)))</f>
        <v/>
      </c>
      <c r="N1003" s="123" t="str">
        <f>IF($P1003="","",IFERROR(_xlfn.XLOOKUP($P1003,市町村一覧!$H$2:$H$773,市町村一覧!$G$2:$G$773),"特定市町村以外"))</f>
        <v/>
      </c>
      <c r="O1003" s="94" t="s">
        <v>1</v>
      </c>
      <c r="P1003" s="124" t="str">
        <f t="shared" si="31"/>
        <v/>
      </c>
      <c r="U1003" s="114" t="s">
        <v>60</v>
      </c>
      <c r="V1003" s="114" t="s">
        <v>1257</v>
      </c>
    </row>
    <row r="1004" spans="3:22" x14ac:dyDescent="0.25">
      <c r="C1004" s="108">
        <v>998</v>
      </c>
      <c r="D1004" s="30"/>
      <c r="E1004" s="29"/>
      <c r="F1004" s="29"/>
      <c r="G1004" s="29"/>
      <c r="H1004" s="121" t="str">
        <f t="shared" si="30"/>
        <v/>
      </c>
      <c r="I1004" s="121" t="str">
        <f t="shared" si="30"/>
        <v/>
      </c>
      <c r="J1004" s="29"/>
      <c r="K1004" s="29"/>
      <c r="L1004" s="29"/>
      <c r="M1004" s="122" t="str">
        <f>IF($P1004="","",IFERROR(_xlfn.XLOOKUP($P1004,団体コード!$F$2:$F$1789,団体コード!$A$2:$A$1789),_xlfn.XLOOKUP($P1004,'R6.1.1政令指定都市'!$F$2:$F$192,'R6.1.1政令指定都市'!$A$2:$A$192)))</f>
        <v/>
      </c>
      <c r="N1004" s="123" t="str">
        <f>IF($P1004="","",IFERROR(_xlfn.XLOOKUP($P1004,市町村一覧!$H$2:$H$773,市町村一覧!$G$2:$G$773),"特定市町村以外"))</f>
        <v/>
      </c>
      <c r="O1004" s="94" t="s">
        <v>1</v>
      </c>
      <c r="P1004" s="124" t="str">
        <f t="shared" si="31"/>
        <v/>
      </c>
      <c r="U1004" s="114" t="s">
        <v>60</v>
      </c>
      <c r="V1004" s="114" t="s">
        <v>1258</v>
      </c>
    </row>
    <row r="1005" spans="3:22" x14ac:dyDescent="0.25">
      <c r="C1005" s="108">
        <v>999</v>
      </c>
      <c r="D1005" s="30"/>
      <c r="E1005" s="29"/>
      <c r="F1005" s="29"/>
      <c r="G1005" s="29"/>
      <c r="H1005" s="121" t="str">
        <f t="shared" si="30"/>
        <v/>
      </c>
      <c r="I1005" s="121" t="str">
        <f t="shared" si="30"/>
        <v/>
      </c>
      <c r="J1005" s="29"/>
      <c r="K1005" s="29"/>
      <c r="L1005" s="29"/>
      <c r="M1005" s="122" t="str">
        <f>IF($P1005="","",IFERROR(_xlfn.XLOOKUP($P1005,団体コード!$F$2:$F$1789,団体コード!$A$2:$A$1789),_xlfn.XLOOKUP($P1005,'R6.1.1政令指定都市'!$F$2:$F$192,'R6.1.1政令指定都市'!$A$2:$A$192)))</f>
        <v/>
      </c>
      <c r="N1005" s="123" t="str">
        <f>IF($P1005="","",IFERROR(_xlfn.XLOOKUP($P1005,市町村一覧!$H$2:$H$773,市町村一覧!$G$2:$G$773),"特定市町村以外"))</f>
        <v/>
      </c>
      <c r="O1005" s="94" t="s">
        <v>1</v>
      </c>
      <c r="P1005" s="124" t="str">
        <f t="shared" si="31"/>
        <v/>
      </c>
      <c r="U1005" s="114" t="s">
        <v>60</v>
      </c>
      <c r="V1005" s="114" t="s">
        <v>1259</v>
      </c>
    </row>
    <row r="1006" spans="3:22" x14ac:dyDescent="0.25">
      <c r="C1006" s="108">
        <v>1000</v>
      </c>
      <c r="D1006" s="30"/>
      <c r="E1006" s="29"/>
      <c r="F1006" s="29"/>
      <c r="G1006" s="29"/>
      <c r="H1006" s="121" t="str">
        <f t="shared" si="30"/>
        <v/>
      </c>
      <c r="I1006" s="121" t="str">
        <f t="shared" si="30"/>
        <v/>
      </c>
      <c r="J1006" s="29"/>
      <c r="K1006" s="29"/>
      <c r="L1006" s="29"/>
      <c r="M1006" s="122" t="str">
        <f>IF($P1006="","",IFERROR(_xlfn.XLOOKUP($P1006,団体コード!$F$2:$F$1789,団体コード!$A$2:$A$1789),_xlfn.XLOOKUP($P1006,'R6.1.1政令指定都市'!$F$2:$F$192,'R6.1.1政令指定都市'!$A$2:$A$192)))</f>
        <v/>
      </c>
      <c r="N1006" s="123" t="str">
        <f>IF($P1006="","",IFERROR(_xlfn.XLOOKUP($P1006,市町村一覧!$H$2:$H$773,市町村一覧!$G$2:$G$773),"特定市町村以外"))</f>
        <v/>
      </c>
      <c r="O1006" s="94" t="s">
        <v>1</v>
      </c>
      <c r="P1006" s="124" t="str">
        <f t="shared" si="31"/>
        <v/>
      </c>
      <c r="U1006" s="114" t="s">
        <v>60</v>
      </c>
      <c r="V1006" s="114" t="s">
        <v>1260</v>
      </c>
    </row>
    <row r="1007" spans="3:22" x14ac:dyDescent="0.25">
      <c r="C1007" s="108">
        <v>1001</v>
      </c>
      <c r="D1007" s="30"/>
      <c r="E1007" s="29"/>
      <c r="F1007" s="29"/>
      <c r="G1007" s="29"/>
      <c r="H1007" s="121" t="str">
        <f t="shared" si="30"/>
        <v/>
      </c>
      <c r="I1007" s="121" t="str">
        <f t="shared" si="30"/>
        <v/>
      </c>
      <c r="J1007" s="29"/>
      <c r="K1007" s="29"/>
      <c r="L1007" s="29"/>
      <c r="M1007" s="122" t="str">
        <f>IF($P1007="","",IFERROR(_xlfn.XLOOKUP($P1007,団体コード!$F$2:$F$1789,団体コード!$A$2:$A$1789),_xlfn.XLOOKUP($P1007,'R6.1.1政令指定都市'!$F$2:$F$192,'R6.1.1政令指定都市'!$A$2:$A$192)))</f>
        <v/>
      </c>
      <c r="N1007" s="123" t="str">
        <f>IF($P1007="","",IFERROR(_xlfn.XLOOKUP($P1007,市町村一覧!$H$2:$H$773,市町村一覧!$G$2:$G$773),"特定市町村以外"))</f>
        <v/>
      </c>
      <c r="O1007" s="94" t="s">
        <v>1</v>
      </c>
      <c r="P1007" s="124" t="str">
        <f t="shared" si="31"/>
        <v/>
      </c>
      <c r="U1007" s="114" t="s">
        <v>60</v>
      </c>
      <c r="V1007" s="114" t="s">
        <v>1261</v>
      </c>
    </row>
    <row r="1008" spans="3:22" x14ac:dyDescent="0.25">
      <c r="C1008" s="108">
        <v>1002</v>
      </c>
      <c r="D1008" s="30"/>
      <c r="E1008" s="29"/>
      <c r="F1008" s="29"/>
      <c r="G1008" s="29"/>
      <c r="H1008" s="121" t="str">
        <f t="shared" si="30"/>
        <v/>
      </c>
      <c r="I1008" s="121" t="str">
        <f t="shared" si="30"/>
        <v/>
      </c>
      <c r="J1008" s="29"/>
      <c r="K1008" s="29"/>
      <c r="L1008" s="29"/>
      <c r="M1008" s="122" t="str">
        <f>IF($P1008="","",IFERROR(_xlfn.XLOOKUP($P1008,団体コード!$F$2:$F$1789,団体コード!$A$2:$A$1789),_xlfn.XLOOKUP($P1008,'R6.1.1政令指定都市'!$F$2:$F$192,'R6.1.1政令指定都市'!$A$2:$A$192)))</f>
        <v/>
      </c>
      <c r="N1008" s="123" t="str">
        <f>IF($P1008="","",IFERROR(_xlfn.XLOOKUP($P1008,市町村一覧!$H$2:$H$773,市町村一覧!$G$2:$G$773),"特定市町村以外"))</f>
        <v/>
      </c>
      <c r="O1008" s="94" t="s">
        <v>1</v>
      </c>
      <c r="P1008" s="124" t="str">
        <f t="shared" si="31"/>
        <v/>
      </c>
      <c r="U1008" s="114" t="s">
        <v>60</v>
      </c>
      <c r="V1008" s="114" t="s">
        <v>1262</v>
      </c>
    </row>
    <row r="1009" spans="3:22" x14ac:dyDescent="0.25">
      <c r="C1009" s="108">
        <v>1003</v>
      </c>
      <c r="D1009" s="30"/>
      <c r="E1009" s="29"/>
      <c r="F1009" s="29"/>
      <c r="G1009" s="29"/>
      <c r="H1009" s="121" t="str">
        <f t="shared" si="30"/>
        <v/>
      </c>
      <c r="I1009" s="121" t="str">
        <f t="shared" si="30"/>
        <v/>
      </c>
      <c r="J1009" s="29"/>
      <c r="K1009" s="29"/>
      <c r="L1009" s="29"/>
      <c r="M1009" s="122" t="str">
        <f>IF($P1009="","",IFERROR(_xlfn.XLOOKUP($P1009,団体コード!$F$2:$F$1789,団体コード!$A$2:$A$1789),_xlfn.XLOOKUP($P1009,'R6.1.1政令指定都市'!$F$2:$F$192,'R6.1.1政令指定都市'!$A$2:$A$192)))</f>
        <v/>
      </c>
      <c r="N1009" s="123" t="str">
        <f>IF($P1009="","",IFERROR(_xlfn.XLOOKUP($P1009,市町村一覧!$H$2:$H$773,市町村一覧!$G$2:$G$773),"特定市町村以外"))</f>
        <v/>
      </c>
      <c r="O1009" s="94" t="s">
        <v>1</v>
      </c>
      <c r="P1009" s="124" t="str">
        <f t="shared" si="31"/>
        <v/>
      </c>
      <c r="U1009" s="114" t="s">
        <v>60</v>
      </c>
      <c r="V1009" s="114" t="s">
        <v>1263</v>
      </c>
    </row>
    <row r="1010" spans="3:22" x14ac:dyDescent="0.25">
      <c r="C1010" s="108">
        <v>1004</v>
      </c>
      <c r="D1010" s="30"/>
      <c r="E1010" s="29"/>
      <c r="F1010" s="29"/>
      <c r="G1010" s="29"/>
      <c r="H1010" s="121" t="str">
        <f t="shared" si="30"/>
        <v/>
      </c>
      <c r="I1010" s="121" t="str">
        <f t="shared" si="30"/>
        <v/>
      </c>
      <c r="J1010" s="29"/>
      <c r="K1010" s="29"/>
      <c r="L1010" s="29"/>
      <c r="M1010" s="122" t="str">
        <f>IF($P1010="","",IFERROR(_xlfn.XLOOKUP($P1010,団体コード!$F$2:$F$1789,団体コード!$A$2:$A$1789),_xlfn.XLOOKUP($P1010,'R6.1.1政令指定都市'!$F$2:$F$192,'R6.1.1政令指定都市'!$A$2:$A$192)))</f>
        <v/>
      </c>
      <c r="N1010" s="123" t="str">
        <f>IF($P1010="","",IFERROR(_xlfn.XLOOKUP($P1010,市町村一覧!$H$2:$H$773,市町村一覧!$G$2:$G$773),"特定市町村以外"))</f>
        <v/>
      </c>
      <c r="O1010" s="94" t="s">
        <v>1</v>
      </c>
      <c r="P1010" s="124" t="str">
        <f t="shared" si="31"/>
        <v/>
      </c>
      <c r="U1010" s="114" t="s">
        <v>60</v>
      </c>
      <c r="V1010" s="114" t="s">
        <v>1264</v>
      </c>
    </row>
    <row r="1011" spans="3:22" x14ac:dyDescent="0.25">
      <c r="C1011" s="108">
        <v>1005</v>
      </c>
      <c r="D1011" s="30"/>
      <c r="E1011" s="29"/>
      <c r="F1011" s="29"/>
      <c r="G1011" s="29"/>
      <c r="H1011" s="121" t="str">
        <f t="shared" si="30"/>
        <v/>
      </c>
      <c r="I1011" s="121" t="str">
        <f t="shared" si="30"/>
        <v/>
      </c>
      <c r="J1011" s="29"/>
      <c r="K1011" s="29"/>
      <c r="L1011" s="29"/>
      <c r="M1011" s="122" t="str">
        <f>IF($P1011="","",IFERROR(_xlfn.XLOOKUP($P1011,団体コード!$F$2:$F$1789,団体コード!$A$2:$A$1789),_xlfn.XLOOKUP($P1011,'R6.1.1政令指定都市'!$F$2:$F$192,'R6.1.1政令指定都市'!$A$2:$A$192)))</f>
        <v/>
      </c>
      <c r="N1011" s="123" t="str">
        <f>IF($P1011="","",IFERROR(_xlfn.XLOOKUP($P1011,市町村一覧!$H$2:$H$773,市町村一覧!$G$2:$G$773),"特定市町村以外"))</f>
        <v/>
      </c>
      <c r="O1011" s="94" t="s">
        <v>1</v>
      </c>
      <c r="P1011" s="124" t="str">
        <f t="shared" si="31"/>
        <v/>
      </c>
      <c r="U1011" s="114" t="s">
        <v>60</v>
      </c>
      <c r="V1011" s="114" t="s">
        <v>1265</v>
      </c>
    </row>
    <row r="1012" spans="3:22" x14ac:dyDescent="0.25">
      <c r="C1012" s="108">
        <v>1006</v>
      </c>
      <c r="D1012" s="30"/>
      <c r="E1012" s="29"/>
      <c r="F1012" s="29"/>
      <c r="G1012" s="29"/>
      <c r="H1012" s="121" t="str">
        <f t="shared" si="30"/>
        <v/>
      </c>
      <c r="I1012" s="121" t="str">
        <f t="shared" si="30"/>
        <v/>
      </c>
      <c r="J1012" s="29"/>
      <c r="K1012" s="29"/>
      <c r="L1012" s="29"/>
      <c r="M1012" s="122" t="str">
        <f>IF($P1012="","",IFERROR(_xlfn.XLOOKUP($P1012,団体コード!$F$2:$F$1789,団体コード!$A$2:$A$1789),_xlfn.XLOOKUP($P1012,'R6.1.1政令指定都市'!$F$2:$F$192,'R6.1.1政令指定都市'!$A$2:$A$192)))</f>
        <v/>
      </c>
      <c r="N1012" s="123" t="str">
        <f>IF($P1012="","",IFERROR(_xlfn.XLOOKUP($P1012,市町村一覧!$H$2:$H$773,市町村一覧!$G$2:$G$773),"特定市町村以外"))</f>
        <v/>
      </c>
      <c r="O1012" s="94" t="s">
        <v>1</v>
      </c>
      <c r="P1012" s="124" t="str">
        <f t="shared" si="31"/>
        <v/>
      </c>
      <c r="U1012" s="114" t="s">
        <v>60</v>
      </c>
      <c r="V1012" s="114" t="s">
        <v>1266</v>
      </c>
    </row>
    <row r="1013" spans="3:22" x14ac:dyDescent="0.25">
      <c r="C1013" s="108">
        <v>1007</v>
      </c>
      <c r="D1013" s="30"/>
      <c r="E1013" s="29"/>
      <c r="F1013" s="29"/>
      <c r="G1013" s="29"/>
      <c r="H1013" s="121" t="str">
        <f t="shared" si="30"/>
        <v/>
      </c>
      <c r="I1013" s="121" t="str">
        <f t="shared" si="30"/>
        <v/>
      </c>
      <c r="J1013" s="29"/>
      <c r="K1013" s="29"/>
      <c r="L1013" s="29"/>
      <c r="M1013" s="122" t="str">
        <f>IF($P1013="","",IFERROR(_xlfn.XLOOKUP($P1013,団体コード!$F$2:$F$1789,団体コード!$A$2:$A$1789),_xlfn.XLOOKUP($P1013,'R6.1.1政令指定都市'!$F$2:$F$192,'R6.1.1政令指定都市'!$A$2:$A$192)))</f>
        <v/>
      </c>
      <c r="N1013" s="123" t="str">
        <f>IF($P1013="","",IFERROR(_xlfn.XLOOKUP($P1013,市町村一覧!$H$2:$H$773,市町村一覧!$G$2:$G$773),"特定市町村以外"))</f>
        <v/>
      </c>
      <c r="O1013" s="94" t="s">
        <v>1</v>
      </c>
      <c r="P1013" s="124" t="str">
        <f t="shared" si="31"/>
        <v/>
      </c>
      <c r="U1013" s="114" t="s">
        <v>61</v>
      </c>
      <c r="V1013" s="118" t="s">
        <v>1267</v>
      </c>
    </row>
    <row r="1014" spans="3:22" x14ac:dyDescent="0.25">
      <c r="C1014" s="108">
        <v>1008</v>
      </c>
      <c r="D1014" s="30"/>
      <c r="E1014" s="29"/>
      <c r="F1014" s="29"/>
      <c r="G1014" s="29"/>
      <c r="H1014" s="121" t="str">
        <f t="shared" si="30"/>
        <v/>
      </c>
      <c r="I1014" s="121" t="str">
        <f t="shared" si="30"/>
        <v/>
      </c>
      <c r="J1014" s="29"/>
      <c r="K1014" s="29"/>
      <c r="L1014" s="29"/>
      <c r="M1014" s="122" t="str">
        <f>IF($P1014="","",IFERROR(_xlfn.XLOOKUP($P1014,団体コード!$F$2:$F$1789,団体コード!$A$2:$A$1789),_xlfn.XLOOKUP($P1014,'R6.1.1政令指定都市'!$F$2:$F$192,'R6.1.1政令指定都市'!$A$2:$A$192)))</f>
        <v/>
      </c>
      <c r="N1014" s="123" t="str">
        <f>IF($P1014="","",IFERROR(_xlfn.XLOOKUP($P1014,市町村一覧!$H$2:$H$773,市町村一覧!$G$2:$G$773),"特定市町村以外"))</f>
        <v/>
      </c>
      <c r="O1014" s="94" t="s">
        <v>1</v>
      </c>
      <c r="P1014" s="124" t="str">
        <f t="shared" si="31"/>
        <v/>
      </c>
      <c r="U1014" s="114" t="s">
        <v>61</v>
      </c>
      <c r="V1014" s="118" t="s">
        <v>1269</v>
      </c>
    </row>
    <row r="1015" spans="3:22" x14ac:dyDescent="0.25">
      <c r="C1015" s="108">
        <v>1009</v>
      </c>
      <c r="D1015" s="30"/>
      <c r="E1015" s="29"/>
      <c r="F1015" s="29"/>
      <c r="G1015" s="29"/>
      <c r="H1015" s="121" t="str">
        <f t="shared" si="30"/>
        <v/>
      </c>
      <c r="I1015" s="121" t="str">
        <f t="shared" si="30"/>
        <v/>
      </c>
      <c r="J1015" s="29"/>
      <c r="K1015" s="29"/>
      <c r="L1015" s="29"/>
      <c r="M1015" s="122" t="str">
        <f>IF($P1015="","",IFERROR(_xlfn.XLOOKUP($P1015,団体コード!$F$2:$F$1789,団体コード!$A$2:$A$1789),_xlfn.XLOOKUP($P1015,'R6.1.1政令指定都市'!$F$2:$F$192,'R6.1.1政令指定都市'!$A$2:$A$192)))</f>
        <v/>
      </c>
      <c r="N1015" s="123" t="str">
        <f>IF($P1015="","",IFERROR(_xlfn.XLOOKUP($P1015,市町村一覧!$H$2:$H$773,市町村一覧!$G$2:$G$773),"特定市町村以外"))</f>
        <v/>
      </c>
      <c r="O1015" s="94" t="s">
        <v>1</v>
      </c>
      <c r="P1015" s="124" t="str">
        <f t="shared" si="31"/>
        <v/>
      </c>
      <c r="U1015" s="114" t="s">
        <v>61</v>
      </c>
      <c r="V1015" s="118" t="s">
        <v>1271</v>
      </c>
    </row>
    <row r="1016" spans="3:22" x14ac:dyDescent="0.25">
      <c r="C1016" s="108">
        <v>1010</v>
      </c>
      <c r="D1016" s="30"/>
      <c r="E1016" s="29"/>
      <c r="F1016" s="29"/>
      <c r="G1016" s="29"/>
      <c r="H1016" s="121" t="str">
        <f t="shared" si="30"/>
        <v/>
      </c>
      <c r="I1016" s="121" t="str">
        <f t="shared" si="30"/>
        <v/>
      </c>
      <c r="J1016" s="29"/>
      <c r="K1016" s="29"/>
      <c r="L1016" s="29"/>
      <c r="M1016" s="122" t="str">
        <f>IF($P1016="","",IFERROR(_xlfn.XLOOKUP($P1016,団体コード!$F$2:$F$1789,団体コード!$A$2:$A$1789),_xlfn.XLOOKUP($P1016,'R6.1.1政令指定都市'!$F$2:$F$192,'R6.1.1政令指定都市'!$A$2:$A$192)))</f>
        <v/>
      </c>
      <c r="N1016" s="123" t="str">
        <f>IF($P1016="","",IFERROR(_xlfn.XLOOKUP($P1016,市町村一覧!$H$2:$H$773,市町村一覧!$G$2:$G$773),"特定市町村以外"))</f>
        <v/>
      </c>
      <c r="O1016" s="94" t="s">
        <v>1</v>
      </c>
      <c r="P1016" s="124" t="str">
        <f t="shared" si="31"/>
        <v/>
      </c>
      <c r="U1016" s="114" t="s">
        <v>61</v>
      </c>
      <c r="V1016" s="118" t="s">
        <v>1273</v>
      </c>
    </row>
    <row r="1017" spans="3:22" x14ac:dyDescent="0.25">
      <c r="C1017" s="108">
        <v>1011</v>
      </c>
      <c r="D1017" s="30"/>
      <c r="E1017" s="29"/>
      <c r="F1017" s="29"/>
      <c r="G1017" s="29"/>
      <c r="H1017" s="121" t="str">
        <f t="shared" si="30"/>
        <v/>
      </c>
      <c r="I1017" s="121" t="str">
        <f t="shared" si="30"/>
        <v/>
      </c>
      <c r="J1017" s="29"/>
      <c r="K1017" s="29"/>
      <c r="L1017" s="29"/>
      <c r="M1017" s="122" t="str">
        <f>IF($P1017="","",IFERROR(_xlfn.XLOOKUP($P1017,団体コード!$F$2:$F$1789,団体コード!$A$2:$A$1789),_xlfn.XLOOKUP($P1017,'R6.1.1政令指定都市'!$F$2:$F$192,'R6.1.1政令指定都市'!$A$2:$A$192)))</f>
        <v/>
      </c>
      <c r="N1017" s="123" t="str">
        <f>IF($P1017="","",IFERROR(_xlfn.XLOOKUP($P1017,市町村一覧!$H$2:$H$773,市町村一覧!$G$2:$G$773),"特定市町村以外"))</f>
        <v/>
      </c>
      <c r="O1017" s="94" t="s">
        <v>1</v>
      </c>
      <c r="P1017" s="124" t="str">
        <f t="shared" si="31"/>
        <v/>
      </c>
      <c r="U1017" s="114" t="s">
        <v>61</v>
      </c>
      <c r="V1017" s="118" t="s">
        <v>1275</v>
      </c>
    </row>
    <row r="1018" spans="3:22" x14ac:dyDescent="0.25">
      <c r="C1018" s="108">
        <v>1012</v>
      </c>
      <c r="D1018" s="30"/>
      <c r="E1018" s="29"/>
      <c r="F1018" s="29"/>
      <c r="G1018" s="29"/>
      <c r="H1018" s="121" t="str">
        <f t="shared" si="30"/>
        <v/>
      </c>
      <c r="I1018" s="121" t="str">
        <f t="shared" si="30"/>
        <v/>
      </c>
      <c r="J1018" s="29"/>
      <c r="K1018" s="29"/>
      <c r="L1018" s="29"/>
      <c r="M1018" s="122" t="str">
        <f>IF($P1018="","",IFERROR(_xlfn.XLOOKUP($P1018,団体コード!$F$2:$F$1789,団体コード!$A$2:$A$1789),_xlfn.XLOOKUP($P1018,'R6.1.1政令指定都市'!$F$2:$F$192,'R6.1.1政令指定都市'!$A$2:$A$192)))</f>
        <v/>
      </c>
      <c r="N1018" s="123" t="str">
        <f>IF($P1018="","",IFERROR(_xlfn.XLOOKUP($P1018,市町村一覧!$H$2:$H$773,市町村一覧!$G$2:$G$773),"特定市町村以外"))</f>
        <v/>
      </c>
      <c r="O1018" s="94" t="s">
        <v>1</v>
      </c>
      <c r="P1018" s="124" t="str">
        <f t="shared" si="31"/>
        <v/>
      </c>
      <c r="U1018" s="114" t="s">
        <v>61</v>
      </c>
      <c r="V1018" s="118" t="s">
        <v>1277</v>
      </c>
    </row>
    <row r="1019" spans="3:22" x14ac:dyDescent="0.25">
      <c r="C1019" s="108">
        <v>1013</v>
      </c>
      <c r="D1019" s="30"/>
      <c r="E1019" s="29"/>
      <c r="F1019" s="29"/>
      <c r="G1019" s="29"/>
      <c r="H1019" s="121" t="str">
        <f t="shared" si="30"/>
        <v/>
      </c>
      <c r="I1019" s="121" t="str">
        <f t="shared" si="30"/>
        <v/>
      </c>
      <c r="J1019" s="29"/>
      <c r="K1019" s="29"/>
      <c r="L1019" s="29"/>
      <c r="M1019" s="122" t="str">
        <f>IF($P1019="","",IFERROR(_xlfn.XLOOKUP($P1019,団体コード!$F$2:$F$1789,団体コード!$A$2:$A$1789),_xlfn.XLOOKUP($P1019,'R6.1.1政令指定都市'!$F$2:$F$192,'R6.1.1政令指定都市'!$A$2:$A$192)))</f>
        <v/>
      </c>
      <c r="N1019" s="123" t="str">
        <f>IF($P1019="","",IFERROR(_xlfn.XLOOKUP($P1019,市町村一覧!$H$2:$H$773,市町村一覧!$G$2:$G$773),"特定市町村以外"))</f>
        <v/>
      </c>
      <c r="O1019" s="94" t="s">
        <v>1</v>
      </c>
      <c r="P1019" s="124" t="str">
        <f t="shared" si="31"/>
        <v/>
      </c>
      <c r="U1019" s="114" t="s">
        <v>61</v>
      </c>
      <c r="V1019" s="114" t="s">
        <v>1279</v>
      </c>
    </row>
    <row r="1020" spans="3:22" x14ac:dyDescent="0.25">
      <c r="C1020" s="108">
        <v>1014</v>
      </c>
      <c r="D1020" s="30"/>
      <c r="E1020" s="29"/>
      <c r="F1020" s="29"/>
      <c r="G1020" s="29"/>
      <c r="H1020" s="121" t="str">
        <f t="shared" si="30"/>
        <v/>
      </c>
      <c r="I1020" s="121" t="str">
        <f t="shared" si="30"/>
        <v/>
      </c>
      <c r="J1020" s="29"/>
      <c r="K1020" s="29"/>
      <c r="L1020" s="29"/>
      <c r="M1020" s="122" t="str">
        <f>IF($P1020="","",IFERROR(_xlfn.XLOOKUP($P1020,団体コード!$F$2:$F$1789,団体コード!$A$2:$A$1789),_xlfn.XLOOKUP($P1020,'R6.1.1政令指定都市'!$F$2:$F$192,'R6.1.1政令指定都市'!$A$2:$A$192)))</f>
        <v/>
      </c>
      <c r="N1020" s="123" t="str">
        <f>IF($P1020="","",IFERROR(_xlfn.XLOOKUP($P1020,市町村一覧!$H$2:$H$773,市町村一覧!$G$2:$G$773),"特定市町村以外"))</f>
        <v/>
      </c>
      <c r="O1020" s="94" t="s">
        <v>1</v>
      </c>
      <c r="P1020" s="124" t="str">
        <f t="shared" si="31"/>
        <v/>
      </c>
      <c r="U1020" s="114" t="s">
        <v>61</v>
      </c>
      <c r="V1020" s="114" t="s">
        <v>1280</v>
      </c>
    </row>
    <row r="1021" spans="3:22" x14ac:dyDescent="0.25">
      <c r="C1021" s="108">
        <v>1015</v>
      </c>
      <c r="D1021" s="30"/>
      <c r="E1021" s="29"/>
      <c r="F1021" s="29"/>
      <c r="G1021" s="29"/>
      <c r="H1021" s="121" t="str">
        <f t="shared" si="30"/>
        <v/>
      </c>
      <c r="I1021" s="121" t="str">
        <f t="shared" si="30"/>
        <v/>
      </c>
      <c r="J1021" s="29"/>
      <c r="K1021" s="29"/>
      <c r="L1021" s="29"/>
      <c r="M1021" s="122" t="str">
        <f>IF($P1021="","",IFERROR(_xlfn.XLOOKUP($P1021,団体コード!$F$2:$F$1789,団体コード!$A$2:$A$1789),_xlfn.XLOOKUP($P1021,'R6.1.1政令指定都市'!$F$2:$F$192,'R6.1.1政令指定都市'!$A$2:$A$192)))</f>
        <v/>
      </c>
      <c r="N1021" s="123" t="str">
        <f>IF($P1021="","",IFERROR(_xlfn.XLOOKUP($P1021,市町村一覧!$H$2:$H$773,市町村一覧!$G$2:$G$773),"特定市町村以外"))</f>
        <v/>
      </c>
      <c r="O1021" s="94" t="s">
        <v>1</v>
      </c>
      <c r="P1021" s="124" t="str">
        <f t="shared" si="31"/>
        <v/>
      </c>
      <c r="U1021" s="114" t="s">
        <v>61</v>
      </c>
      <c r="V1021" s="114" t="s">
        <v>1281</v>
      </c>
    </row>
    <row r="1022" spans="3:22" x14ac:dyDescent="0.25">
      <c r="C1022" s="108">
        <v>1016</v>
      </c>
      <c r="D1022" s="30"/>
      <c r="E1022" s="29"/>
      <c r="F1022" s="29"/>
      <c r="G1022" s="29"/>
      <c r="H1022" s="121" t="str">
        <f t="shared" si="30"/>
        <v/>
      </c>
      <c r="I1022" s="121" t="str">
        <f t="shared" si="30"/>
        <v/>
      </c>
      <c r="J1022" s="29"/>
      <c r="K1022" s="29"/>
      <c r="L1022" s="29"/>
      <c r="M1022" s="122" t="str">
        <f>IF($P1022="","",IFERROR(_xlfn.XLOOKUP($P1022,団体コード!$F$2:$F$1789,団体コード!$A$2:$A$1789),_xlfn.XLOOKUP($P1022,'R6.1.1政令指定都市'!$F$2:$F$192,'R6.1.1政令指定都市'!$A$2:$A$192)))</f>
        <v/>
      </c>
      <c r="N1022" s="123" t="str">
        <f>IF($P1022="","",IFERROR(_xlfn.XLOOKUP($P1022,市町村一覧!$H$2:$H$773,市町村一覧!$G$2:$G$773),"特定市町村以外"))</f>
        <v/>
      </c>
      <c r="O1022" s="94" t="s">
        <v>1</v>
      </c>
      <c r="P1022" s="124" t="str">
        <f t="shared" si="31"/>
        <v/>
      </c>
      <c r="U1022" s="114" t="s">
        <v>61</v>
      </c>
      <c r="V1022" s="114" t="s">
        <v>1282</v>
      </c>
    </row>
    <row r="1023" spans="3:22" x14ac:dyDescent="0.25">
      <c r="C1023" s="108">
        <v>1017</v>
      </c>
      <c r="D1023" s="30"/>
      <c r="E1023" s="29"/>
      <c r="F1023" s="29"/>
      <c r="G1023" s="29"/>
      <c r="H1023" s="121" t="str">
        <f t="shared" si="30"/>
        <v/>
      </c>
      <c r="I1023" s="121" t="str">
        <f t="shared" si="30"/>
        <v/>
      </c>
      <c r="J1023" s="29"/>
      <c r="K1023" s="29"/>
      <c r="L1023" s="29"/>
      <c r="M1023" s="122" t="str">
        <f>IF($P1023="","",IFERROR(_xlfn.XLOOKUP($P1023,団体コード!$F$2:$F$1789,団体コード!$A$2:$A$1789),_xlfn.XLOOKUP($P1023,'R6.1.1政令指定都市'!$F$2:$F$192,'R6.1.1政令指定都市'!$A$2:$A$192)))</f>
        <v/>
      </c>
      <c r="N1023" s="123" t="str">
        <f>IF($P1023="","",IFERROR(_xlfn.XLOOKUP($P1023,市町村一覧!$H$2:$H$773,市町村一覧!$G$2:$G$773),"特定市町村以外"))</f>
        <v/>
      </c>
      <c r="O1023" s="94" t="s">
        <v>1</v>
      </c>
      <c r="P1023" s="124" t="str">
        <f t="shared" si="31"/>
        <v/>
      </c>
      <c r="U1023" s="114" t="s">
        <v>61</v>
      </c>
      <c r="V1023" s="114" t="s">
        <v>1283</v>
      </c>
    </row>
    <row r="1024" spans="3:22" x14ac:dyDescent="0.25">
      <c r="C1024" s="108">
        <v>1018</v>
      </c>
      <c r="D1024" s="30"/>
      <c r="E1024" s="29"/>
      <c r="F1024" s="29"/>
      <c r="G1024" s="29"/>
      <c r="H1024" s="121" t="str">
        <f t="shared" si="30"/>
        <v/>
      </c>
      <c r="I1024" s="121" t="str">
        <f t="shared" si="30"/>
        <v/>
      </c>
      <c r="J1024" s="29"/>
      <c r="K1024" s="29"/>
      <c r="L1024" s="29"/>
      <c r="M1024" s="122" t="str">
        <f>IF($P1024="","",IFERROR(_xlfn.XLOOKUP($P1024,団体コード!$F$2:$F$1789,団体コード!$A$2:$A$1789),_xlfn.XLOOKUP($P1024,'R6.1.1政令指定都市'!$F$2:$F$192,'R6.1.1政令指定都市'!$A$2:$A$192)))</f>
        <v/>
      </c>
      <c r="N1024" s="123" t="str">
        <f>IF($P1024="","",IFERROR(_xlfn.XLOOKUP($P1024,市町村一覧!$H$2:$H$773,市町村一覧!$G$2:$G$773),"特定市町村以外"))</f>
        <v/>
      </c>
      <c r="O1024" s="94" t="s">
        <v>1</v>
      </c>
      <c r="P1024" s="124" t="str">
        <f t="shared" si="31"/>
        <v/>
      </c>
      <c r="U1024" s="114" t="s">
        <v>61</v>
      </c>
      <c r="V1024" s="114" t="s">
        <v>1284</v>
      </c>
    </row>
    <row r="1025" spans="3:22" x14ac:dyDescent="0.25">
      <c r="C1025" s="108">
        <v>1019</v>
      </c>
      <c r="D1025" s="30"/>
      <c r="E1025" s="29"/>
      <c r="F1025" s="29"/>
      <c r="G1025" s="29"/>
      <c r="H1025" s="121" t="str">
        <f t="shared" si="30"/>
        <v/>
      </c>
      <c r="I1025" s="121" t="str">
        <f t="shared" si="30"/>
        <v/>
      </c>
      <c r="J1025" s="29"/>
      <c r="K1025" s="29"/>
      <c r="L1025" s="29"/>
      <c r="M1025" s="122" t="str">
        <f>IF($P1025="","",IFERROR(_xlfn.XLOOKUP($P1025,団体コード!$F$2:$F$1789,団体コード!$A$2:$A$1789),_xlfn.XLOOKUP($P1025,'R6.1.1政令指定都市'!$F$2:$F$192,'R6.1.1政令指定都市'!$A$2:$A$192)))</f>
        <v/>
      </c>
      <c r="N1025" s="123" t="str">
        <f>IF($P1025="","",IFERROR(_xlfn.XLOOKUP($P1025,市町村一覧!$H$2:$H$773,市町村一覧!$G$2:$G$773),"特定市町村以外"))</f>
        <v/>
      </c>
      <c r="O1025" s="94" t="s">
        <v>1</v>
      </c>
      <c r="P1025" s="124" t="str">
        <f t="shared" si="31"/>
        <v/>
      </c>
      <c r="U1025" s="114" t="s">
        <v>61</v>
      </c>
      <c r="V1025" s="114" t="s">
        <v>1285</v>
      </c>
    </row>
    <row r="1026" spans="3:22" x14ac:dyDescent="0.25">
      <c r="C1026" s="108">
        <v>1020</v>
      </c>
      <c r="D1026" s="30"/>
      <c r="E1026" s="29"/>
      <c r="F1026" s="29"/>
      <c r="G1026" s="29"/>
      <c r="H1026" s="121" t="str">
        <f t="shared" si="30"/>
        <v/>
      </c>
      <c r="I1026" s="121" t="str">
        <f t="shared" si="30"/>
        <v/>
      </c>
      <c r="J1026" s="29"/>
      <c r="K1026" s="29"/>
      <c r="L1026" s="29"/>
      <c r="M1026" s="122" t="str">
        <f>IF($P1026="","",IFERROR(_xlfn.XLOOKUP($P1026,団体コード!$F$2:$F$1789,団体コード!$A$2:$A$1789),_xlfn.XLOOKUP($P1026,'R6.1.1政令指定都市'!$F$2:$F$192,'R6.1.1政令指定都市'!$A$2:$A$192)))</f>
        <v/>
      </c>
      <c r="N1026" s="123" t="str">
        <f>IF($P1026="","",IFERROR(_xlfn.XLOOKUP($P1026,市町村一覧!$H$2:$H$773,市町村一覧!$G$2:$G$773),"特定市町村以外"))</f>
        <v/>
      </c>
      <c r="O1026" s="94" t="s">
        <v>1</v>
      </c>
      <c r="P1026" s="124" t="str">
        <f t="shared" si="31"/>
        <v/>
      </c>
      <c r="U1026" s="114" t="s">
        <v>61</v>
      </c>
      <c r="V1026" s="114" t="s">
        <v>1286</v>
      </c>
    </row>
    <row r="1027" spans="3:22" x14ac:dyDescent="0.25">
      <c r="C1027" s="108">
        <v>1021</v>
      </c>
      <c r="D1027" s="30"/>
      <c r="E1027" s="29"/>
      <c r="F1027" s="29"/>
      <c r="G1027" s="29"/>
      <c r="H1027" s="121" t="str">
        <f t="shared" si="30"/>
        <v/>
      </c>
      <c r="I1027" s="121" t="str">
        <f t="shared" si="30"/>
        <v/>
      </c>
      <c r="J1027" s="29"/>
      <c r="K1027" s="29"/>
      <c r="L1027" s="29"/>
      <c r="M1027" s="122" t="str">
        <f>IF($P1027="","",IFERROR(_xlfn.XLOOKUP($P1027,団体コード!$F$2:$F$1789,団体コード!$A$2:$A$1789),_xlfn.XLOOKUP($P1027,'R6.1.1政令指定都市'!$F$2:$F$192,'R6.1.1政令指定都市'!$A$2:$A$192)))</f>
        <v/>
      </c>
      <c r="N1027" s="123" t="str">
        <f>IF($P1027="","",IFERROR(_xlfn.XLOOKUP($P1027,市町村一覧!$H$2:$H$773,市町村一覧!$G$2:$G$773),"特定市町村以外"))</f>
        <v/>
      </c>
      <c r="O1027" s="94" t="s">
        <v>1</v>
      </c>
      <c r="P1027" s="124" t="str">
        <f t="shared" si="31"/>
        <v/>
      </c>
      <c r="U1027" s="114" t="s">
        <v>61</v>
      </c>
      <c r="V1027" s="114" t="s">
        <v>1287</v>
      </c>
    </row>
    <row r="1028" spans="3:22" x14ac:dyDescent="0.25">
      <c r="C1028" s="108">
        <v>1022</v>
      </c>
      <c r="D1028" s="30"/>
      <c r="E1028" s="29"/>
      <c r="F1028" s="29"/>
      <c r="G1028" s="29"/>
      <c r="H1028" s="121" t="str">
        <f t="shared" si="30"/>
        <v/>
      </c>
      <c r="I1028" s="121" t="str">
        <f t="shared" si="30"/>
        <v/>
      </c>
      <c r="J1028" s="29"/>
      <c r="K1028" s="29"/>
      <c r="L1028" s="29"/>
      <c r="M1028" s="122" t="str">
        <f>IF($P1028="","",IFERROR(_xlfn.XLOOKUP($P1028,団体コード!$F$2:$F$1789,団体コード!$A$2:$A$1789),_xlfn.XLOOKUP($P1028,'R6.1.1政令指定都市'!$F$2:$F$192,'R6.1.1政令指定都市'!$A$2:$A$192)))</f>
        <v/>
      </c>
      <c r="N1028" s="123" t="str">
        <f>IF($P1028="","",IFERROR(_xlfn.XLOOKUP($P1028,市町村一覧!$H$2:$H$773,市町村一覧!$G$2:$G$773),"特定市町村以外"))</f>
        <v/>
      </c>
      <c r="O1028" s="94" t="s">
        <v>1</v>
      </c>
      <c r="P1028" s="124" t="str">
        <f t="shared" si="31"/>
        <v/>
      </c>
      <c r="U1028" s="114" t="s">
        <v>61</v>
      </c>
      <c r="V1028" s="114" t="s">
        <v>1288</v>
      </c>
    </row>
    <row r="1029" spans="3:22" x14ac:dyDescent="0.25">
      <c r="C1029" s="108">
        <v>1023</v>
      </c>
      <c r="D1029" s="30"/>
      <c r="E1029" s="29"/>
      <c r="F1029" s="29"/>
      <c r="G1029" s="29"/>
      <c r="H1029" s="121" t="str">
        <f t="shared" si="30"/>
        <v/>
      </c>
      <c r="I1029" s="121" t="str">
        <f t="shared" si="30"/>
        <v/>
      </c>
      <c r="J1029" s="29"/>
      <c r="K1029" s="29"/>
      <c r="L1029" s="29"/>
      <c r="M1029" s="122" t="str">
        <f>IF($P1029="","",IFERROR(_xlfn.XLOOKUP($P1029,団体コード!$F$2:$F$1789,団体コード!$A$2:$A$1789),_xlfn.XLOOKUP($P1029,'R6.1.1政令指定都市'!$F$2:$F$192,'R6.1.1政令指定都市'!$A$2:$A$192)))</f>
        <v/>
      </c>
      <c r="N1029" s="123" t="str">
        <f>IF($P1029="","",IFERROR(_xlfn.XLOOKUP($P1029,市町村一覧!$H$2:$H$773,市町村一覧!$G$2:$G$773),"特定市町村以外"))</f>
        <v/>
      </c>
      <c r="O1029" s="94" t="s">
        <v>1</v>
      </c>
      <c r="P1029" s="124" t="str">
        <f t="shared" si="31"/>
        <v/>
      </c>
      <c r="U1029" s="114" t="s">
        <v>61</v>
      </c>
      <c r="V1029" s="114" t="s">
        <v>1289</v>
      </c>
    </row>
    <row r="1030" spans="3:22" x14ac:dyDescent="0.25">
      <c r="C1030" s="108">
        <v>1024</v>
      </c>
      <c r="D1030" s="30"/>
      <c r="E1030" s="29"/>
      <c r="F1030" s="29"/>
      <c r="G1030" s="29"/>
      <c r="H1030" s="121" t="str">
        <f t="shared" si="30"/>
        <v/>
      </c>
      <c r="I1030" s="121" t="str">
        <f t="shared" si="30"/>
        <v/>
      </c>
      <c r="J1030" s="29"/>
      <c r="K1030" s="29"/>
      <c r="L1030" s="29"/>
      <c r="M1030" s="122" t="str">
        <f>IF($P1030="","",IFERROR(_xlfn.XLOOKUP($P1030,団体コード!$F$2:$F$1789,団体コード!$A$2:$A$1789),_xlfn.XLOOKUP($P1030,'R6.1.1政令指定都市'!$F$2:$F$192,'R6.1.1政令指定都市'!$A$2:$A$192)))</f>
        <v/>
      </c>
      <c r="N1030" s="123" t="str">
        <f>IF($P1030="","",IFERROR(_xlfn.XLOOKUP($P1030,市町村一覧!$H$2:$H$773,市町村一覧!$G$2:$G$773),"特定市町村以外"))</f>
        <v/>
      </c>
      <c r="O1030" s="94" t="s">
        <v>1</v>
      </c>
      <c r="P1030" s="124" t="str">
        <f t="shared" si="31"/>
        <v/>
      </c>
      <c r="U1030" s="114" t="s">
        <v>61</v>
      </c>
      <c r="V1030" s="114" t="s">
        <v>1290</v>
      </c>
    </row>
    <row r="1031" spans="3:22" x14ac:dyDescent="0.25">
      <c r="C1031" s="108">
        <v>1025</v>
      </c>
      <c r="D1031" s="30"/>
      <c r="E1031" s="29"/>
      <c r="F1031" s="29"/>
      <c r="G1031" s="29"/>
      <c r="H1031" s="121" t="str">
        <f t="shared" si="30"/>
        <v/>
      </c>
      <c r="I1031" s="121" t="str">
        <f t="shared" si="30"/>
        <v/>
      </c>
      <c r="J1031" s="29"/>
      <c r="K1031" s="29"/>
      <c r="L1031" s="29"/>
      <c r="M1031" s="122" t="str">
        <f>IF($P1031="","",IFERROR(_xlfn.XLOOKUP($P1031,団体コード!$F$2:$F$1789,団体コード!$A$2:$A$1789),_xlfn.XLOOKUP($P1031,'R6.1.1政令指定都市'!$F$2:$F$192,'R6.1.1政令指定都市'!$A$2:$A$192)))</f>
        <v/>
      </c>
      <c r="N1031" s="123" t="str">
        <f>IF($P1031="","",IFERROR(_xlfn.XLOOKUP($P1031,市町村一覧!$H$2:$H$773,市町村一覧!$G$2:$G$773),"特定市町村以外"))</f>
        <v/>
      </c>
      <c r="O1031" s="94" t="s">
        <v>1</v>
      </c>
      <c r="P1031" s="124" t="str">
        <f t="shared" si="31"/>
        <v/>
      </c>
      <c r="U1031" s="114" t="s">
        <v>61</v>
      </c>
      <c r="V1031" s="114" t="s">
        <v>1291</v>
      </c>
    </row>
    <row r="1032" spans="3:22" x14ac:dyDescent="0.25">
      <c r="C1032" s="108">
        <v>1026</v>
      </c>
      <c r="D1032" s="30"/>
      <c r="E1032" s="29"/>
      <c r="F1032" s="29"/>
      <c r="G1032" s="29"/>
      <c r="H1032" s="121" t="str">
        <f t="shared" ref="H1032:I1095" si="32">IF(D1032&lt;&gt;"",D1032,"")</f>
        <v/>
      </c>
      <c r="I1032" s="121" t="str">
        <f t="shared" si="32"/>
        <v/>
      </c>
      <c r="J1032" s="29"/>
      <c r="K1032" s="29"/>
      <c r="L1032" s="29"/>
      <c r="M1032" s="122" t="str">
        <f>IF($P1032="","",IFERROR(_xlfn.XLOOKUP($P1032,団体コード!$F$2:$F$1789,団体コード!$A$2:$A$1789),_xlfn.XLOOKUP($P1032,'R6.1.1政令指定都市'!$F$2:$F$192,'R6.1.1政令指定都市'!$A$2:$A$192)))</f>
        <v/>
      </c>
      <c r="N1032" s="123" t="str">
        <f>IF($P1032="","",IFERROR(_xlfn.XLOOKUP($P1032,市町村一覧!$H$2:$H$773,市町村一覧!$G$2:$G$773),"特定市町村以外"))</f>
        <v/>
      </c>
      <c r="O1032" s="94" t="s">
        <v>1</v>
      </c>
      <c r="P1032" s="124" t="str">
        <f t="shared" ref="P1032:P1095" si="33">E1032&amp;F1032</f>
        <v/>
      </c>
      <c r="U1032" s="114" t="s">
        <v>61</v>
      </c>
      <c r="V1032" s="114" t="s">
        <v>1292</v>
      </c>
    </row>
    <row r="1033" spans="3:22" x14ac:dyDescent="0.25">
      <c r="C1033" s="108">
        <v>1027</v>
      </c>
      <c r="D1033" s="30"/>
      <c r="E1033" s="29"/>
      <c r="F1033" s="29"/>
      <c r="G1033" s="29"/>
      <c r="H1033" s="121" t="str">
        <f t="shared" si="32"/>
        <v/>
      </c>
      <c r="I1033" s="121" t="str">
        <f t="shared" si="32"/>
        <v/>
      </c>
      <c r="J1033" s="29"/>
      <c r="K1033" s="29"/>
      <c r="L1033" s="29"/>
      <c r="M1033" s="122" t="str">
        <f>IF($P1033="","",IFERROR(_xlfn.XLOOKUP($P1033,団体コード!$F$2:$F$1789,団体コード!$A$2:$A$1789),_xlfn.XLOOKUP($P1033,'R6.1.1政令指定都市'!$F$2:$F$192,'R6.1.1政令指定都市'!$A$2:$A$192)))</f>
        <v/>
      </c>
      <c r="N1033" s="123" t="str">
        <f>IF($P1033="","",IFERROR(_xlfn.XLOOKUP($P1033,市町村一覧!$H$2:$H$773,市町村一覧!$G$2:$G$773),"特定市町村以外"))</f>
        <v/>
      </c>
      <c r="O1033" s="94" t="s">
        <v>1</v>
      </c>
      <c r="P1033" s="124" t="str">
        <f t="shared" si="33"/>
        <v/>
      </c>
      <c r="U1033" s="114" t="s">
        <v>61</v>
      </c>
      <c r="V1033" s="114" t="s">
        <v>1293</v>
      </c>
    </row>
    <row r="1034" spans="3:22" x14ac:dyDescent="0.25">
      <c r="C1034" s="108">
        <v>1028</v>
      </c>
      <c r="D1034" s="30"/>
      <c r="E1034" s="29"/>
      <c r="F1034" s="29"/>
      <c r="G1034" s="29"/>
      <c r="H1034" s="121" t="str">
        <f t="shared" si="32"/>
        <v/>
      </c>
      <c r="I1034" s="121" t="str">
        <f t="shared" si="32"/>
        <v/>
      </c>
      <c r="J1034" s="29"/>
      <c r="K1034" s="29"/>
      <c r="L1034" s="29"/>
      <c r="M1034" s="122" t="str">
        <f>IF($P1034="","",IFERROR(_xlfn.XLOOKUP($P1034,団体コード!$F$2:$F$1789,団体コード!$A$2:$A$1789),_xlfn.XLOOKUP($P1034,'R6.1.1政令指定都市'!$F$2:$F$192,'R6.1.1政令指定都市'!$A$2:$A$192)))</f>
        <v/>
      </c>
      <c r="N1034" s="123" t="str">
        <f>IF($P1034="","",IFERROR(_xlfn.XLOOKUP($P1034,市町村一覧!$H$2:$H$773,市町村一覧!$G$2:$G$773),"特定市町村以外"))</f>
        <v/>
      </c>
      <c r="O1034" s="94" t="s">
        <v>1</v>
      </c>
      <c r="P1034" s="124" t="str">
        <f t="shared" si="33"/>
        <v/>
      </c>
      <c r="U1034" s="114" t="s">
        <v>61</v>
      </c>
      <c r="V1034" s="114" t="s">
        <v>1294</v>
      </c>
    </row>
    <row r="1035" spans="3:22" x14ac:dyDescent="0.25">
      <c r="C1035" s="108">
        <v>1029</v>
      </c>
      <c r="D1035" s="30"/>
      <c r="E1035" s="29"/>
      <c r="F1035" s="29"/>
      <c r="G1035" s="29"/>
      <c r="H1035" s="121" t="str">
        <f t="shared" si="32"/>
        <v/>
      </c>
      <c r="I1035" s="121" t="str">
        <f t="shared" si="32"/>
        <v/>
      </c>
      <c r="J1035" s="29"/>
      <c r="K1035" s="29"/>
      <c r="L1035" s="29"/>
      <c r="M1035" s="122" t="str">
        <f>IF($P1035="","",IFERROR(_xlfn.XLOOKUP($P1035,団体コード!$F$2:$F$1789,団体コード!$A$2:$A$1789),_xlfn.XLOOKUP($P1035,'R6.1.1政令指定都市'!$F$2:$F$192,'R6.1.1政令指定都市'!$A$2:$A$192)))</f>
        <v/>
      </c>
      <c r="N1035" s="123" t="str">
        <f>IF($P1035="","",IFERROR(_xlfn.XLOOKUP($P1035,市町村一覧!$H$2:$H$773,市町村一覧!$G$2:$G$773),"特定市町村以外"))</f>
        <v/>
      </c>
      <c r="O1035" s="94" t="s">
        <v>1</v>
      </c>
      <c r="P1035" s="124" t="str">
        <f t="shared" si="33"/>
        <v/>
      </c>
      <c r="U1035" s="114" t="s">
        <v>61</v>
      </c>
      <c r="V1035" s="114" t="s">
        <v>1295</v>
      </c>
    </row>
    <row r="1036" spans="3:22" x14ac:dyDescent="0.25">
      <c r="C1036" s="108">
        <v>1030</v>
      </c>
      <c r="D1036" s="30"/>
      <c r="E1036" s="29"/>
      <c r="F1036" s="29"/>
      <c r="G1036" s="29"/>
      <c r="H1036" s="121" t="str">
        <f t="shared" si="32"/>
        <v/>
      </c>
      <c r="I1036" s="121" t="str">
        <f t="shared" si="32"/>
        <v/>
      </c>
      <c r="J1036" s="29"/>
      <c r="K1036" s="29"/>
      <c r="L1036" s="29"/>
      <c r="M1036" s="122" t="str">
        <f>IF($P1036="","",IFERROR(_xlfn.XLOOKUP($P1036,団体コード!$F$2:$F$1789,団体コード!$A$2:$A$1789),_xlfn.XLOOKUP($P1036,'R6.1.1政令指定都市'!$F$2:$F$192,'R6.1.1政令指定都市'!$A$2:$A$192)))</f>
        <v/>
      </c>
      <c r="N1036" s="123" t="str">
        <f>IF($P1036="","",IFERROR(_xlfn.XLOOKUP($P1036,市町村一覧!$H$2:$H$773,市町村一覧!$G$2:$G$773),"特定市町村以外"))</f>
        <v/>
      </c>
      <c r="O1036" s="94" t="s">
        <v>1</v>
      </c>
      <c r="P1036" s="124" t="str">
        <f t="shared" si="33"/>
        <v/>
      </c>
      <c r="U1036" s="114" t="s">
        <v>61</v>
      </c>
      <c r="V1036" s="114" t="s">
        <v>1296</v>
      </c>
    </row>
    <row r="1037" spans="3:22" x14ac:dyDescent="0.25">
      <c r="C1037" s="108">
        <v>1031</v>
      </c>
      <c r="D1037" s="30"/>
      <c r="E1037" s="29"/>
      <c r="F1037" s="29"/>
      <c r="G1037" s="29"/>
      <c r="H1037" s="121" t="str">
        <f t="shared" si="32"/>
        <v/>
      </c>
      <c r="I1037" s="121" t="str">
        <f t="shared" si="32"/>
        <v/>
      </c>
      <c r="J1037" s="29"/>
      <c r="K1037" s="29"/>
      <c r="L1037" s="29"/>
      <c r="M1037" s="122" t="str">
        <f>IF($P1037="","",IFERROR(_xlfn.XLOOKUP($P1037,団体コード!$F$2:$F$1789,団体コード!$A$2:$A$1789),_xlfn.XLOOKUP($P1037,'R6.1.1政令指定都市'!$F$2:$F$192,'R6.1.1政令指定都市'!$A$2:$A$192)))</f>
        <v/>
      </c>
      <c r="N1037" s="123" t="str">
        <f>IF($P1037="","",IFERROR(_xlfn.XLOOKUP($P1037,市町村一覧!$H$2:$H$773,市町村一覧!$G$2:$G$773),"特定市町村以外"))</f>
        <v/>
      </c>
      <c r="O1037" s="94" t="s">
        <v>1</v>
      </c>
      <c r="P1037" s="124" t="str">
        <f t="shared" si="33"/>
        <v/>
      </c>
      <c r="U1037" s="114" t="s">
        <v>61</v>
      </c>
      <c r="V1037" s="114" t="s">
        <v>1297</v>
      </c>
    </row>
    <row r="1038" spans="3:22" x14ac:dyDescent="0.25">
      <c r="C1038" s="108">
        <v>1032</v>
      </c>
      <c r="D1038" s="30"/>
      <c r="E1038" s="29"/>
      <c r="F1038" s="29"/>
      <c r="G1038" s="29"/>
      <c r="H1038" s="121" t="str">
        <f t="shared" si="32"/>
        <v/>
      </c>
      <c r="I1038" s="121" t="str">
        <f t="shared" si="32"/>
        <v/>
      </c>
      <c r="J1038" s="29"/>
      <c r="K1038" s="29"/>
      <c r="L1038" s="29"/>
      <c r="M1038" s="122" t="str">
        <f>IF($P1038="","",IFERROR(_xlfn.XLOOKUP($P1038,団体コード!$F$2:$F$1789,団体コード!$A$2:$A$1789),_xlfn.XLOOKUP($P1038,'R6.1.1政令指定都市'!$F$2:$F$192,'R6.1.1政令指定都市'!$A$2:$A$192)))</f>
        <v/>
      </c>
      <c r="N1038" s="123" t="str">
        <f>IF($P1038="","",IFERROR(_xlfn.XLOOKUP($P1038,市町村一覧!$H$2:$H$773,市町村一覧!$G$2:$G$773),"特定市町村以外"))</f>
        <v/>
      </c>
      <c r="O1038" s="94" t="s">
        <v>1</v>
      </c>
      <c r="P1038" s="124" t="str">
        <f t="shared" si="33"/>
        <v/>
      </c>
      <c r="U1038" s="114" t="s">
        <v>61</v>
      </c>
      <c r="V1038" s="114" t="s">
        <v>1298</v>
      </c>
    </row>
    <row r="1039" spans="3:22" x14ac:dyDescent="0.25">
      <c r="C1039" s="108">
        <v>1033</v>
      </c>
      <c r="D1039" s="30"/>
      <c r="E1039" s="29"/>
      <c r="F1039" s="29"/>
      <c r="G1039" s="29"/>
      <c r="H1039" s="121" t="str">
        <f t="shared" si="32"/>
        <v/>
      </c>
      <c r="I1039" s="121" t="str">
        <f t="shared" si="32"/>
        <v/>
      </c>
      <c r="J1039" s="29"/>
      <c r="K1039" s="29"/>
      <c r="L1039" s="29"/>
      <c r="M1039" s="122" t="str">
        <f>IF($P1039="","",IFERROR(_xlfn.XLOOKUP($P1039,団体コード!$F$2:$F$1789,団体コード!$A$2:$A$1789),_xlfn.XLOOKUP($P1039,'R6.1.1政令指定都市'!$F$2:$F$192,'R6.1.1政令指定都市'!$A$2:$A$192)))</f>
        <v/>
      </c>
      <c r="N1039" s="123" t="str">
        <f>IF($P1039="","",IFERROR(_xlfn.XLOOKUP($P1039,市町村一覧!$H$2:$H$773,市町村一覧!$G$2:$G$773),"特定市町村以外"))</f>
        <v/>
      </c>
      <c r="O1039" s="94" t="s">
        <v>1</v>
      </c>
      <c r="P1039" s="124" t="str">
        <f t="shared" si="33"/>
        <v/>
      </c>
      <c r="U1039" s="114" t="s">
        <v>61</v>
      </c>
      <c r="V1039" s="114" t="s">
        <v>1299</v>
      </c>
    </row>
    <row r="1040" spans="3:22" x14ac:dyDescent="0.25">
      <c r="C1040" s="108">
        <v>1034</v>
      </c>
      <c r="D1040" s="30"/>
      <c r="E1040" s="29"/>
      <c r="F1040" s="29"/>
      <c r="G1040" s="29"/>
      <c r="H1040" s="121" t="str">
        <f t="shared" si="32"/>
        <v/>
      </c>
      <c r="I1040" s="121" t="str">
        <f t="shared" si="32"/>
        <v/>
      </c>
      <c r="J1040" s="29"/>
      <c r="K1040" s="29"/>
      <c r="L1040" s="29"/>
      <c r="M1040" s="122" t="str">
        <f>IF($P1040="","",IFERROR(_xlfn.XLOOKUP($P1040,団体コード!$F$2:$F$1789,団体コード!$A$2:$A$1789),_xlfn.XLOOKUP($P1040,'R6.1.1政令指定都市'!$F$2:$F$192,'R6.1.1政令指定都市'!$A$2:$A$192)))</f>
        <v/>
      </c>
      <c r="N1040" s="123" t="str">
        <f>IF($P1040="","",IFERROR(_xlfn.XLOOKUP($P1040,市町村一覧!$H$2:$H$773,市町村一覧!$G$2:$G$773),"特定市町村以外"))</f>
        <v/>
      </c>
      <c r="O1040" s="94" t="s">
        <v>1</v>
      </c>
      <c r="P1040" s="124" t="str">
        <f t="shared" si="33"/>
        <v/>
      </c>
      <c r="U1040" s="114" t="s">
        <v>61</v>
      </c>
      <c r="V1040" s="114" t="s">
        <v>1300</v>
      </c>
    </row>
    <row r="1041" spans="3:22" x14ac:dyDescent="0.25">
      <c r="C1041" s="108">
        <v>1035</v>
      </c>
      <c r="D1041" s="30"/>
      <c r="E1041" s="29"/>
      <c r="F1041" s="29"/>
      <c r="G1041" s="29"/>
      <c r="H1041" s="121" t="str">
        <f t="shared" si="32"/>
        <v/>
      </c>
      <c r="I1041" s="121" t="str">
        <f t="shared" si="32"/>
        <v/>
      </c>
      <c r="J1041" s="29"/>
      <c r="K1041" s="29"/>
      <c r="L1041" s="29"/>
      <c r="M1041" s="122" t="str">
        <f>IF($P1041="","",IFERROR(_xlfn.XLOOKUP($P1041,団体コード!$F$2:$F$1789,団体コード!$A$2:$A$1789),_xlfn.XLOOKUP($P1041,'R6.1.1政令指定都市'!$F$2:$F$192,'R6.1.1政令指定都市'!$A$2:$A$192)))</f>
        <v/>
      </c>
      <c r="N1041" s="123" t="str">
        <f>IF($P1041="","",IFERROR(_xlfn.XLOOKUP($P1041,市町村一覧!$H$2:$H$773,市町村一覧!$G$2:$G$773),"特定市町村以外"))</f>
        <v/>
      </c>
      <c r="O1041" s="94" t="s">
        <v>1</v>
      </c>
      <c r="P1041" s="124" t="str">
        <f t="shared" si="33"/>
        <v/>
      </c>
      <c r="U1041" s="114" t="s">
        <v>61</v>
      </c>
      <c r="V1041" s="114" t="s">
        <v>1301</v>
      </c>
    </row>
    <row r="1042" spans="3:22" x14ac:dyDescent="0.25">
      <c r="C1042" s="108">
        <v>1036</v>
      </c>
      <c r="D1042" s="30"/>
      <c r="E1042" s="29"/>
      <c r="F1042" s="29"/>
      <c r="G1042" s="29"/>
      <c r="H1042" s="121" t="str">
        <f t="shared" si="32"/>
        <v/>
      </c>
      <c r="I1042" s="121" t="str">
        <f t="shared" si="32"/>
        <v/>
      </c>
      <c r="J1042" s="29"/>
      <c r="K1042" s="29"/>
      <c r="L1042" s="29"/>
      <c r="M1042" s="122" t="str">
        <f>IF($P1042="","",IFERROR(_xlfn.XLOOKUP($P1042,団体コード!$F$2:$F$1789,団体コード!$A$2:$A$1789),_xlfn.XLOOKUP($P1042,'R6.1.1政令指定都市'!$F$2:$F$192,'R6.1.1政令指定都市'!$A$2:$A$192)))</f>
        <v/>
      </c>
      <c r="N1042" s="123" t="str">
        <f>IF($P1042="","",IFERROR(_xlfn.XLOOKUP($P1042,市町村一覧!$H$2:$H$773,市町村一覧!$G$2:$G$773),"特定市町村以外"))</f>
        <v/>
      </c>
      <c r="O1042" s="94" t="s">
        <v>1</v>
      </c>
      <c r="P1042" s="124" t="str">
        <f t="shared" si="33"/>
        <v/>
      </c>
      <c r="U1042" s="114" t="s">
        <v>61</v>
      </c>
      <c r="V1042" s="114" t="s">
        <v>1302</v>
      </c>
    </row>
    <row r="1043" spans="3:22" x14ac:dyDescent="0.25">
      <c r="C1043" s="108">
        <v>1037</v>
      </c>
      <c r="D1043" s="30"/>
      <c r="E1043" s="29"/>
      <c r="F1043" s="29"/>
      <c r="G1043" s="29"/>
      <c r="H1043" s="121" t="str">
        <f t="shared" si="32"/>
        <v/>
      </c>
      <c r="I1043" s="121" t="str">
        <f t="shared" si="32"/>
        <v/>
      </c>
      <c r="J1043" s="29"/>
      <c r="K1043" s="29"/>
      <c r="L1043" s="29"/>
      <c r="M1043" s="122" t="str">
        <f>IF($P1043="","",IFERROR(_xlfn.XLOOKUP($P1043,団体コード!$F$2:$F$1789,団体コード!$A$2:$A$1789),_xlfn.XLOOKUP($P1043,'R6.1.1政令指定都市'!$F$2:$F$192,'R6.1.1政令指定都市'!$A$2:$A$192)))</f>
        <v/>
      </c>
      <c r="N1043" s="123" t="str">
        <f>IF($P1043="","",IFERROR(_xlfn.XLOOKUP($P1043,市町村一覧!$H$2:$H$773,市町村一覧!$G$2:$G$773),"特定市町村以外"))</f>
        <v/>
      </c>
      <c r="O1043" s="94" t="s">
        <v>1</v>
      </c>
      <c r="P1043" s="124" t="str">
        <f t="shared" si="33"/>
        <v/>
      </c>
      <c r="U1043" s="114" t="s">
        <v>61</v>
      </c>
      <c r="V1043" s="114" t="s">
        <v>1303</v>
      </c>
    </row>
    <row r="1044" spans="3:22" x14ac:dyDescent="0.25">
      <c r="C1044" s="108">
        <v>1038</v>
      </c>
      <c r="D1044" s="30"/>
      <c r="E1044" s="29"/>
      <c r="F1044" s="29"/>
      <c r="G1044" s="29"/>
      <c r="H1044" s="121" t="str">
        <f t="shared" si="32"/>
        <v/>
      </c>
      <c r="I1044" s="121" t="str">
        <f t="shared" si="32"/>
        <v/>
      </c>
      <c r="J1044" s="29"/>
      <c r="K1044" s="29"/>
      <c r="L1044" s="29"/>
      <c r="M1044" s="122" t="str">
        <f>IF($P1044="","",IFERROR(_xlfn.XLOOKUP($P1044,団体コード!$F$2:$F$1789,団体コード!$A$2:$A$1789),_xlfn.XLOOKUP($P1044,'R6.1.1政令指定都市'!$F$2:$F$192,'R6.1.1政令指定都市'!$A$2:$A$192)))</f>
        <v/>
      </c>
      <c r="N1044" s="123" t="str">
        <f>IF($P1044="","",IFERROR(_xlfn.XLOOKUP($P1044,市町村一覧!$H$2:$H$773,市町村一覧!$G$2:$G$773),"特定市町村以外"))</f>
        <v/>
      </c>
      <c r="O1044" s="94" t="s">
        <v>1</v>
      </c>
      <c r="P1044" s="124" t="str">
        <f t="shared" si="33"/>
        <v/>
      </c>
      <c r="U1044" s="114" t="s">
        <v>61</v>
      </c>
      <c r="V1044" s="114" t="s">
        <v>1304</v>
      </c>
    </row>
    <row r="1045" spans="3:22" x14ac:dyDescent="0.25">
      <c r="C1045" s="108">
        <v>1039</v>
      </c>
      <c r="D1045" s="30"/>
      <c r="E1045" s="29"/>
      <c r="F1045" s="29"/>
      <c r="G1045" s="29"/>
      <c r="H1045" s="121" t="str">
        <f t="shared" si="32"/>
        <v/>
      </c>
      <c r="I1045" s="121" t="str">
        <f t="shared" si="32"/>
        <v/>
      </c>
      <c r="J1045" s="29"/>
      <c r="K1045" s="29"/>
      <c r="L1045" s="29"/>
      <c r="M1045" s="122" t="str">
        <f>IF($P1045="","",IFERROR(_xlfn.XLOOKUP($P1045,団体コード!$F$2:$F$1789,団体コード!$A$2:$A$1789),_xlfn.XLOOKUP($P1045,'R6.1.1政令指定都市'!$F$2:$F$192,'R6.1.1政令指定都市'!$A$2:$A$192)))</f>
        <v/>
      </c>
      <c r="N1045" s="123" t="str">
        <f>IF($P1045="","",IFERROR(_xlfn.XLOOKUP($P1045,市町村一覧!$H$2:$H$773,市町村一覧!$G$2:$G$773),"特定市町村以外"))</f>
        <v/>
      </c>
      <c r="O1045" s="94" t="s">
        <v>1</v>
      </c>
      <c r="P1045" s="124" t="str">
        <f t="shared" si="33"/>
        <v/>
      </c>
      <c r="U1045" s="114" t="s">
        <v>61</v>
      </c>
      <c r="V1045" s="114" t="s">
        <v>1305</v>
      </c>
    </row>
    <row r="1046" spans="3:22" x14ac:dyDescent="0.25">
      <c r="C1046" s="108">
        <v>1040</v>
      </c>
      <c r="D1046" s="30"/>
      <c r="E1046" s="29"/>
      <c r="F1046" s="29"/>
      <c r="G1046" s="29"/>
      <c r="H1046" s="121" t="str">
        <f t="shared" si="32"/>
        <v/>
      </c>
      <c r="I1046" s="121" t="str">
        <f t="shared" si="32"/>
        <v/>
      </c>
      <c r="J1046" s="29"/>
      <c r="K1046" s="29"/>
      <c r="L1046" s="29"/>
      <c r="M1046" s="122" t="str">
        <f>IF($P1046="","",IFERROR(_xlfn.XLOOKUP($P1046,団体コード!$F$2:$F$1789,団体コード!$A$2:$A$1789),_xlfn.XLOOKUP($P1046,'R6.1.1政令指定都市'!$F$2:$F$192,'R6.1.1政令指定都市'!$A$2:$A$192)))</f>
        <v/>
      </c>
      <c r="N1046" s="123" t="str">
        <f>IF($P1046="","",IFERROR(_xlfn.XLOOKUP($P1046,市町村一覧!$H$2:$H$773,市町村一覧!$G$2:$G$773),"特定市町村以外"))</f>
        <v/>
      </c>
      <c r="O1046" s="94" t="s">
        <v>1</v>
      </c>
      <c r="P1046" s="124" t="str">
        <f t="shared" si="33"/>
        <v/>
      </c>
      <c r="U1046" s="114" t="s">
        <v>61</v>
      </c>
      <c r="V1046" s="114" t="s">
        <v>377</v>
      </c>
    </row>
    <row r="1047" spans="3:22" x14ac:dyDescent="0.25">
      <c r="C1047" s="108">
        <v>1041</v>
      </c>
      <c r="D1047" s="30"/>
      <c r="E1047" s="29"/>
      <c r="F1047" s="29"/>
      <c r="G1047" s="29"/>
      <c r="H1047" s="121" t="str">
        <f t="shared" si="32"/>
        <v/>
      </c>
      <c r="I1047" s="121" t="str">
        <f t="shared" si="32"/>
        <v/>
      </c>
      <c r="J1047" s="29"/>
      <c r="K1047" s="29"/>
      <c r="L1047" s="29"/>
      <c r="M1047" s="122" t="str">
        <f>IF($P1047="","",IFERROR(_xlfn.XLOOKUP($P1047,団体コード!$F$2:$F$1789,団体コード!$A$2:$A$1789),_xlfn.XLOOKUP($P1047,'R6.1.1政令指定都市'!$F$2:$F$192,'R6.1.1政令指定都市'!$A$2:$A$192)))</f>
        <v/>
      </c>
      <c r="N1047" s="123" t="str">
        <f>IF($P1047="","",IFERROR(_xlfn.XLOOKUP($P1047,市町村一覧!$H$2:$H$773,市町村一覧!$G$2:$G$773),"特定市町村以外"))</f>
        <v/>
      </c>
      <c r="O1047" s="94" t="s">
        <v>1</v>
      </c>
      <c r="P1047" s="124" t="str">
        <f t="shared" si="33"/>
        <v/>
      </c>
      <c r="U1047" s="114" t="s">
        <v>61</v>
      </c>
      <c r="V1047" s="114" t="s">
        <v>1306</v>
      </c>
    </row>
    <row r="1048" spans="3:22" x14ac:dyDescent="0.25">
      <c r="C1048" s="108">
        <v>1042</v>
      </c>
      <c r="D1048" s="30"/>
      <c r="E1048" s="29"/>
      <c r="F1048" s="29"/>
      <c r="G1048" s="29"/>
      <c r="H1048" s="121" t="str">
        <f t="shared" si="32"/>
        <v/>
      </c>
      <c r="I1048" s="121" t="str">
        <f t="shared" si="32"/>
        <v/>
      </c>
      <c r="J1048" s="29"/>
      <c r="K1048" s="29"/>
      <c r="L1048" s="29"/>
      <c r="M1048" s="122" t="str">
        <f>IF($P1048="","",IFERROR(_xlfn.XLOOKUP($P1048,団体コード!$F$2:$F$1789,団体コード!$A$2:$A$1789),_xlfn.XLOOKUP($P1048,'R6.1.1政令指定都市'!$F$2:$F$192,'R6.1.1政令指定都市'!$A$2:$A$192)))</f>
        <v/>
      </c>
      <c r="N1048" s="123" t="str">
        <f>IF($P1048="","",IFERROR(_xlfn.XLOOKUP($P1048,市町村一覧!$H$2:$H$773,市町村一覧!$G$2:$G$773),"特定市町村以外"))</f>
        <v/>
      </c>
      <c r="O1048" s="94" t="s">
        <v>1</v>
      </c>
      <c r="P1048" s="124" t="str">
        <f t="shared" si="33"/>
        <v/>
      </c>
      <c r="U1048" s="114" t="s">
        <v>61</v>
      </c>
      <c r="V1048" s="114" t="s">
        <v>1307</v>
      </c>
    </row>
    <row r="1049" spans="3:22" x14ac:dyDescent="0.25">
      <c r="C1049" s="108">
        <v>1043</v>
      </c>
      <c r="D1049" s="30"/>
      <c r="E1049" s="29"/>
      <c r="F1049" s="29"/>
      <c r="G1049" s="29"/>
      <c r="H1049" s="121" t="str">
        <f t="shared" si="32"/>
        <v/>
      </c>
      <c r="I1049" s="121" t="str">
        <f t="shared" si="32"/>
        <v/>
      </c>
      <c r="J1049" s="29"/>
      <c r="K1049" s="29"/>
      <c r="L1049" s="29"/>
      <c r="M1049" s="122" t="str">
        <f>IF($P1049="","",IFERROR(_xlfn.XLOOKUP($P1049,団体コード!$F$2:$F$1789,団体コード!$A$2:$A$1789),_xlfn.XLOOKUP($P1049,'R6.1.1政令指定都市'!$F$2:$F$192,'R6.1.1政令指定都市'!$A$2:$A$192)))</f>
        <v/>
      </c>
      <c r="N1049" s="123" t="str">
        <f>IF($P1049="","",IFERROR(_xlfn.XLOOKUP($P1049,市町村一覧!$H$2:$H$773,市町村一覧!$G$2:$G$773),"特定市町村以外"))</f>
        <v/>
      </c>
      <c r="O1049" s="94" t="s">
        <v>1</v>
      </c>
      <c r="P1049" s="124" t="str">
        <f t="shared" si="33"/>
        <v/>
      </c>
      <c r="U1049" s="114" t="s">
        <v>61</v>
      </c>
      <c r="V1049" s="114" t="s">
        <v>1308</v>
      </c>
    </row>
    <row r="1050" spans="3:22" x14ac:dyDescent="0.25">
      <c r="C1050" s="108">
        <v>1044</v>
      </c>
      <c r="D1050" s="30"/>
      <c r="E1050" s="29"/>
      <c r="F1050" s="29"/>
      <c r="G1050" s="29"/>
      <c r="H1050" s="121" t="str">
        <f t="shared" si="32"/>
        <v/>
      </c>
      <c r="I1050" s="121" t="str">
        <f t="shared" si="32"/>
        <v/>
      </c>
      <c r="J1050" s="29"/>
      <c r="K1050" s="29"/>
      <c r="L1050" s="29"/>
      <c r="M1050" s="122" t="str">
        <f>IF($P1050="","",IFERROR(_xlfn.XLOOKUP($P1050,団体コード!$F$2:$F$1789,団体コード!$A$2:$A$1789),_xlfn.XLOOKUP($P1050,'R6.1.1政令指定都市'!$F$2:$F$192,'R6.1.1政令指定都市'!$A$2:$A$192)))</f>
        <v/>
      </c>
      <c r="N1050" s="123" t="str">
        <f>IF($P1050="","",IFERROR(_xlfn.XLOOKUP($P1050,市町村一覧!$H$2:$H$773,市町村一覧!$G$2:$G$773),"特定市町村以外"))</f>
        <v/>
      </c>
      <c r="O1050" s="94" t="s">
        <v>1</v>
      </c>
      <c r="P1050" s="124" t="str">
        <f t="shared" si="33"/>
        <v/>
      </c>
      <c r="U1050" s="114" t="s">
        <v>61</v>
      </c>
      <c r="V1050" s="114" t="s">
        <v>1309</v>
      </c>
    </row>
    <row r="1051" spans="3:22" x14ac:dyDescent="0.25">
      <c r="C1051" s="108">
        <v>1045</v>
      </c>
      <c r="D1051" s="30"/>
      <c r="E1051" s="29"/>
      <c r="F1051" s="29"/>
      <c r="G1051" s="29"/>
      <c r="H1051" s="121" t="str">
        <f t="shared" si="32"/>
        <v/>
      </c>
      <c r="I1051" s="121" t="str">
        <f t="shared" si="32"/>
        <v/>
      </c>
      <c r="J1051" s="29"/>
      <c r="K1051" s="29"/>
      <c r="L1051" s="29"/>
      <c r="M1051" s="122" t="str">
        <f>IF($P1051="","",IFERROR(_xlfn.XLOOKUP($P1051,団体コード!$F$2:$F$1789,団体コード!$A$2:$A$1789),_xlfn.XLOOKUP($P1051,'R6.1.1政令指定都市'!$F$2:$F$192,'R6.1.1政令指定都市'!$A$2:$A$192)))</f>
        <v/>
      </c>
      <c r="N1051" s="123" t="str">
        <f>IF($P1051="","",IFERROR(_xlfn.XLOOKUP($P1051,市町村一覧!$H$2:$H$773,市町村一覧!$G$2:$G$773),"特定市町村以外"))</f>
        <v/>
      </c>
      <c r="O1051" s="94" t="s">
        <v>1</v>
      </c>
      <c r="P1051" s="124" t="str">
        <f t="shared" si="33"/>
        <v/>
      </c>
      <c r="U1051" s="114" t="s">
        <v>61</v>
      </c>
      <c r="V1051" s="114" t="s">
        <v>265</v>
      </c>
    </row>
    <row r="1052" spans="3:22" x14ac:dyDescent="0.25">
      <c r="C1052" s="108">
        <v>1046</v>
      </c>
      <c r="D1052" s="30"/>
      <c r="E1052" s="29"/>
      <c r="F1052" s="29"/>
      <c r="G1052" s="29"/>
      <c r="H1052" s="121" t="str">
        <f t="shared" si="32"/>
        <v/>
      </c>
      <c r="I1052" s="121" t="str">
        <f t="shared" si="32"/>
        <v/>
      </c>
      <c r="J1052" s="29"/>
      <c r="K1052" s="29"/>
      <c r="L1052" s="29"/>
      <c r="M1052" s="122" t="str">
        <f>IF($P1052="","",IFERROR(_xlfn.XLOOKUP($P1052,団体コード!$F$2:$F$1789,団体コード!$A$2:$A$1789),_xlfn.XLOOKUP($P1052,'R6.1.1政令指定都市'!$F$2:$F$192,'R6.1.1政令指定都市'!$A$2:$A$192)))</f>
        <v/>
      </c>
      <c r="N1052" s="123" t="str">
        <f>IF($P1052="","",IFERROR(_xlfn.XLOOKUP($P1052,市町村一覧!$H$2:$H$773,市町村一覧!$G$2:$G$773),"特定市町村以外"))</f>
        <v/>
      </c>
      <c r="O1052" s="94" t="s">
        <v>1</v>
      </c>
      <c r="P1052" s="124" t="str">
        <f t="shared" si="33"/>
        <v/>
      </c>
      <c r="U1052" s="114" t="s">
        <v>62</v>
      </c>
      <c r="V1052" s="118" t="s">
        <v>1310</v>
      </c>
    </row>
    <row r="1053" spans="3:22" x14ac:dyDescent="0.25">
      <c r="C1053" s="108">
        <v>1047</v>
      </c>
      <c r="D1053" s="30"/>
      <c r="E1053" s="29"/>
      <c r="F1053" s="29"/>
      <c r="G1053" s="29"/>
      <c r="H1053" s="121" t="str">
        <f t="shared" si="32"/>
        <v/>
      </c>
      <c r="I1053" s="121" t="str">
        <f t="shared" si="32"/>
        <v/>
      </c>
      <c r="J1053" s="29"/>
      <c r="K1053" s="29"/>
      <c r="L1053" s="29"/>
      <c r="M1053" s="122" t="str">
        <f>IF($P1053="","",IFERROR(_xlfn.XLOOKUP($P1053,団体コード!$F$2:$F$1789,団体コード!$A$2:$A$1789),_xlfn.XLOOKUP($P1053,'R6.1.1政令指定都市'!$F$2:$F$192,'R6.1.1政令指定都市'!$A$2:$A$192)))</f>
        <v/>
      </c>
      <c r="N1053" s="123" t="str">
        <f>IF($P1053="","",IFERROR(_xlfn.XLOOKUP($P1053,市町村一覧!$H$2:$H$773,市町村一覧!$G$2:$G$773),"特定市町村以外"))</f>
        <v/>
      </c>
      <c r="O1053" s="94" t="s">
        <v>1</v>
      </c>
      <c r="P1053" s="124" t="str">
        <f t="shared" si="33"/>
        <v/>
      </c>
      <c r="U1053" s="114" t="s">
        <v>62</v>
      </c>
      <c r="V1053" s="118" t="s">
        <v>1312</v>
      </c>
    </row>
    <row r="1054" spans="3:22" x14ac:dyDescent="0.25">
      <c r="C1054" s="108">
        <v>1048</v>
      </c>
      <c r="D1054" s="30"/>
      <c r="E1054" s="29"/>
      <c r="F1054" s="29"/>
      <c r="G1054" s="29"/>
      <c r="H1054" s="121" t="str">
        <f t="shared" si="32"/>
        <v/>
      </c>
      <c r="I1054" s="121" t="str">
        <f t="shared" si="32"/>
        <v/>
      </c>
      <c r="J1054" s="29"/>
      <c r="K1054" s="29"/>
      <c r="L1054" s="29"/>
      <c r="M1054" s="122" t="str">
        <f>IF($P1054="","",IFERROR(_xlfn.XLOOKUP($P1054,団体コード!$F$2:$F$1789,団体コード!$A$2:$A$1789),_xlfn.XLOOKUP($P1054,'R6.1.1政令指定都市'!$F$2:$F$192,'R6.1.1政令指定都市'!$A$2:$A$192)))</f>
        <v/>
      </c>
      <c r="N1054" s="123" t="str">
        <f>IF($P1054="","",IFERROR(_xlfn.XLOOKUP($P1054,市町村一覧!$H$2:$H$773,市町村一覧!$G$2:$G$773),"特定市町村以外"))</f>
        <v/>
      </c>
      <c r="O1054" s="94" t="s">
        <v>1</v>
      </c>
      <c r="P1054" s="124" t="str">
        <f t="shared" si="33"/>
        <v/>
      </c>
      <c r="U1054" s="114" t="s">
        <v>62</v>
      </c>
      <c r="V1054" s="118" t="s">
        <v>1314</v>
      </c>
    </row>
    <row r="1055" spans="3:22" x14ac:dyDescent="0.25">
      <c r="C1055" s="108">
        <v>1049</v>
      </c>
      <c r="D1055" s="30"/>
      <c r="E1055" s="29"/>
      <c r="F1055" s="29"/>
      <c r="G1055" s="29"/>
      <c r="H1055" s="121" t="str">
        <f t="shared" si="32"/>
        <v/>
      </c>
      <c r="I1055" s="121" t="str">
        <f t="shared" si="32"/>
        <v/>
      </c>
      <c r="J1055" s="29"/>
      <c r="K1055" s="29"/>
      <c r="L1055" s="29"/>
      <c r="M1055" s="122" t="str">
        <f>IF($P1055="","",IFERROR(_xlfn.XLOOKUP($P1055,団体コード!$F$2:$F$1789,団体コード!$A$2:$A$1789),_xlfn.XLOOKUP($P1055,'R6.1.1政令指定都市'!$F$2:$F$192,'R6.1.1政令指定都市'!$A$2:$A$192)))</f>
        <v/>
      </c>
      <c r="N1055" s="123" t="str">
        <f>IF($P1055="","",IFERROR(_xlfn.XLOOKUP($P1055,市町村一覧!$H$2:$H$773,市町村一覧!$G$2:$G$773),"特定市町村以外"))</f>
        <v/>
      </c>
      <c r="O1055" s="94" t="s">
        <v>1</v>
      </c>
      <c r="P1055" s="124" t="str">
        <f t="shared" si="33"/>
        <v/>
      </c>
      <c r="U1055" s="114" t="s">
        <v>62</v>
      </c>
      <c r="V1055" s="118" t="s">
        <v>1316</v>
      </c>
    </row>
    <row r="1056" spans="3:22" x14ac:dyDescent="0.25">
      <c r="C1056" s="108">
        <v>1050</v>
      </c>
      <c r="D1056" s="30"/>
      <c r="E1056" s="29"/>
      <c r="F1056" s="29"/>
      <c r="G1056" s="29"/>
      <c r="H1056" s="121" t="str">
        <f t="shared" si="32"/>
        <v/>
      </c>
      <c r="I1056" s="121" t="str">
        <f t="shared" si="32"/>
        <v/>
      </c>
      <c r="J1056" s="29"/>
      <c r="K1056" s="29"/>
      <c r="L1056" s="29"/>
      <c r="M1056" s="122" t="str">
        <f>IF($P1056="","",IFERROR(_xlfn.XLOOKUP($P1056,団体コード!$F$2:$F$1789,団体コード!$A$2:$A$1789),_xlfn.XLOOKUP($P1056,'R6.1.1政令指定都市'!$F$2:$F$192,'R6.1.1政令指定都市'!$A$2:$A$192)))</f>
        <v/>
      </c>
      <c r="N1056" s="123" t="str">
        <f>IF($P1056="","",IFERROR(_xlfn.XLOOKUP($P1056,市町村一覧!$H$2:$H$773,市町村一覧!$G$2:$G$773),"特定市町村以外"))</f>
        <v/>
      </c>
      <c r="O1056" s="94" t="s">
        <v>1</v>
      </c>
      <c r="P1056" s="124" t="str">
        <f t="shared" si="33"/>
        <v/>
      </c>
      <c r="U1056" s="114" t="s">
        <v>62</v>
      </c>
      <c r="V1056" s="118" t="s">
        <v>1318</v>
      </c>
    </row>
    <row r="1057" spans="3:22" x14ac:dyDescent="0.25">
      <c r="C1057" s="108">
        <v>1051</v>
      </c>
      <c r="D1057" s="30"/>
      <c r="E1057" s="29"/>
      <c r="F1057" s="29"/>
      <c r="G1057" s="29"/>
      <c r="H1057" s="121" t="str">
        <f t="shared" si="32"/>
        <v/>
      </c>
      <c r="I1057" s="121" t="str">
        <f t="shared" si="32"/>
        <v/>
      </c>
      <c r="J1057" s="29"/>
      <c r="K1057" s="29"/>
      <c r="L1057" s="29"/>
      <c r="M1057" s="122" t="str">
        <f>IF($P1057="","",IFERROR(_xlfn.XLOOKUP($P1057,団体コード!$F$2:$F$1789,団体コード!$A$2:$A$1789),_xlfn.XLOOKUP($P1057,'R6.1.1政令指定都市'!$F$2:$F$192,'R6.1.1政令指定都市'!$A$2:$A$192)))</f>
        <v/>
      </c>
      <c r="N1057" s="123" t="str">
        <f>IF($P1057="","",IFERROR(_xlfn.XLOOKUP($P1057,市町村一覧!$H$2:$H$773,市町村一覧!$G$2:$G$773),"特定市町村以外"))</f>
        <v/>
      </c>
      <c r="O1057" s="94" t="s">
        <v>1</v>
      </c>
      <c r="P1057" s="124" t="str">
        <f t="shared" si="33"/>
        <v/>
      </c>
      <c r="U1057" s="114" t="s">
        <v>62</v>
      </c>
      <c r="V1057" s="118" t="s">
        <v>1320</v>
      </c>
    </row>
    <row r="1058" spans="3:22" x14ac:dyDescent="0.25">
      <c r="C1058" s="108">
        <v>1052</v>
      </c>
      <c r="D1058" s="30"/>
      <c r="E1058" s="29"/>
      <c r="F1058" s="29"/>
      <c r="G1058" s="29"/>
      <c r="H1058" s="121" t="str">
        <f t="shared" si="32"/>
        <v/>
      </c>
      <c r="I1058" s="121" t="str">
        <f t="shared" si="32"/>
        <v/>
      </c>
      <c r="J1058" s="29"/>
      <c r="K1058" s="29"/>
      <c r="L1058" s="29"/>
      <c r="M1058" s="122" t="str">
        <f>IF($P1058="","",IFERROR(_xlfn.XLOOKUP($P1058,団体コード!$F$2:$F$1789,団体コード!$A$2:$A$1789),_xlfn.XLOOKUP($P1058,'R6.1.1政令指定都市'!$F$2:$F$192,'R6.1.1政令指定都市'!$A$2:$A$192)))</f>
        <v/>
      </c>
      <c r="N1058" s="123" t="str">
        <f>IF($P1058="","",IFERROR(_xlfn.XLOOKUP($P1058,市町村一覧!$H$2:$H$773,市町村一覧!$G$2:$G$773),"特定市町村以外"))</f>
        <v/>
      </c>
      <c r="O1058" s="94" t="s">
        <v>1</v>
      </c>
      <c r="P1058" s="124" t="str">
        <f t="shared" si="33"/>
        <v/>
      </c>
      <c r="U1058" s="114" t="s">
        <v>62</v>
      </c>
      <c r="V1058" s="118" t="s">
        <v>1322</v>
      </c>
    </row>
    <row r="1059" spans="3:22" x14ac:dyDescent="0.25">
      <c r="C1059" s="108">
        <v>1053</v>
      </c>
      <c r="D1059" s="30"/>
      <c r="E1059" s="29"/>
      <c r="F1059" s="29"/>
      <c r="G1059" s="29"/>
      <c r="H1059" s="121" t="str">
        <f t="shared" si="32"/>
        <v/>
      </c>
      <c r="I1059" s="121" t="str">
        <f t="shared" si="32"/>
        <v/>
      </c>
      <c r="J1059" s="29"/>
      <c r="K1059" s="29"/>
      <c r="L1059" s="29"/>
      <c r="M1059" s="122" t="str">
        <f>IF($P1059="","",IFERROR(_xlfn.XLOOKUP($P1059,団体コード!$F$2:$F$1789,団体コード!$A$2:$A$1789),_xlfn.XLOOKUP($P1059,'R6.1.1政令指定都市'!$F$2:$F$192,'R6.1.1政令指定都市'!$A$2:$A$192)))</f>
        <v/>
      </c>
      <c r="N1059" s="123" t="str">
        <f>IF($P1059="","",IFERROR(_xlfn.XLOOKUP($P1059,市町村一覧!$H$2:$H$773,市町村一覧!$G$2:$G$773),"特定市町村以外"))</f>
        <v/>
      </c>
      <c r="O1059" s="94" t="s">
        <v>1</v>
      </c>
      <c r="P1059" s="124" t="str">
        <f t="shared" si="33"/>
        <v/>
      </c>
      <c r="U1059" s="114" t="s">
        <v>62</v>
      </c>
      <c r="V1059" s="118" t="s">
        <v>1324</v>
      </c>
    </row>
    <row r="1060" spans="3:22" x14ac:dyDescent="0.25">
      <c r="C1060" s="108">
        <v>1054</v>
      </c>
      <c r="D1060" s="30"/>
      <c r="E1060" s="29"/>
      <c r="F1060" s="29"/>
      <c r="G1060" s="29"/>
      <c r="H1060" s="121" t="str">
        <f t="shared" si="32"/>
        <v/>
      </c>
      <c r="I1060" s="121" t="str">
        <f t="shared" si="32"/>
        <v/>
      </c>
      <c r="J1060" s="29"/>
      <c r="K1060" s="29"/>
      <c r="L1060" s="29"/>
      <c r="M1060" s="122" t="str">
        <f>IF($P1060="","",IFERROR(_xlfn.XLOOKUP($P1060,団体コード!$F$2:$F$1789,団体コード!$A$2:$A$1789),_xlfn.XLOOKUP($P1060,'R6.1.1政令指定都市'!$F$2:$F$192,'R6.1.1政令指定都市'!$A$2:$A$192)))</f>
        <v/>
      </c>
      <c r="N1060" s="123" t="str">
        <f>IF($P1060="","",IFERROR(_xlfn.XLOOKUP($P1060,市町村一覧!$H$2:$H$773,市町村一覧!$G$2:$G$773),"特定市町村以外"))</f>
        <v/>
      </c>
      <c r="O1060" s="94" t="s">
        <v>1</v>
      </c>
      <c r="P1060" s="124" t="str">
        <f t="shared" si="33"/>
        <v/>
      </c>
      <c r="U1060" s="114" t="s">
        <v>62</v>
      </c>
      <c r="V1060" s="118" t="s">
        <v>1326</v>
      </c>
    </row>
    <row r="1061" spans="3:22" x14ac:dyDescent="0.25">
      <c r="C1061" s="108">
        <v>1055</v>
      </c>
      <c r="D1061" s="30"/>
      <c r="E1061" s="29"/>
      <c r="F1061" s="29"/>
      <c r="G1061" s="29"/>
      <c r="H1061" s="121" t="str">
        <f t="shared" si="32"/>
        <v/>
      </c>
      <c r="I1061" s="121" t="str">
        <f t="shared" si="32"/>
        <v/>
      </c>
      <c r="J1061" s="29"/>
      <c r="K1061" s="29"/>
      <c r="L1061" s="29"/>
      <c r="M1061" s="122" t="str">
        <f>IF($P1061="","",IFERROR(_xlfn.XLOOKUP($P1061,団体コード!$F$2:$F$1789,団体コード!$A$2:$A$1789),_xlfn.XLOOKUP($P1061,'R6.1.1政令指定都市'!$F$2:$F$192,'R6.1.1政令指定都市'!$A$2:$A$192)))</f>
        <v/>
      </c>
      <c r="N1061" s="123" t="str">
        <f>IF($P1061="","",IFERROR(_xlfn.XLOOKUP($P1061,市町村一覧!$H$2:$H$773,市町村一覧!$G$2:$G$773),"特定市町村以外"))</f>
        <v/>
      </c>
      <c r="O1061" s="94" t="s">
        <v>1</v>
      </c>
      <c r="P1061" s="124" t="str">
        <f t="shared" si="33"/>
        <v/>
      </c>
      <c r="U1061" s="114" t="s">
        <v>62</v>
      </c>
      <c r="V1061" s="118" t="s">
        <v>1328</v>
      </c>
    </row>
    <row r="1062" spans="3:22" x14ac:dyDescent="0.25">
      <c r="C1062" s="108">
        <v>1056</v>
      </c>
      <c r="D1062" s="30"/>
      <c r="E1062" s="29"/>
      <c r="F1062" s="29"/>
      <c r="G1062" s="29"/>
      <c r="H1062" s="121" t="str">
        <f t="shared" si="32"/>
        <v/>
      </c>
      <c r="I1062" s="121" t="str">
        <f t="shared" si="32"/>
        <v/>
      </c>
      <c r="J1062" s="29"/>
      <c r="K1062" s="29"/>
      <c r="L1062" s="29"/>
      <c r="M1062" s="122" t="str">
        <f>IF($P1062="","",IFERROR(_xlfn.XLOOKUP($P1062,団体コード!$F$2:$F$1789,団体コード!$A$2:$A$1789),_xlfn.XLOOKUP($P1062,'R6.1.1政令指定都市'!$F$2:$F$192,'R6.1.1政令指定都市'!$A$2:$A$192)))</f>
        <v/>
      </c>
      <c r="N1062" s="123" t="str">
        <f>IF($P1062="","",IFERROR(_xlfn.XLOOKUP($P1062,市町村一覧!$H$2:$H$773,市町村一覧!$G$2:$G$773),"特定市町村以外"))</f>
        <v/>
      </c>
      <c r="O1062" s="94" t="s">
        <v>1</v>
      </c>
      <c r="P1062" s="124" t="str">
        <f t="shared" si="33"/>
        <v/>
      </c>
      <c r="U1062" s="114" t="s">
        <v>62</v>
      </c>
      <c r="V1062" s="118" t="s">
        <v>1330</v>
      </c>
    </row>
    <row r="1063" spans="3:22" x14ac:dyDescent="0.25">
      <c r="C1063" s="108">
        <v>1057</v>
      </c>
      <c r="D1063" s="30"/>
      <c r="E1063" s="29"/>
      <c r="F1063" s="29"/>
      <c r="G1063" s="29"/>
      <c r="H1063" s="121" t="str">
        <f t="shared" si="32"/>
        <v/>
      </c>
      <c r="I1063" s="121" t="str">
        <f t="shared" si="32"/>
        <v/>
      </c>
      <c r="J1063" s="29"/>
      <c r="K1063" s="29"/>
      <c r="L1063" s="29"/>
      <c r="M1063" s="122" t="str">
        <f>IF($P1063="","",IFERROR(_xlfn.XLOOKUP($P1063,団体コード!$F$2:$F$1789,団体コード!$A$2:$A$1789),_xlfn.XLOOKUP($P1063,'R6.1.1政令指定都市'!$F$2:$F$192,'R6.1.1政令指定都市'!$A$2:$A$192)))</f>
        <v/>
      </c>
      <c r="N1063" s="123" t="str">
        <f>IF($P1063="","",IFERROR(_xlfn.XLOOKUP($P1063,市町村一覧!$H$2:$H$773,市町村一覧!$G$2:$G$773),"特定市町村以外"))</f>
        <v/>
      </c>
      <c r="O1063" s="94" t="s">
        <v>1</v>
      </c>
      <c r="P1063" s="124" t="str">
        <f t="shared" si="33"/>
        <v/>
      </c>
      <c r="U1063" s="114" t="s">
        <v>62</v>
      </c>
      <c r="V1063" s="118" t="s">
        <v>1332</v>
      </c>
    </row>
    <row r="1064" spans="3:22" x14ac:dyDescent="0.25">
      <c r="C1064" s="108">
        <v>1058</v>
      </c>
      <c r="D1064" s="30"/>
      <c r="E1064" s="29"/>
      <c r="F1064" s="29"/>
      <c r="G1064" s="29"/>
      <c r="H1064" s="121" t="str">
        <f t="shared" si="32"/>
        <v/>
      </c>
      <c r="I1064" s="121" t="str">
        <f t="shared" si="32"/>
        <v/>
      </c>
      <c r="J1064" s="29"/>
      <c r="K1064" s="29"/>
      <c r="L1064" s="29"/>
      <c r="M1064" s="122" t="str">
        <f>IF($P1064="","",IFERROR(_xlfn.XLOOKUP($P1064,団体コード!$F$2:$F$1789,団体コード!$A$2:$A$1789),_xlfn.XLOOKUP($P1064,'R6.1.1政令指定都市'!$F$2:$F$192,'R6.1.1政令指定都市'!$A$2:$A$192)))</f>
        <v/>
      </c>
      <c r="N1064" s="123" t="str">
        <f>IF($P1064="","",IFERROR(_xlfn.XLOOKUP($P1064,市町村一覧!$H$2:$H$773,市町村一覧!$G$2:$G$773),"特定市町村以外"))</f>
        <v/>
      </c>
      <c r="O1064" s="94" t="s">
        <v>1</v>
      </c>
      <c r="P1064" s="124" t="str">
        <f t="shared" si="33"/>
        <v/>
      </c>
      <c r="U1064" s="114" t="s">
        <v>62</v>
      </c>
      <c r="V1064" s="118" t="s">
        <v>1334</v>
      </c>
    </row>
    <row r="1065" spans="3:22" x14ac:dyDescent="0.25">
      <c r="C1065" s="108">
        <v>1059</v>
      </c>
      <c r="D1065" s="30"/>
      <c r="E1065" s="29"/>
      <c r="F1065" s="29"/>
      <c r="G1065" s="29"/>
      <c r="H1065" s="121" t="str">
        <f t="shared" si="32"/>
        <v/>
      </c>
      <c r="I1065" s="121" t="str">
        <f t="shared" si="32"/>
        <v/>
      </c>
      <c r="J1065" s="29"/>
      <c r="K1065" s="29"/>
      <c r="L1065" s="29"/>
      <c r="M1065" s="122" t="str">
        <f>IF($P1065="","",IFERROR(_xlfn.XLOOKUP($P1065,団体コード!$F$2:$F$1789,団体コード!$A$2:$A$1789),_xlfn.XLOOKUP($P1065,'R6.1.1政令指定都市'!$F$2:$F$192,'R6.1.1政令指定都市'!$A$2:$A$192)))</f>
        <v/>
      </c>
      <c r="N1065" s="123" t="str">
        <f>IF($P1065="","",IFERROR(_xlfn.XLOOKUP($P1065,市町村一覧!$H$2:$H$773,市町村一覧!$G$2:$G$773),"特定市町村以外"))</f>
        <v/>
      </c>
      <c r="O1065" s="94" t="s">
        <v>1</v>
      </c>
      <c r="P1065" s="124" t="str">
        <f t="shared" si="33"/>
        <v/>
      </c>
      <c r="U1065" s="114" t="s">
        <v>62</v>
      </c>
      <c r="V1065" s="118" t="s">
        <v>1336</v>
      </c>
    </row>
    <row r="1066" spans="3:22" x14ac:dyDescent="0.25">
      <c r="C1066" s="108">
        <v>1060</v>
      </c>
      <c r="D1066" s="30"/>
      <c r="E1066" s="29"/>
      <c r="F1066" s="29"/>
      <c r="G1066" s="29"/>
      <c r="H1066" s="121" t="str">
        <f t="shared" si="32"/>
        <v/>
      </c>
      <c r="I1066" s="121" t="str">
        <f t="shared" si="32"/>
        <v/>
      </c>
      <c r="J1066" s="29"/>
      <c r="K1066" s="29"/>
      <c r="L1066" s="29"/>
      <c r="M1066" s="122" t="str">
        <f>IF($P1066="","",IFERROR(_xlfn.XLOOKUP($P1066,団体コード!$F$2:$F$1789,団体コード!$A$2:$A$1789),_xlfn.XLOOKUP($P1066,'R6.1.1政令指定都市'!$F$2:$F$192,'R6.1.1政令指定都市'!$A$2:$A$192)))</f>
        <v/>
      </c>
      <c r="N1066" s="123" t="str">
        <f>IF($P1066="","",IFERROR(_xlfn.XLOOKUP($P1066,市町村一覧!$H$2:$H$773,市町村一覧!$G$2:$G$773),"特定市町村以外"))</f>
        <v/>
      </c>
      <c r="O1066" s="94" t="s">
        <v>1</v>
      </c>
      <c r="P1066" s="124" t="str">
        <f t="shared" si="33"/>
        <v/>
      </c>
      <c r="U1066" s="114" t="s">
        <v>62</v>
      </c>
      <c r="V1066" s="118" t="s">
        <v>1338</v>
      </c>
    </row>
    <row r="1067" spans="3:22" x14ac:dyDescent="0.25">
      <c r="C1067" s="108">
        <v>1061</v>
      </c>
      <c r="D1067" s="30"/>
      <c r="E1067" s="29"/>
      <c r="F1067" s="29"/>
      <c r="G1067" s="29"/>
      <c r="H1067" s="121" t="str">
        <f t="shared" si="32"/>
        <v/>
      </c>
      <c r="I1067" s="121" t="str">
        <f t="shared" si="32"/>
        <v/>
      </c>
      <c r="J1067" s="29"/>
      <c r="K1067" s="29"/>
      <c r="L1067" s="29"/>
      <c r="M1067" s="122" t="str">
        <f>IF($P1067="","",IFERROR(_xlfn.XLOOKUP($P1067,団体コード!$F$2:$F$1789,団体コード!$A$2:$A$1789),_xlfn.XLOOKUP($P1067,'R6.1.1政令指定都市'!$F$2:$F$192,'R6.1.1政令指定都市'!$A$2:$A$192)))</f>
        <v/>
      </c>
      <c r="N1067" s="123" t="str">
        <f>IF($P1067="","",IFERROR(_xlfn.XLOOKUP($P1067,市町村一覧!$H$2:$H$773,市町村一覧!$G$2:$G$773),"特定市町村以外"))</f>
        <v/>
      </c>
      <c r="O1067" s="94" t="s">
        <v>1</v>
      </c>
      <c r="P1067" s="124" t="str">
        <f t="shared" si="33"/>
        <v/>
      </c>
      <c r="U1067" s="114" t="s">
        <v>62</v>
      </c>
      <c r="V1067" s="118" t="s">
        <v>1340</v>
      </c>
    </row>
    <row r="1068" spans="3:22" x14ac:dyDescent="0.25">
      <c r="C1068" s="108">
        <v>1062</v>
      </c>
      <c r="D1068" s="30"/>
      <c r="E1068" s="29"/>
      <c r="F1068" s="29"/>
      <c r="G1068" s="29"/>
      <c r="H1068" s="121" t="str">
        <f t="shared" si="32"/>
        <v/>
      </c>
      <c r="I1068" s="121" t="str">
        <f t="shared" si="32"/>
        <v/>
      </c>
      <c r="J1068" s="29"/>
      <c r="K1068" s="29"/>
      <c r="L1068" s="29"/>
      <c r="M1068" s="122" t="str">
        <f>IF($P1068="","",IFERROR(_xlfn.XLOOKUP($P1068,団体コード!$F$2:$F$1789,団体コード!$A$2:$A$1789),_xlfn.XLOOKUP($P1068,'R6.1.1政令指定都市'!$F$2:$F$192,'R6.1.1政令指定都市'!$A$2:$A$192)))</f>
        <v/>
      </c>
      <c r="N1068" s="123" t="str">
        <f>IF($P1068="","",IFERROR(_xlfn.XLOOKUP($P1068,市町村一覧!$H$2:$H$773,市町村一覧!$G$2:$G$773),"特定市町村以外"))</f>
        <v/>
      </c>
      <c r="O1068" s="94" t="s">
        <v>1</v>
      </c>
      <c r="P1068" s="124" t="str">
        <f t="shared" si="33"/>
        <v/>
      </c>
      <c r="U1068" s="114" t="s">
        <v>62</v>
      </c>
      <c r="V1068" s="114" t="s">
        <v>1342</v>
      </c>
    </row>
    <row r="1069" spans="3:22" x14ac:dyDescent="0.25">
      <c r="C1069" s="108">
        <v>1063</v>
      </c>
      <c r="D1069" s="30"/>
      <c r="E1069" s="29"/>
      <c r="F1069" s="29"/>
      <c r="G1069" s="29"/>
      <c r="H1069" s="121" t="str">
        <f t="shared" si="32"/>
        <v/>
      </c>
      <c r="I1069" s="121" t="str">
        <f t="shared" si="32"/>
        <v/>
      </c>
      <c r="J1069" s="29"/>
      <c r="K1069" s="29"/>
      <c r="L1069" s="29"/>
      <c r="M1069" s="122" t="str">
        <f>IF($P1069="","",IFERROR(_xlfn.XLOOKUP($P1069,団体コード!$F$2:$F$1789,団体コード!$A$2:$A$1789),_xlfn.XLOOKUP($P1069,'R6.1.1政令指定都市'!$F$2:$F$192,'R6.1.1政令指定都市'!$A$2:$A$192)))</f>
        <v/>
      </c>
      <c r="N1069" s="123" t="str">
        <f>IF($P1069="","",IFERROR(_xlfn.XLOOKUP($P1069,市町村一覧!$H$2:$H$773,市町村一覧!$G$2:$G$773),"特定市町村以外"))</f>
        <v/>
      </c>
      <c r="O1069" s="94" t="s">
        <v>1</v>
      </c>
      <c r="P1069" s="124" t="str">
        <f t="shared" si="33"/>
        <v/>
      </c>
      <c r="U1069" s="114" t="s">
        <v>62</v>
      </c>
      <c r="V1069" s="114" t="s">
        <v>1343</v>
      </c>
    </row>
    <row r="1070" spans="3:22" x14ac:dyDescent="0.25">
      <c r="C1070" s="108">
        <v>1064</v>
      </c>
      <c r="D1070" s="30"/>
      <c r="E1070" s="29"/>
      <c r="F1070" s="29"/>
      <c r="G1070" s="29"/>
      <c r="H1070" s="121" t="str">
        <f t="shared" si="32"/>
        <v/>
      </c>
      <c r="I1070" s="121" t="str">
        <f t="shared" si="32"/>
        <v/>
      </c>
      <c r="J1070" s="29"/>
      <c r="K1070" s="29"/>
      <c r="L1070" s="29"/>
      <c r="M1070" s="122" t="str">
        <f>IF($P1070="","",IFERROR(_xlfn.XLOOKUP($P1070,団体コード!$F$2:$F$1789,団体コード!$A$2:$A$1789),_xlfn.XLOOKUP($P1070,'R6.1.1政令指定都市'!$F$2:$F$192,'R6.1.1政令指定都市'!$A$2:$A$192)))</f>
        <v/>
      </c>
      <c r="N1070" s="123" t="str">
        <f>IF($P1070="","",IFERROR(_xlfn.XLOOKUP($P1070,市町村一覧!$H$2:$H$773,市町村一覧!$G$2:$G$773),"特定市町村以外"))</f>
        <v/>
      </c>
      <c r="O1070" s="94" t="s">
        <v>1</v>
      </c>
      <c r="P1070" s="124" t="str">
        <f t="shared" si="33"/>
        <v/>
      </c>
      <c r="U1070" s="114" t="s">
        <v>62</v>
      </c>
      <c r="V1070" s="114" t="s">
        <v>1344</v>
      </c>
    </row>
    <row r="1071" spans="3:22" x14ac:dyDescent="0.25">
      <c r="C1071" s="108">
        <v>1065</v>
      </c>
      <c r="D1071" s="30"/>
      <c r="E1071" s="29"/>
      <c r="F1071" s="29"/>
      <c r="G1071" s="29"/>
      <c r="H1071" s="121" t="str">
        <f t="shared" si="32"/>
        <v/>
      </c>
      <c r="I1071" s="121" t="str">
        <f t="shared" si="32"/>
        <v/>
      </c>
      <c r="J1071" s="29"/>
      <c r="K1071" s="29"/>
      <c r="L1071" s="29"/>
      <c r="M1071" s="122" t="str">
        <f>IF($P1071="","",IFERROR(_xlfn.XLOOKUP($P1071,団体コード!$F$2:$F$1789,団体コード!$A$2:$A$1789),_xlfn.XLOOKUP($P1071,'R6.1.1政令指定都市'!$F$2:$F$192,'R6.1.1政令指定都市'!$A$2:$A$192)))</f>
        <v/>
      </c>
      <c r="N1071" s="123" t="str">
        <f>IF($P1071="","",IFERROR(_xlfn.XLOOKUP($P1071,市町村一覧!$H$2:$H$773,市町村一覧!$G$2:$G$773),"特定市町村以外"))</f>
        <v/>
      </c>
      <c r="O1071" s="94" t="s">
        <v>1</v>
      </c>
      <c r="P1071" s="124" t="str">
        <f t="shared" si="33"/>
        <v/>
      </c>
      <c r="U1071" s="114" t="s">
        <v>62</v>
      </c>
      <c r="V1071" s="114" t="s">
        <v>1345</v>
      </c>
    </row>
    <row r="1072" spans="3:22" x14ac:dyDescent="0.25">
      <c r="C1072" s="108">
        <v>1066</v>
      </c>
      <c r="D1072" s="30"/>
      <c r="E1072" s="29"/>
      <c r="F1072" s="29"/>
      <c r="G1072" s="29"/>
      <c r="H1072" s="121" t="str">
        <f t="shared" si="32"/>
        <v/>
      </c>
      <c r="I1072" s="121" t="str">
        <f t="shared" si="32"/>
        <v/>
      </c>
      <c r="J1072" s="29"/>
      <c r="K1072" s="29"/>
      <c r="L1072" s="29"/>
      <c r="M1072" s="122" t="str">
        <f>IF($P1072="","",IFERROR(_xlfn.XLOOKUP($P1072,団体コード!$F$2:$F$1789,団体コード!$A$2:$A$1789),_xlfn.XLOOKUP($P1072,'R6.1.1政令指定都市'!$F$2:$F$192,'R6.1.1政令指定都市'!$A$2:$A$192)))</f>
        <v/>
      </c>
      <c r="N1072" s="123" t="str">
        <f>IF($P1072="","",IFERROR(_xlfn.XLOOKUP($P1072,市町村一覧!$H$2:$H$773,市町村一覧!$G$2:$G$773),"特定市町村以外"))</f>
        <v/>
      </c>
      <c r="O1072" s="94" t="s">
        <v>1</v>
      </c>
      <c r="P1072" s="124" t="str">
        <f t="shared" si="33"/>
        <v/>
      </c>
      <c r="U1072" s="114" t="s">
        <v>62</v>
      </c>
      <c r="V1072" s="114" t="s">
        <v>1346</v>
      </c>
    </row>
    <row r="1073" spans="3:22" x14ac:dyDescent="0.25">
      <c r="C1073" s="108">
        <v>1067</v>
      </c>
      <c r="D1073" s="30"/>
      <c r="E1073" s="29"/>
      <c r="F1073" s="29"/>
      <c r="G1073" s="29"/>
      <c r="H1073" s="121" t="str">
        <f t="shared" si="32"/>
        <v/>
      </c>
      <c r="I1073" s="121" t="str">
        <f t="shared" si="32"/>
        <v/>
      </c>
      <c r="J1073" s="29"/>
      <c r="K1073" s="29"/>
      <c r="L1073" s="29"/>
      <c r="M1073" s="122" t="str">
        <f>IF($P1073="","",IFERROR(_xlfn.XLOOKUP($P1073,団体コード!$F$2:$F$1789,団体コード!$A$2:$A$1789),_xlfn.XLOOKUP($P1073,'R6.1.1政令指定都市'!$F$2:$F$192,'R6.1.1政令指定都市'!$A$2:$A$192)))</f>
        <v/>
      </c>
      <c r="N1073" s="123" t="str">
        <f>IF($P1073="","",IFERROR(_xlfn.XLOOKUP($P1073,市町村一覧!$H$2:$H$773,市町村一覧!$G$2:$G$773),"特定市町村以外"))</f>
        <v/>
      </c>
      <c r="O1073" s="94" t="s">
        <v>1</v>
      </c>
      <c r="P1073" s="124" t="str">
        <f t="shared" si="33"/>
        <v/>
      </c>
      <c r="U1073" s="114" t="s">
        <v>62</v>
      </c>
      <c r="V1073" s="114" t="s">
        <v>1347</v>
      </c>
    </row>
    <row r="1074" spans="3:22" x14ac:dyDescent="0.25">
      <c r="C1074" s="108">
        <v>1068</v>
      </c>
      <c r="D1074" s="30"/>
      <c r="E1074" s="29"/>
      <c r="F1074" s="29"/>
      <c r="G1074" s="29"/>
      <c r="H1074" s="121" t="str">
        <f t="shared" si="32"/>
        <v/>
      </c>
      <c r="I1074" s="121" t="str">
        <f t="shared" si="32"/>
        <v/>
      </c>
      <c r="J1074" s="29"/>
      <c r="K1074" s="29"/>
      <c r="L1074" s="29"/>
      <c r="M1074" s="122" t="str">
        <f>IF($P1074="","",IFERROR(_xlfn.XLOOKUP($P1074,団体コード!$F$2:$F$1789,団体コード!$A$2:$A$1789),_xlfn.XLOOKUP($P1074,'R6.1.1政令指定都市'!$F$2:$F$192,'R6.1.1政令指定都市'!$A$2:$A$192)))</f>
        <v/>
      </c>
      <c r="N1074" s="123" t="str">
        <f>IF($P1074="","",IFERROR(_xlfn.XLOOKUP($P1074,市町村一覧!$H$2:$H$773,市町村一覧!$G$2:$G$773),"特定市町村以外"))</f>
        <v/>
      </c>
      <c r="O1074" s="94" t="s">
        <v>1</v>
      </c>
      <c r="P1074" s="124" t="str">
        <f t="shared" si="33"/>
        <v/>
      </c>
      <c r="U1074" s="114" t="s">
        <v>62</v>
      </c>
      <c r="V1074" s="114" t="s">
        <v>1348</v>
      </c>
    </row>
    <row r="1075" spans="3:22" x14ac:dyDescent="0.25">
      <c r="C1075" s="108">
        <v>1069</v>
      </c>
      <c r="D1075" s="30"/>
      <c r="E1075" s="29"/>
      <c r="F1075" s="29"/>
      <c r="G1075" s="29"/>
      <c r="H1075" s="121" t="str">
        <f t="shared" si="32"/>
        <v/>
      </c>
      <c r="I1075" s="121" t="str">
        <f t="shared" si="32"/>
        <v/>
      </c>
      <c r="J1075" s="29"/>
      <c r="K1075" s="29"/>
      <c r="L1075" s="29"/>
      <c r="M1075" s="122" t="str">
        <f>IF($P1075="","",IFERROR(_xlfn.XLOOKUP($P1075,団体コード!$F$2:$F$1789,団体コード!$A$2:$A$1789),_xlfn.XLOOKUP($P1075,'R6.1.1政令指定都市'!$F$2:$F$192,'R6.1.1政令指定都市'!$A$2:$A$192)))</f>
        <v/>
      </c>
      <c r="N1075" s="123" t="str">
        <f>IF($P1075="","",IFERROR(_xlfn.XLOOKUP($P1075,市町村一覧!$H$2:$H$773,市町村一覧!$G$2:$G$773),"特定市町村以外"))</f>
        <v/>
      </c>
      <c r="O1075" s="94" t="s">
        <v>1</v>
      </c>
      <c r="P1075" s="124" t="str">
        <f t="shared" si="33"/>
        <v/>
      </c>
      <c r="U1075" s="114" t="s">
        <v>62</v>
      </c>
      <c r="V1075" s="114" t="s">
        <v>1349</v>
      </c>
    </row>
    <row r="1076" spans="3:22" x14ac:dyDescent="0.25">
      <c r="C1076" s="108">
        <v>1070</v>
      </c>
      <c r="D1076" s="30"/>
      <c r="E1076" s="29"/>
      <c r="F1076" s="29"/>
      <c r="G1076" s="29"/>
      <c r="H1076" s="121" t="str">
        <f t="shared" si="32"/>
        <v/>
      </c>
      <c r="I1076" s="121" t="str">
        <f t="shared" si="32"/>
        <v/>
      </c>
      <c r="J1076" s="29"/>
      <c r="K1076" s="29"/>
      <c r="L1076" s="29"/>
      <c r="M1076" s="122" t="str">
        <f>IF($P1076="","",IFERROR(_xlfn.XLOOKUP($P1076,団体コード!$F$2:$F$1789,団体コード!$A$2:$A$1789),_xlfn.XLOOKUP($P1076,'R6.1.1政令指定都市'!$F$2:$F$192,'R6.1.1政令指定都市'!$A$2:$A$192)))</f>
        <v/>
      </c>
      <c r="N1076" s="123" t="str">
        <f>IF($P1076="","",IFERROR(_xlfn.XLOOKUP($P1076,市町村一覧!$H$2:$H$773,市町村一覧!$G$2:$G$773),"特定市町村以外"))</f>
        <v/>
      </c>
      <c r="O1076" s="94" t="s">
        <v>1</v>
      </c>
      <c r="P1076" s="124" t="str">
        <f t="shared" si="33"/>
        <v/>
      </c>
      <c r="U1076" s="114" t="s">
        <v>62</v>
      </c>
      <c r="V1076" s="114" t="s">
        <v>1350</v>
      </c>
    </row>
    <row r="1077" spans="3:22" x14ac:dyDescent="0.25">
      <c r="C1077" s="108">
        <v>1071</v>
      </c>
      <c r="D1077" s="30"/>
      <c r="E1077" s="29"/>
      <c r="F1077" s="29"/>
      <c r="G1077" s="29"/>
      <c r="H1077" s="121" t="str">
        <f t="shared" si="32"/>
        <v/>
      </c>
      <c r="I1077" s="121" t="str">
        <f t="shared" si="32"/>
        <v/>
      </c>
      <c r="J1077" s="29"/>
      <c r="K1077" s="29"/>
      <c r="L1077" s="29"/>
      <c r="M1077" s="122" t="str">
        <f>IF($P1077="","",IFERROR(_xlfn.XLOOKUP($P1077,団体コード!$F$2:$F$1789,団体コード!$A$2:$A$1789),_xlfn.XLOOKUP($P1077,'R6.1.1政令指定都市'!$F$2:$F$192,'R6.1.1政令指定都市'!$A$2:$A$192)))</f>
        <v/>
      </c>
      <c r="N1077" s="123" t="str">
        <f>IF($P1077="","",IFERROR(_xlfn.XLOOKUP($P1077,市町村一覧!$H$2:$H$773,市町村一覧!$G$2:$G$773),"特定市町村以外"))</f>
        <v/>
      </c>
      <c r="O1077" s="94" t="s">
        <v>1</v>
      </c>
      <c r="P1077" s="124" t="str">
        <f t="shared" si="33"/>
        <v/>
      </c>
      <c r="U1077" s="114" t="s">
        <v>62</v>
      </c>
      <c r="V1077" s="114" t="s">
        <v>1351</v>
      </c>
    </row>
    <row r="1078" spans="3:22" x14ac:dyDescent="0.25">
      <c r="C1078" s="108">
        <v>1072</v>
      </c>
      <c r="D1078" s="30"/>
      <c r="E1078" s="29"/>
      <c r="F1078" s="29"/>
      <c r="G1078" s="29"/>
      <c r="H1078" s="121" t="str">
        <f t="shared" si="32"/>
        <v/>
      </c>
      <c r="I1078" s="121" t="str">
        <f t="shared" si="32"/>
        <v/>
      </c>
      <c r="J1078" s="29"/>
      <c r="K1078" s="29"/>
      <c r="L1078" s="29"/>
      <c r="M1078" s="122" t="str">
        <f>IF($P1078="","",IFERROR(_xlfn.XLOOKUP($P1078,団体コード!$F$2:$F$1789,団体コード!$A$2:$A$1789),_xlfn.XLOOKUP($P1078,'R6.1.1政令指定都市'!$F$2:$F$192,'R6.1.1政令指定都市'!$A$2:$A$192)))</f>
        <v/>
      </c>
      <c r="N1078" s="123" t="str">
        <f>IF($P1078="","",IFERROR(_xlfn.XLOOKUP($P1078,市町村一覧!$H$2:$H$773,市町村一覧!$G$2:$G$773),"特定市町村以外"))</f>
        <v/>
      </c>
      <c r="O1078" s="94" t="s">
        <v>1</v>
      </c>
      <c r="P1078" s="124" t="str">
        <f t="shared" si="33"/>
        <v/>
      </c>
      <c r="U1078" s="114" t="s">
        <v>62</v>
      </c>
      <c r="V1078" s="114" t="s">
        <v>1352</v>
      </c>
    </row>
    <row r="1079" spans="3:22" x14ac:dyDescent="0.25">
      <c r="C1079" s="108">
        <v>1073</v>
      </c>
      <c r="D1079" s="30"/>
      <c r="E1079" s="29"/>
      <c r="F1079" s="29"/>
      <c r="G1079" s="29"/>
      <c r="H1079" s="121" t="str">
        <f t="shared" si="32"/>
        <v/>
      </c>
      <c r="I1079" s="121" t="str">
        <f t="shared" si="32"/>
        <v/>
      </c>
      <c r="J1079" s="29"/>
      <c r="K1079" s="29"/>
      <c r="L1079" s="29"/>
      <c r="M1079" s="122" t="str">
        <f>IF($P1079="","",IFERROR(_xlfn.XLOOKUP($P1079,団体コード!$F$2:$F$1789,団体コード!$A$2:$A$1789),_xlfn.XLOOKUP($P1079,'R6.1.1政令指定都市'!$F$2:$F$192,'R6.1.1政令指定都市'!$A$2:$A$192)))</f>
        <v/>
      </c>
      <c r="N1079" s="123" t="str">
        <f>IF($P1079="","",IFERROR(_xlfn.XLOOKUP($P1079,市町村一覧!$H$2:$H$773,市町村一覧!$G$2:$G$773),"特定市町村以外"))</f>
        <v/>
      </c>
      <c r="O1079" s="94" t="s">
        <v>1</v>
      </c>
      <c r="P1079" s="124" t="str">
        <f t="shared" si="33"/>
        <v/>
      </c>
      <c r="U1079" s="114" t="s">
        <v>62</v>
      </c>
      <c r="V1079" s="114" t="s">
        <v>1353</v>
      </c>
    </row>
    <row r="1080" spans="3:22" x14ac:dyDescent="0.25">
      <c r="C1080" s="108">
        <v>1074</v>
      </c>
      <c r="D1080" s="30"/>
      <c r="E1080" s="29"/>
      <c r="F1080" s="29"/>
      <c r="G1080" s="29"/>
      <c r="H1080" s="121" t="str">
        <f t="shared" si="32"/>
        <v/>
      </c>
      <c r="I1080" s="121" t="str">
        <f t="shared" si="32"/>
        <v/>
      </c>
      <c r="J1080" s="29"/>
      <c r="K1080" s="29"/>
      <c r="L1080" s="29"/>
      <c r="M1080" s="122" t="str">
        <f>IF($P1080="","",IFERROR(_xlfn.XLOOKUP($P1080,団体コード!$F$2:$F$1789,団体コード!$A$2:$A$1789),_xlfn.XLOOKUP($P1080,'R6.1.1政令指定都市'!$F$2:$F$192,'R6.1.1政令指定都市'!$A$2:$A$192)))</f>
        <v/>
      </c>
      <c r="N1080" s="123" t="str">
        <f>IF($P1080="","",IFERROR(_xlfn.XLOOKUP($P1080,市町村一覧!$H$2:$H$773,市町村一覧!$G$2:$G$773),"特定市町村以外"))</f>
        <v/>
      </c>
      <c r="O1080" s="94" t="s">
        <v>1</v>
      </c>
      <c r="P1080" s="124" t="str">
        <f t="shared" si="33"/>
        <v/>
      </c>
      <c r="U1080" s="114" t="s">
        <v>62</v>
      </c>
      <c r="V1080" s="114" t="s">
        <v>1354</v>
      </c>
    </row>
    <row r="1081" spans="3:22" x14ac:dyDescent="0.25">
      <c r="C1081" s="108">
        <v>1075</v>
      </c>
      <c r="D1081" s="30"/>
      <c r="E1081" s="29"/>
      <c r="F1081" s="29"/>
      <c r="G1081" s="29"/>
      <c r="H1081" s="121" t="str">
        <f t="shared" si="32"/>
        <v/>
      </c>
      <c r="I1081" s="121" t="str">
        <f t="shared" si="32"/>
        <v/>
      </c>
      <c r="J1081" s="29"/>
      <c r="K1081" s="29"/>
      <c r="L1081" s="29"/>
      <c r="M1081" s="122" t="str">
        <f>IF($P1081="","",IFERROR(_xlfn.XLOOKUP($P1081,団体コード!$F$2:$F$1789,団体コード!$A$2:$A$1789),_xlfn.XLOOKUP($P1081,'R6.1.1政令指定都市'!$F$2:$F$192,'R6.1.1政令指定都市'!$A$2:$A$192)))</f>
        <v/>
      </c>
      <c r="N1081" s="123" t="str">
        <f>IF($P1081="","",IFERROR(_xlfn.XLOOKUP($P1081,市町村一覧!$H$2:$H$773,市町村一覧!$G$2:$G$773),"特定市町村以外"))</f>
        <v/>
      </c>
      <c r="O1081" s="94" t="s">
        <v>1</v>
      </c>
      <c r="P1081" s="124" t="str">
        <f t="shared" si="33"/>
        <v/>
      </c>
      <c r="U1081" s="114" t="s">
        <v>62</v>
      </c>
      <c r="V1081" s="114" t="s">
        <v>1355</v>
      </c>
    </row>
    <row r="1082" spans="3:22" x14ac:dyDescent="0.25">
      <c r="C1082" s="108">
        <v>1076</v>
      </c>
      <c r="D1082" s="30"/>
      <c r="E1082" s="29"/>
      <c r="F1082" s="29"/>
      <c r="G1082" s="29"/>
      <c r="H1082" s="121" t="str">
        <f t="shared" si="32"/>
        <v/>
      </c>
      <c r="I1082" s="121" t="str">
        <f t="shared" si="32"/>
        <v/>
      </c>
      <c r="J1082" s="29"/>
      <c r="K1082" s="29"/>
      <c r="L1082" s="29"/>
      <c r="M1082" s="122" t="str">
        <f>IF($P1082="","",IFERROR(_xlfn.XLOOKUP($P1082,団体コード!$F$2:$F$1789,団体コード!$A$2:$A$1789),_xlfn.XLOOKUP($P1082,'R6.1.1政令指定都市'!$F$2:$F$192,'R6.1.1政令指定都市'!$A$2:$A$192)))</f>
        <v/>
      </c>
      <c r="N1082" s="123" t="str">
        <f>IF($P1082="","",IFERROR(_xlfn.XLOOKUP($P1082,市町村一覧!$H$2:$H$773,市町村一覧!$G$2:$G$773),"特定市町村以外"))</f>
        <v/>
      </c>
      <c r="O1082" s="94" t="s">
        <v>1</v>
      </c>
      <c r="P1082" s="124" t="str">
        <f t="shared" si="33"/>
        <v/>
      </c>
      <c r="U1082" s="114" t="s">
        <v>62</v>
      </c>
      <c r="V1082" s="114" t="s">
        <v>1356</v>
      </c>
    </row>
    <row r="1083" spans="3:22" x14ac:dyDescent="0.25">
      <c r="C1083" s="108">
        <v>1077</v>
      </c>
      <c r="D1083" s="30"/>
      <c r="E1083" s="29"/>
      <c r="F1083" s="29"/>
      <c r="G1083" s="29"/>
      <c r="H1083" s="121" t="str">
        <f t="shared" si="32"/>
        <v/>
      </c>
      <c r="I1083" s="121" t="str">
        <f t="shared" si="32"/>
        <v/>
      </c>
      <c r="J1083" s="29"/>
      <c r="K1083" s="29"/>
      <c r="L1083" s="29"/>
      <c r="M1083" s="122" t="str">
        <f>IF($P1083="","",IFERROR(_xlfn.XLOOKUP($P1083,団体コード!$F$2:$F$1789,団体コード!$A$2:$A$1789),_xlfn.XLOOKUP($P1083,'R6.1.1政令指定都市'!$F$2:$F$192,'R6.1.1政令指定都市'!$A$2:$A$192)))</f>
        <v/>
      </c>
      <c r="N1083" s="123" t="str">
        <f>IF($P1083="","",IFERROR(_xlfn.XLOOKUP($P1083,市町村一覧!$H$2:$H$773,市町村一覧!$G$2:$G$773),"特定市町村以外"))</f>
        <v/>
      </c>
      <c r="O1083" s="94" t="s">
        <v>1</v>
      </c>
      <c r="P1083" s="124" t="str">
        <f t="shared" si="33"/>
        <v/>
      </c>
      <c r="U1083" s="114" t="s">
        <v>62</v>
      </c>
      <c r="V1083" s="114" t="s">
        <v>1357</v>
      </c>
    </row>
    <row r="1084" spans="3:22" x14ac:dyDescent="0.25">
      <c r="C1084" s="108">
        <v>1078</v>
      </c>
      <c r="D1084" s="30"/>
      <c r="E1084" s="29"/>
      <c r="F1084" s="29"/>
      <c r="G1084" s="29"/>
      <c r="H1084" s="121" t="str">
        <f t="shared" si="32"/>
        <v/>
      </c>
      <c r="I1084" s="121" t="str">
        <f t="shared" si="32"/>
        <v/>
      </c>
      <c r="J1084" s="29"/>
      <c r="K1084" s="29"/>
      <c r="L1084" s="29"/>
      <c r="M1084" s="122" t="str">
        <f>IF($P1084="","",IFERROR(_xlfn.XLOOKUP($P1084,団体コード!$F$2:$F$1789,団体コード!$A$2:$A$1789),_xlfn.XLOOKUP($P1084,'R6.1.1政令指定都市'!$F$2:$F$192,'R6.1.1政令指定都市'!$A$2:$A$192)))</f>
        <v/>
      </c>
      <c r="N1084" s="123" t="str">
        <f>IF($P1084="","",IFERROR(_xlfn.XLOOKUP($P1084,市町村一覧!$H$2:$H$773,市町村一覧!$G$2:$G$773),"特定市町村以外"))</f>
        <v/>
      </c>
      <c r="O1084" s="94" t="s">
        <v>1</v>
      </c>
      <c r="P1084" s="124" t="str">
        <f t="shared" si="33"/>
        <v/>
      </c>
      <c r="U1084" s="114" t="s">
        <v>62</v>
      </c>
      <c r="V1084" s="114" t="s">
        <v>1358</v>
      </c>
    </row>
    <row r="1085" spans="3:22" x14ac:dyDescent="0.25">
      <c r="C1085" s="108">
        <v>1079</v>
      </c>
      <c r="D1085" s="30"/>
      <c r="E1085" s="29"/>
      <c r="F1085" s="29"/>
      <c r="G1085" s="29"/>
      <c r="H1085" s="121" t="str">
        <f t="shared" si="32"/>
        <v/>
      </c>
      <c r="I1085" s="121" t="str">
        <f t="shared" si="32"/>
        <v/>
      </c>
      <c r="J1085" s="29"/>
      <c r="K1085" s="29"/>
      <c r="L1085" s="29"/>
      <c r="M1085" s="122" t="str">
        <f>IF($P1085="","",IFERROR(_xlfn.XLOOKUP($P1085,団体コード!$F$2:$F$1789,団体コード!$A$2:$A$1789),_xlfn.XLOOKUP($P1085,'R6.1.1政令指定都市'!$F$2:$F$192,'R6.1.1政令指定都市'!$A$2:$A$192)))</f>
        <v/>
      </c>
      <c r="N1085" s="123" t="str">
        <f>IF($P1085="","",IFERROR(_xlfn.XLOOKUP($P1085,市町村一覧!$H$2:$H$773,市町村一覧!$G$2:$G$773),"特定市町村以外"))</f>
        <v/>
      </c>
      <c r="O1085" s="94" t="s">
        <v>1</v>
      </c>
      <c r="P1085" s="124" t="str">
        <f t="shared" si="33"/>
        <v/>
      </c>
      <c r="U1085" s="114" t="s">
        <v>62</v>
      </c>
      <c r="V1085" s="114" t="s">
        <v>1359</v>
      </c>
    </row>
    <row r="1086" spans="3:22" x14ac:dyDescent="0.25">
      <c r="C1086" s="108">
        <v>1080</v>
      </c>
      <c r="D1086" s="30"/>
      <c r="E1086" s="29"/>
      <c r="F1086" s="29"/>
      <c r="G1086" s="29"/>
      <c r="H1086" s="121" t="str">
        <f t="shared" si="32"/>
        <v/>
      </c>
      <c r="I1086" s="121" t="str">
        <f t="shared" si="32"/>
        <v/>
      </c>
      <c r="J1086" s="29"/>
      <c r="K1086" s="29"/>
      <c r="L1086" s="29"/>
      <c r="M1086" s="122" t="str">
        <f>IF($P1086="","",IFERROR(_xlfn.XLOOKUP($P1086,団体コード!$F$2:$F$1789,団体コード!$A$2:$A$1789),_xlfn.XLOOKUP($P1086,'R6.1.1政令指定都市'!$F$2:$F$192,'R6.1.1政令指定都市'!$A$2:$A$192)))</f>
        <v/>
      </c>
      <c r="N1086" s="123" t="str">
        <f>IF($P1086="","",IFERROR(_xlfn.XLOOKUP($P1086,市町村一覧!$H$2:$H$773,市町村一覧!$G$2:$G$773),"特定市町村以外"))</f>
        <v/>
      </c>
      <c r="O1086" s="94" t="s">
        <v>1</v>
      </c>
      <c r="P1086" s="124" t="str">
        <f t="shared" si="33"/>
        <v/>
      </c>
      <c r="U1086" s="114" t="s">
        <v>62</v>
      </c>
      <c r="V1086" s="114" t="s">
        <v>1360</v>
      </c>
    </row>
    <row r="1087" spans="3:22" x14ac:dyDescent="0.25">
      <c r="C1087" s="108">
        <v>1081</v>
      </c>
      <c r="D1087" s="30"/>
      <c r="E1087" s="29"/>
      <c r="F1087" s="29"/>
      <c r="G1087" s="29"/>
      <c r="H1087" s="121" t="str">
        <f t="shared" si="32"/>
        <v/>
      </c>
      <c r="I1087" s="121" t="str">
        <f t="shared" si="32"/>
        <v/>
      </c>
      <c r="J1087" s="29"/>
      <c r="K1087" s="29"/>
      <c r="L1087" s="29"/>
      <c r="M1087" s="122" t="str">
        <f>IF($P1087="","",IFERROR(_xlfn.XLOOKUP($P1087,団体コード!$F$2:$F$1789,団体コード!$A$2:$A$1789),_xlfn.XLOOKUP($P1087,'R6.1.1政令指定都市'!$F$2:$F$192,'R6.1.1政令指定都市'!$A$2:$A$192)))</f>
        <v/>
      </c>
      <c r="N1087" s="123" t="str">
        <f>IF($P1087="","",IFERROR(_xlfn.XLOOKUP($P1087,市町村一覧!$H$2:$H$773,市町村一覧!$G$2:$G$773),"特定市町村以外"))</f>
        <v/>
      </c>
      <c r="O1087" s="94" t="s">
        <v>1</v>
      </c>
      <c r="P1087" s="124" t="str">
        <f t="shared" si="33"/>
        <v/>
      </c>
      <c r="U1087" s="114" t="s">
        <v>62</v>
      </c>
      <c r="V1087" s="114" t="s">
        <v>1361</v>
      </c>
    </row>
    <row r="1088" spans="3:22" x14ac:dyDescent="0.25">
      <c r="C1088" s="108">
        <v>1082</v>
      </c>
      <c r="D1088" s="30"/>
      <c r="E1088" s="29"/>
      <c r="F1088" s="29"/>
      <c r="G1088" s="29"/>
      <c r="H1088" s="121" t="str">
        <f t="shared" si="32"/>
        <v/>
      </c>
      <c r="I1088" s="121" t="str">
        <f t="shared" si="32"/>
        <v/>
      </c>
      <c r="J1088" s="29"/>
      <c r="K1088" s="29"/>
      <c r="L1088" s="29"/>
      <c r="M1088" s="122" t="str">
        <f>IF($P1088="","",IFERROR(_xlfn.XLOOKUP($P1088,団体コード!$F$2:$F$1789,団体コード!$A$2:$A$1789),_xlfn.XLOOKUP($P1088,'R6.1.1政令指定都市'!$F$2:$F$192,'R6.1.1政令指定都市'!$A$2:$A$192)))</f>
        <v/>
      </c>
      <c r="N1088" s="123" t="str">
        <f>IF($P1088="","",IFERROR(_xlfn.XLOOKUP($P1088,市町村一覧!$H$2:$H$773,市町村一覧!$G$2:$G$773),"特定市町村以外"))</f>
        <v/>
      </c>
      <c r="O1088" s="94" t="s">
        <v>1</v>
      </c>
      <c r="P1088" s="124" t="str">
        <f t="shared" si="33"/>
        <v/>
      </c>
      <c r="U1088" s="114" t="s">
        <v>62</v>
      </c>
      <c r="V1088" s="114" t="s">
        <v>1362</v>
      </c>
    </row>
    <row r="1089" spans="3:22" x14ac:dyDescent="0.25">
      <c r="C1089" s="108">
        <v>1083</v>
      </c>
      <c r="D1089" s="30"/>
      <c r="E1089" s="29"/>
      <c r="F1089" s="29"/>
      <c r="G1089" s="29"/>
      <c r="H1089" s="121" t="str">
        <f t="shared" si="32"/>
        <v/>
      </c>
      <c r="I1089" s="121" t="str">
        <f t="shared" si="32"/>
        <v/>
      </c>
      <c r="J1089" s="29"/>
      <c r="K1089" s="29"/>
      <c r="L1089" s="29"/>
      <c r="M1089" s="122" t="str">
        <f>IF($P1089="","",IFERROR(_xlfn.XLOOKUP($P1089,団体コード!$F$2:$F$1789,団体コード!$A$2:$A$1789),_xlfn.XLOOKUP($P1089,'R6.1.1政令指定都市'!$F$2:$F$192,'R6.1.1政令指定都市'!$A$2:$A$192)))</f>
        <v/>
      </c>
      <c r="N1089" s="123" t="str">
        <f>IF($P1089="","",IFERROR(_xlfn.XLOOKUP($P1089,市町村一覧!$H$2:$H$773,市町村一覧!$G$2:$G$773),"特定市町村以外"))</f>
        <v/>
      </c>
      <c r="O1089" s="94" t="s">
        <v>1</v>
      </c>
      <c r="P1089" s="124" t="str">
        <f t="shared" si="33"/>
        <v/>
      </c>
      <c r="U1089" s="114" t="s">
        <v>62</v>
      </c>
      <c r="V1089" s="114" t="s">
        <v>1363</v>
      </c>
    </row>
    <row r="1090" spans="3:22" x14ac:dyDescent="0.25">
      <c r="C1090" s="108">
        <v>1084</v>
      </c>
      <c r="D1090" s="30"/>
      <c r="E1090" s="29"/>
      <c r="F1090" s="29"/>
      <c r="G1090" s="29"/>
      <c r="H1090" s="121" t="str">
        <f t="shared" si="32"/>
        <v/>
      </c>
      <c r="I1090" s="121" t="str">
        <f t="shared" si="32"/>
        <v/>
      </c>
      <c r="J1090" s="29"/>
      <c r="K1090" s="29"/>
      <c r="L1090" s="29"/>
      <c r="M1090" s="122" t="str">
        <f>IF($P1090="","",IFERROR(_xlfn.XLOOKUP($P1090,団体コード!$F$2:$F$1789,団体コード!$A$2:$A$1789),_xlfn.XLOOKUP($P1090,'R6.1.1政令指定都市'!$F$2:$F$192,'R6.1.1政令指定都市'!$A$2:$A$192)))</f>
        <v/>
      </c>
      <c r="N1090" s="123" t="str">
        <f>IF($P1090="","",IFERROR(_xlfn.XLOOKUP($P1090,市町村一覧!$H$2:$H$773,市町村一覧!$G$2:$G$773),"特定市町村以外"))</f>
        <v/>
      </c>
      <c r="O1090" s="94" t="s">
        <v>1</v>
      </c>
      <c r="P1090" s="124" t="str">
        <f t="shared" si="33"/>
        <v/>
      </c>
      <c r="U1090" s="114" t="s">
        <v>62</v>
      </c>
      <c r="V1090" s="114" t="s">
        <v>1364</v>
      </c>
    </row>
    <row r="1091" spans="3:22" x14ac:dyDescent="0.25">
      <c r="C1091" s="108">
        <v>1085</v>
      </c>
      <c r="D1091" s="30"/>
      <c r="E1091" s="29"/>
      <c r="F1091" s="29"/>
      <c r="G1091" s="29"/>
      <c r="H1091" s="121" t="str">
        <f t="shared" si="32"/>
        <v/>
      </c>
      <c r="I1091" s="121" t="str">
        <f t="shared" si="32"/>
        <v/>
      </c>
      <c r="J1091" s="29"/>
      <c r="K1091" s="29"/>
      <c r="L1091" s="29"/>
      <c r="M1091" s="122" t="str">
        <f>IF($P1091="","",IFERROR(_xlfn.XLOOKUP($P1091,団体コード!$F$2:$F$1789,団体コード!$A$2:$A$1789),_xlfn.XLOOKUP($P1091,'R6.1.1政令指定都市'!$F$2:$F$192,'R6.1.1政令指定都市'!$A$2:$A$192)))</f>
        <v/>
      </c>
      <c r="N1091" s="123" t="str">
        <f>IF($P1091="","",IFERROR(_xlfn.XLOOKUP($P1091,市町村一覧!$H$2:$H$773,市町村一覧!$G$2:$G$773),"特定市町村以外"))</f>
        <v/>
      </c>
      <c r="O1091" s="94" t="s">
        <v>1</v>
      </c>
      <c r="P1091" s="124" t="str">
        <f t="shared" si="33"/>
        <v/>
      </c>
      <c r="U1091" s="114" t="s">
        <v>62</v>
      </c>
      <c r="V1091" s="114" t="s">
        <v>1365</v>
      </c>
    </row>
    <row r="1092" spans="3:22" x14ac:dyDescent="0.25">
      <c r="C1092" s="108">
        <v>1086</v>
      </c>
      <c r="D1092" s="30"/>
      <c r="E1092" s="29"/>
      <c r="F1092" s="29"/>
      <c r="G1092" s="29"/>
      <c r="H1092" s="121" t="str">
        <f t="shared" si="32"/>
        <v/>
      </c>
      <c r="I1092" s="121" t="str">
        <f t="shared" si="32"/>
        <v/>
      </c>
      <c r="J1092" s="29"/>
      <c r="K1092" s="29"/>
      <c r="L1092" s="29"/>
      <c r="M1092" s="122" t="str">
        <f>IF($P1092="","",IFERROR(_xlfn.XLOOKUP($P1092,団体コード!$F$2:$F$1789,団体コード!$A$2:$A$1789),_xlfn.XLOOKUP($P1092,'R6.1.1政令指定都市'!$F$2:$F$192,'R6.1.1政令指定都市'!$A$2:$A$192)))</f>
        <v/>
      </c>
      <c r="N1092" s="123" t="str">
        <f>IF($P1092="","",IFERROR(_xlfn.XLOOKUP($P1092,市町村一覧!$H$2:$H$773,市町村一覧!$G$2:$G$773),"特定市町村以外"))</f>
        <v/>
      </c>
      <c r="O1092" s="94" t="s">
        <v>1</v>
      </c>
      <c r="P1092" s="124" t="str">
        <f t="shared" si="33"/>
        <v/>
      </c>
      <c r="U1092" s="114" t="s">
        <v>62</v>
      </c>
      <c r="V1092" s="114" t="s">
        <v>1366</v>
      </c>
    </row>
    <row r="1093" spans="3:22" x14ac:dyDescent="0.25">
      <c r="C1093" s="108">
        <v>1087</v>
      </c>
      <c r="D1093" s="30"/>
      <c r="E1093" s="29"/>
      <c r="F1093" s="29"/>
      <c r="G1093" s="29"/>
      <c r="H1093" s="121" t="str">
        <f t="shared" si="32"/>
        <v/>
      </c>
      <c r="I1093" s="121" t="str">
        <f t="shared" si="32"/>
        <v/>
      </c>
      <c r="J1093" s="29"/>
      <c r="K1093" s="29"/>
      <c r="L1093" s="29"/>
      <c r="M1093" s="122" t="str">
        <f>IF($P1093="","",IFERROR(_xlfn.XLOOKUP($P1093,団体コード!$F$2:$F$1789,団体コード!$A$2:$A$1789),_xlfn.XLOOKUP($P1093,'R6.1.1政令指定都市'!$F$2:$F$192,'R6.1.1政令指定都市'!$A$2:$A$192)))</f>
        <v/>
      </c>
      <c r="N1093" s="123" t="str">
        <f>IF($P1093="","",IFERROR(_xlfn.XLOOKUP($P1093,市町村一覧!$H$2:$H$773,市町村一覧!$G$2:$G$773),"特定市町村以外"))</f>
        <v/>
      </c>
      <c r="O1093" s="94" t="s">
        <v>1</v>
      </c>
      <c r="P1093" s="124" t="str">
        <f t="shared" si="33"/>
        <v/>
      </c>
      <c r="U1093" s="114" t="s">
        <v>62</v>
      </c>
      <c r="V1093" s="114" t="s">
        <v>1367</v>
      </c>
    </row>
    <row r="1094" spans="3:22" x14ac:dyDescent="0.25">
      <c r="C1094" s="108">
        <v>1088</v>
      </c>
      <c r="D1094" s="30"/>
      <c r="E1094" s="29"/>
      <c r="F1094" s="29"/>
      <c r="G1094" s="29"/>
      <c r="H1094" s="121" t="str">
        <f t="shared" si="32"/>
        <v/>
      </c>
      <c r="I1094" s="121" t="str">
        <f t="shared" si="32"/>
        <v/>
      </c>
      <c r="J1094" s="29"/>
      <c r="K1094" s="29"/>
      <c r="L1094" s="29"/>
      <c r="M1094" s="122" t="str">
        <f>IF($P1094="","",IFERROR(_xlfn.XLOOKUP($P1094,団体コード!$F$2:$F$1789,団体コード!$A$2:$A$1789),_xlfn.XLOOKUP($P1094,'R6.1.1政令指定都市'!$F$2:$F$192,'R6.1.1政令指定都市'!$A$2:$A$192)))</f>
        <v/>
      </c>
      <c r="N1094" s="123" t="str">
        <f>IF($P1094="","",IFERROR(_xlfn.XLOOKUP($P1094,市町村一覧!$H$2:$H$773,市町村一覧!$G$2:$G$773),"特定市町村以外"))</f>
        <v/>
      </c>
      <c r="O1094" s="94" t="s">
        <v>1</v>
      </c>
      <c r="P1094" s="124" t="str">
        <f t="shared" si="33"/>
        <v/>
      </c>
      <c r="U1094" s="114" t="s">
        <v>62</v>
      </c>
      <c r="V1094" s="114" t="s">
        <v>1368</v>
      </c>
    </row>
    <row r="1095" spans="3:22" x14ac:dyDescent="0.25">
      <c r="C1095" s="108">
        <v>1089</v>
      </c>
      <c r="D1095" s="30"/>
      <c r="E1095" s="29"/>
      <c r="F1095" s="29"/>
      <c r="G1095" s="29"/>
      <c r="H1095" s="121" t="str">
        <f t="shared" si="32"/>
        <v/>
      </c>
      <c r="I1095" s="121" t="str">
        <f t="shared" si="32"/>
        <v/>
      </c>
      <c r="J1095" s="29"/>
      <c r="K1095" s="29"/>
      <c r="L1095" s="29"/>
      <c r="M1095" s="122" t="str">
        <f>IF($P1095="","",IFERROR(_xlfn.XLOOKUP($P1095,団体コード!$F$2:$F$1789,団体コード!$A$2:$A$1789),_xlfn.XLOOKUP($P1095,'R6.1.1政令指定都市'!$F$2:$F$192,'R6.1.1政令指定都市'!$A$2:$A$192)))</f>
        <v/>
      </c>
      <c r="N1095" s="123" t="str">
        <f>IF($P1095="","",IFERROR(_xlfn.XLOOKUP($P1095,市町村一覧!$H$2:$H$773,市町村一覧!$G$2:$G$773),"特定市町村以外"))</f>
        <v/>
      </c>
      <c r="O1095" s="94" t="s">
        <v>1</v>
      </c>
      <c r="P1095" s="124" t="str">
        <f t="shared" si="33"/>
        <v/>
      </c>
      <c r="U1095" s="114" t="s">
        <v>62</v>
      </c>
      <c r="V1095" s="114" t="s">
        <v>1369</v>
      </c>
    </row>
    <row r="1096" spans="3:22" x14ac:dyDescent="0.25">
      <c r="C1096" s="108">
        <v>1090</v>
      </c>
      <c r="D1096" s="30"/>
      <c r="E1096" s="29"/>
      <c r="F1096" s="29"/>
      <c r="G1096" s="29"/>
      <c r="H1096" s="121" t="str">
        <f t="shared" ref="H1096:I1159" si="34">IF(D1096&lt;&gt;"",D1096,"")</f>
        <v/>
      </c>
      <c r="I1096" s="121" t="str">
        <f t="shared" si="34"/>
        <v/>
      </c>
      <c r="J1096" s="29"/>
      <c r="K1096" s="29"/>
      <c r="L1096" s="29"/>
      <c r="M1096" s="122" t="str">
        <f>IF($P1096="","",IFERROR(_xlfn.XLOOKUP($P1096,団体コード!$F$2:$F$1789,団体コード!$A$2:$A$1789),_xlfn.XLOOKUP($P1096,'R6.1.1政令指定都市'!$F$2:$F$192,'R6.1.1政令指定都市'!$A$2:$A$192)))</f>
        <v/>
      </c>
      <c r="N1096" s="123" t="str">
        <f>IF($P1096="","",IFERROR(_xlfn.XLOOKUP($P1096,市町村一覧!$H$2:$H$773,市町村一覧!$G$2:$G$773),"特定市町村以外"))</f>
        <v/>
      </c>
      <c r="O1096" s="94" t="s">
        <v>1</v>
      </c>
      <c r="P1096" s="124" t="str">
        <f t="shared" ref="P1096:P1159" si="35">E1096&amp;F1096</f>
        <v/>
      </c>
      <c r="U1096" s="114" t="s">
        <v>62</v>
      </c>
      <c r="V1096" s="114" t="s">
        <v>1370</v>
      </c>
    </row>
    <row r="1097" spans="3:22" x14ac:dyDescent="0.25">
      <c r="C1097" s="108">
        <v>1091</v>
      </c>
      <c r="D1097" s="30"/>
      <c r="E1097" s="29"/>
      <c r="F1097" s="29"/>
      <c r="G1097" s="29"/>
      <c r="H1097" s="121" t="str">
        <f t="shared" si="34"/>
        <v/>
      </c>
      <c r="I1097" s="121" t="str">
        <f t="shared" si="34"/>
        <v/>
      </c>
      <c r="J1097" s="29"/>
      <c r="K1097" s="29"/>
      <c r="L1097" s="29"/>
      <c r="M1097" s="122" t="str">
        <f>IF($P1097="","",IFERROR(_xlfn.XLOOKUP($P1097,団体コード!$F$2:$F$1789,団体コード!$A$2:$A$1789),_xlfn.XLOOKUP($P1097,'R6.1.1政令指定都市'!$F$2:$F$192,'R6.1.1政令指定都市'!$A$2:$A$192)))</f>
        <v/>
      </c>
      <c r="N1097" s="123" t="str">
        <f>IF($P1097="","",IFERROR(_xlfn.XLOOKUP($P1097,市町村一覧!$H$2:$H$773,市町村一覧!$G$2:$G$773),"特定市町村以外"))</f>
        <v/>
      </c>
      <c r="O1097" s="94" t="s">
        <v>1</v>
      </c>
      <c r="P1097" s="124" t="str">
        <f t="shared" si="35"/>
        <v/>
      </c>
      <c r="U1097" s="114" t="s">
        <v>62</v>
      </c>
      <c r="V1097" s="114" t="s">
        <v>1371</v>
      </c>
    </row>
    <row r="1098" spans="3:22" x14ac:dyDescent="0.25">
      <c r="C1098" s="108">
        <v>1092</v>
      </c>
      <c r="D1098" s="30"/>
      <c r="E1098" s="29"/>
      <c r="F1098" s="29"/>
      <c r="G1098" s="29"/>
      <c r="H1098" s="121" t="str">
        <f t="shared" si="34"/>
        <v/>
      </c>
      <c r="I1098" s="121" t="str">
        <f t="shared" si="34"/>
        <v/>
      </c>
      <c r="J1098" s="29"/>
      <c r="K1098" s="29"/>
      <c r="L1098" s="29"/>
      <c r="M1098" s="122" t="str">
        <f>IF($P1098="","",IFERROR(_xlfn.XLOOKUP($P1098,団体コード!$F$2:$F$1789,団体コード!$A$2:$A$1789),_xlfn.XLOOKUP($P1098,'R6.1.1政令指定都市'!$F$2:$F$192,'R6.1.1政令指定都市'!$A$2:$A$192)))</f>
        <v/>
      </c>
      <c r="N1098" s="123" t="str">
        <f>IF($P1098="","",IFERROR(_xlfn.XLOOKUP($P1098,市町村一覧!$H$2:$H$773,市町村一覧!$G$2:$G$773),"特定市町村以外"))</f>
        <v/>
      </c>
      <c r="O1098" s="94" t="s">
        <v>1</v>
      </c>
      <c r="P1098" s="124" t="str">
        <f t="shared" si="35"/>
        <v/>
      </c>
      <c r="U1098" s="114" t="s">
        <v>62</v>
      </c>
      <c r="V1098" s="114" t="s">
        <v>1372</v>
      </c>
    </row>
    <row r="1099" spans="3:22" x14ac:dyDescent="0.25">
      <c r="C1099" s="108">
        <v>1093</v>
      </c>
      <c r="D1099" s="30"/>
      <c r="E1099" s="29"/>
      <c r="F1099" s="29"/>
      <c r="G1099" s="29"/>
      <c r="H1099" s="121" t="str">
        <f t="shared" si="34"/>
        <v/>
      </c>
      <c r="I1099" s="121" t="str">
        <f t="shared" si="34"/>
        <v/>
      </c>
      <c r="J1099" s="29"/>
      <c r="K1099" s="29"/>
      <c r="L1099" s="29"/>
      <c r="M1099" s="122" t="str">
        <f>IF($P1099="","",IFERROR(_xlfn.XLOOKUP($P1099,団体コード!$F$2:$F$1789,団体コード!$A$2:$A$1789),_xlfn.XLOOKUP($P1099,'R6.1.1政令指定都市'!$F$2:$F$192,'R6.1.1政令指定都市'!$A$2:$A$192)))</f>
        <v/>
      </c>
      <c r="N1099" s="123" t="str">
        <f>IF($P1099="","",IFERROR(_xlfn.XLOOKUP($P1099,市町村一覧!$H$2:$H$773,市町村一覧!$G$2:$G$773),"特定市町村以外"))</f>
        <v/>
      </c>
      <c r="O1099" s="94" t="s">
        <v>1</v>
      </c>
      <c r="P1099" s="124" t="str">
        <f t="shared" si="35"/>
        <v/>
      </c>
      <c r="U1099" s="114" t="s">
        <v>62</v>
      </c>
      <c r="V1099" s="114" t="s">
        <v>1373</v>
      </c>
    </row>
    <row r="1100" spans="3:22" x14ac:dyDescent="0.25">
      <c r="C1100" s="108">
        <v>1094</v>
      </c>
      <c r="D1100" s="30"/>
      <c r="E1100" s="29"/>
      <c r="F1100" s="29"/>
      <c r="G1100" s="29"/>
      <c r="H1100" s="121" t="str">
        <f t="shared" si="34"/>
        <v/>
      </c>
      <c r="I1100" s="121" t="str">
        <f t="shared" si="34"/>
        <v/>
      </c>
      <c r="J1100" s="29"/>
      <c r="K1100" s="29"/>
      <c r="L1100" s="29"/>
      <c r="M1100" s="122" t="str">
        <f>IF($P1100="","",IFERROR(_xlfn.XLOOKUP($P1100,団体コード!$F$2:$F$1789,団体コード!$A$2:$A$1789),_xlfn.XLOOKUP($P1100,'R6.1.1政令指定都市'!$F$2:$F$192,'R6.1.1政令指定都市'!$A$2:$A$192)))</f>
        <v/>
      </c>
      <c r="N1100" s="123" t="str">
        <f>IF($P1100="","",IFERROR(_xlfn.XLOOKUP($P1100,市町村一覧!$H$2:$H$773,市町村一覧!$G$2:$G$773),"特定市町村以外"))</f>
        <v/>
      </c>
      <c r="O1100" s="94" t="s">
        <v>1</v>
      </c>
      <c r="P1100" s="124" t="str">
        <f t="shared" si="35"/>
        <v/>
      </c>
      <c r="U1100" s="114" t="s">
        <v>62</v>
      </c>
      <c r="V1100" s="114" t="s">
        <v>1374</v>
      </c>
    </row>
    <row r="1101" spans="3:22" x14ac:dyDescent="0.25">
      <c r="C1101" s="108">
        <v>1095</v>
      </c>
      <c r="D1101" s="30"/>
      <c r="E1101" s="29"/>
      <c r="F1101" s="29"/>
      <c r="G1101" s="29"/>
      <c r="H1101" s="121" t="str">
        <f t="shared" si="34"/>
        <v/>
      </c>
      <c r="I1101" s="121" t="str">
        <f t="shared" si="34"/>
        <v/>
      </c>
      <c r="J1101" s="29"/>
      <c r="K1101" s="29"/>
      <c r="L1101" s="29"/>
      <c r="M1101" s="122" t="str">
        <f>IF($P1101="","",IFERROR(_xlfn.XLOOKUP($P1101,団体コード!$F$2:$F$1789,団体コード!$A$2:$A$1789),_xlfn.XLOOKUP($P1101,'R6.1.1政令指定都市'!$F$2:$F$192,'R6.1.1政令指定都市'!$A$2:$A$192)))</f>
        <v/>
      </c>
      <c r="N1101" s="123" t="str">
        <f>IF($P1101="","",IFERROR(_xlfn.XLOOKUP($P1101,市町村一覧!$H$2:$H$773,市町村一覧!$G$2:$G$773),"特定市町村以外"))</f>
        <v/>
      </c>
      <c r="O1101" s="94" t="s">
        <v>1</v>
      </c>
      <c r="P1101" s="124" t="str">
        <f t="shared" si="35"/>
        <v/>
      </c>
      <c r="U1101" s="114" t="s">
        <v>62</v>
      </c>
      <c r="V1101" s="114" t="s">
        <v>1375</v>
      </c>
    </row>
    <row r="1102" spans="3:22" x14ac:dyDescent="0.25">
      <c r="C1102" s="108">
        <v>1096</v>
      </c>
      <c r="D1102" s="30"/>
      <c r="E1102" s="29"/>
      <c r="F1102" s="29"/>
      <c r="G1102" s="29"/>
      <c r="H1102" s="121" t="str">
        <f t="shared" si="34"/>
        <v/>
      </c>
      <c r="I1102" s="121" t="str">
        <f t="shared" si="34"/>
        <v/>
      </c>
      <c r="J1102" s="29"/>
      <c r="K1102" s="29"/>
      <c r="L1102" s="29"/>
      <c r="M1102" s="122" t="str">
        <f>IF($P1102="","",IFERROR(_xlfn.XLOOKUP($P1102,団体コード!$F$2:$F$1789,団体コード!$A$2:$A$1789),_xlfn.XLOOKUP($P1102,'R6.1.1政令指定都市'!$F$2:$F$192,'R6.1.1政令指定都市'!$A$2:$A$192)))</f>
        <v/>
      </c>
      <c r="N1102" s="123" t="str">
        <f>IF($P1102="","",IFERROR(_xlfn.XLOOKUP($P1102,市町村一覧!$H$2:$H$773,市町村一覧!$G$2:$G$773),"特定市町村以外"))</f>
        <v/>
      </c>
      <c r="O1102" s="94" t="s">
        <v>1</v>
      </c>
      <c r="P1102" s="124" t="str">
        <f t="shared" si="35"/>
        <v/>
      </c>
      <c r="U1102" s="114" t="s">
        <v>62</v>
      </c>
      <c r="V1102" s="114" t="s">
        <v>1376</v>
      </c>
    </row>
    <row r="1103" spans="3:22" x14ac:dyDescent="0.25">
      <c r="C1103" s="108">
        <v>1097</v>
      </c>
      <c r="D1103" s="30"/>
      <c r="E1103" s="29"/>
      <c r="F1103" s="29"/>
      <c r="G1103" s="29"/>
      <c r="H1103" s="121" t="str">
        <f t="shared" si="34"/>
        <v/>
      </c>
      <c r="I1103" s="121" t="str">
        <f t="shared" si="34"/>
        <v/>
      </c>
      <c r="J1103" s="29"/>
      <c r="K1103" s="29"/>
      <c r="L1103" s="29"/>
      <c r="M1103" s="122" t="str">
        <f>IF($P1103="","",IFERROR(_xlfn.XLOOKUP($P1103,団体コード!$F$2:$F$1789,団体コード!$A$2:$A$1789),_xlfn.XLOOKUP($P1103,'R6.1.1政令指定都市'!$F$2:$F$192,'R6.1.1政令指定都市'!$A$2:$A$192)))</f>
        <v/>
      </c>
      <c r="N1103" s="123" t="str">
        <f>IF($P1103="","",IFERROR(_xlfn.XLOOKUP($P1103,市町村一覧!$H$2:$H$773,市町村一覧!$G$2:$G$773),"特定市町村以外"))</f>
        <v/>
      </c>
      <c r="O1103" s="94" t="s">
        <v>1</v>
      </c>
      <c r="P1103" s="124" t="str">
        <f t="shared" si="35"/>
        <v/>
      </c>
      <c r="U1103" s="114" t="s">
        <v>62</v>
      </c>
      <c r="V1103" s="114" t="s">
        <v>1377</v>
      </c>
    </row>
    <row r="1104" spans="3:22" x14ac:dyDescent="0.25">
      <c r="C1104" s="108">
        <v>1098</v>
      </c>
      <c r="D1104" s="30"/>
      <c r="E1104" s="29"/>
      <c r="F1104" s="29"/>
      <c r="G1104" s="29"/>
      <c r="H1104" s="121" t="str">
        <f t="shared" si="34"/>
        <v/>
      </c>
      <c r="I1104" s="121" t="str">
        <f t="shared" si="34"/>
        <v/>
      </c>
      <c r="J1104" s="29"/>
      <c r="K1104" s="29"/>
      <c r="L1104" s="29"/>
      <c r="M1104" s="122" t="str">
        <f>IF($P1104="","",IFERROR(_xlfn.XLOOKUP($P1104,団体コード!$F$2:$F$1789,団体コード!$A$2:$A$1789),_xlfn.XLOOKUP($P1104,'R6.1.1政令指定都市'!$F$2:$F$192,'R6.1.1政令指定都市'!$A$2:$A$192)))</f>
        <v/>
      </c>
      <c r="N1104" s="123" t="str">
        <f>IF($P1104="","",IFERROR(_xlfn.XLOOKUP($P1104,市町村一覧!$H$2:$H$773,市町村一覧!$G$2:$G$773),"特定市町村以外"))</f>
        <v/>
      </c>
      <c r="O1104" s="94" t="s">
        <v>1</v>
      </c>
      <c r="P1104" s="124" t="str">
        <f t="shared" si="35"/>
        <v/>
      </c>
      <c r="U1104" s="114" t="s">
        <v>62</v>
      </c>
      <c r="V1104" s="114" t="s">
        <v>1378</v>
      </c>
    </row>
    <row r="1105" spans="3:22" x14ac:dyDescent="0.25">
      <c r="C1105" s="108">
        <v>1099</v>
      </c>
      <c r="D1105" s="30"/>
      <c r="E1105" s="29"/>
      <c r="F1105" s="29"/>
      <c r="G1105" s="29"/>
      <c r="H1105" s="121" t="str">
        <f t="shared" si="34"/>
        <v/>
      </c>
      <c r="I1105" s="121" t="str">
        <f t="shared" si="34"/>
        <v/>
      </c>
      <c r="J1105" s="29"/>
      <c r="K1105" s="29"/>
      <c r="L1105" s="29"/>
      <c r="M1105" s="122" t="str">
        <f>IF($P1105="","",IFERROR(_xlfn.XLOOKUP($P1105,団体コード!$F$2:$F$1789,団体コード!$A$2:$A$1789),_xlfn.XLOOKUP($P1105,'R6.1.1政令指定都市'!$F$2:$F$192,'R6.1.1政令指定都市'!$A$2:$A$192)))</f>
        <v/>
      </c>
      <c r="N1105" s="123" t="str">
        <f>IF($P1105="","",IFERROR(_xlfn.XLOOKUP($P1105,市町村一覧!$H$2:$H$773,市町村一覧!$G$2:$G$773),"特定市町村以外"))</f>
        <v/>
      </c>
      <c r="O1105" s="94" t="s">
        <v>1</v>
      </c>
      <c r="P1105" s="124" t="str">
        <f t="shared" si="35"/>
        <v/>
      </c>
      <c r="U1105" s="114" t="s">
        <v>62</v>
      </c>
      <c r="V1105" s="114" t="s">
        <v>1379</v>
      </c>
    </row>
    <row r="1106" spans="3:22" x14ac:dyDescent="0.25">
      <c r="C1106" s="108">
        <v>1100</v>
      </c>
      <c r="D1106" s="30"/>
      <c r="E1106" s="29"/>
      <c r="F1106" s="29"/>
      <c r="G1106" s="29"/>
      <c r="H1106" s="121" t="str">
        <f t="shared" si="34"/>
        <v/>
      </c>
      <c r="I1106" s="121" t="str">
        <f t="shared" si="34"/>
        <v/>
      </c>
      <c r="J1106" s="29"/>
      <c r="K1106" s="29"/>
      <c r="L1106" s="29"/>
      <c r="M1106" s="122" t="str">
        <f>IF($P1106="","",IFERROR(_xlfn.XLOOKUP($P1106,団体コード!$F$2:$F$1789,団体コード!$A$2:$A$1789),_xlfn.XLOOKUP($P1106,'R6.1.1政令指定都市'!$F$2:$F$192,'R6.1.1政令指定都市'!$A$2:$A$192)))</f>
        <v/>
      </c>
      <c r="N1106" s="123" t="str">
        <f>IF($P1106="","",IFERROR(_xlfn.XLOOKUP($P1106,市町村一覧!$H$2:$H$773,市町村一覧!$G$2:$G$773),"特定市町村以外"))</f>
        <v/>
      </c>
      <c r="O1106" s="94" t="s">
        <v>1</v>
      </c>
      <c r="P1106" s="124" t="str">
        <f t="shared" si="35"/>
        <v/>
      </c>
      <c r="U1106" s="114" t="s">
        <v>62</v>
      </c>
      <c r="V1106" s="114" t="s">
        <v>1380</v>
      </c>
    </row>
    <row r="1107" spans="3:22" x14ac:dyDescent="0.25">
      <c r="C1107" s="108">
        <v>1101</v>
      </c>
      <c r="D1107" s="30"/>
      <c r="E1107" s="29"/>
      <c r="F1107" s="29"/>
      <c r="G1107" s="29"/>
      <c r="H1107" s="121" t="str">
        <f t="shared" si="34"/>
        <v/>
      </c>
      <c r="I1107" s="121" t="str">
        <f t="shared" si="34"/>
        <v/>
      </c>
      <c r="J1107" s="29"/>
      <c r="K1107" s="29"/>
      <c r="L1107" s="29"/>
      <c r="M1107" s="122" t="str">
        <f>IF($P1107="","",IFERROR(_xlfn.XLOOKUP($P1107,団体コード!$F$2:$F$1789,団体コード!$A$2:$A$1789),_xlfn.XLOOKUP($P1107,'R6.1.1政令指定都市'!$F$2:$F$192,'R6.1.1政令指定都市'!$A$2:$A$192)))</f>
        <v/>
      </c>
      <c r="N1107" s="123" t="str">
        <f>IF($P1107="","",IFERROR(_xlfn.XLOOKUP($P1107,市町村一覧!$H$2:$H$773,市町村一覧!$G$2:$G$773),"特定市町村以外"))</f>
        <v/>
      </c>
      <c r="O1107" s="94" t="s">
        <v>1</v>
      </c>
      <c r="P1107" s="124" t="str">
        <f t="shared" si="35"/>
        <v/>
      </c>
      <c r="U1107" s="114" t="s">
        <v>62</v>
      </c>
      <c r="V1107" s="114" t="s">
        <v>1381</v>
      </c>
    </row>
    <row r="1108" spans="3:22" x14ac:dyDescent="0.25">
      <c r="C1108" s="108">
        <v>1102</v>
      </c>
      <c r="D1108" s="30"/>
      <c r="E1108" s="29"/>
      <c r="F1108" s="29"/>
      <c r="G1108" s="29"/>
      <c r="H1108" s="121" t="str">
        <f t="shared" si="34"/>
        <v/>
      </c>
      <c r="I1108" s="121" t="str">
        <f t="shared" si="34"/>
        <v/>
      </c>
      <c r="J1108" s="29"/>
      <c r="K1108" s="29"/>
      <c r="L1108" s="29"/>
      <c r="M1108" s="122" t="str">
        <f>IF($P1108="","",IFERROR(_xlfn.XLOOKUP($P1108,団体コード!$F$2:$F$1789,団体コード!$A$2:$A$1789),_xlfn.XLOOKUP($P1108,'R6.1.1政令指定都市'!$F$2:$F$192,'R6.1.1政令指定都市'!$A$2:$A$192)))</f>
        <v/>
      </c>
      <c r="N1108" s="123" t="str">
        <f>IF($P1108="","",IFERROR(_xlfn.XLOOKUP($P1108,市町村一覧!$H$2:$H$773,市町村一覧!$G$2:$G$773),"特定市町村以外"))</f>
        <v/>
      </c>
      <c r="O1108" s="94" t="s">
        <v>1</v>
      </c>
      <c r="P1108" s="124" t="str">
        <f t="shared" si="35"/>
        <v/>
      </c>
      <c r="U1108" s="114" t="s">
        <v>62</v>
      </c>
      <c r="V1108" s="114" t="s">
        <v>1382</v>
      </c>
    </row>
    <row r="1109" spans="3:22" x14ac:dyDescent="0.25">
      <c r="C1109" s="108">
        <v>1103</v>
      </c>
      <c r="D1109" s="30"/>
      <c r="E1109" s="29"/>
      <c r="F1109" s="29"/>
      <c r="G1109" s="29"/>
      <c r="H1109" s="121" t="str">
        <f t="shared" si="34"/>
        <v/>
      </c>
      <c r="I1109" s="121" t="str">
        <f t="shared" si="34"/>
        <v/>
      </c>
      <c r="J1109" s="29"/>
      <c r="K1109" s="29"/>
      <c r="L1109" s="29"/>
      <c r="M1109" s="122" t="str">
        <f>IF($P1109="","",IFERROR(_xlfn.XLOOKUP($P1109,団体コード!$F$2:$F$1789,団体コード!$A$2:$A$1789),_xlfn.XLOOKUP($P1109,'R6.1.1政令指定都市'!$F$2:$F$192,'R6.1.1政令指定都市'!$A$2:$A$192)))</f>
        <v/>
      </c>
      <c r="N1109" s="123" t="str">
        <f>IF($P1109="","",IFERROR(_xlfn.XLOOKUP($P1109,市町村一覧!$H$2:$H$773,市町村一覧!$G$2:$G$773),"特定市町村以外"))</f>
        <v/>
      </c>
      <c r="O1109" s="94" t="s">
        <v>1</v>
      </c>
      <c r="P1109" s="124" t="str">
        <f t="shared" si="35"/>
        <v/>
      </c>
      <c r="U1109" s="114" t="s">
        <v>62</v>
      </c>
      <c r="V1109" s="114" t="s">
        <v>1383</v>
      </c>
    </row>
    <row r="1110" spans="3:22" x14ac:dyDescent="0.25">
      <c r="C1110" s="108">
        <v>1104</v>
      </c>
      <c r="D1110" s="30"/>
      <c r="E1110" s="29"/>
      <c r="F1110" s="29"/>
      <c r="G1110" s="29"/>
      <c r="H1110" s="121" t="str">
        <f t="shared" si="34"/>
        <v/>
      </c>
      <c r="I1110" s="121" t="str">
        <f t="shared" si="34"/>
        <v/>
      </c>
      <c r="J1110" s="29"/>
      <c r="K1110" s="29"/>
      <c r="L1110" s="29"/>
      <c r="M1110" s="122" t="str">
        <f>IF($P1110="","",IFERROR(_xlfn.XLOOKUP($P1110,団体コード!$F$2:$F$1789,団体コード!$A$2:$A$1789),_xlfn.XLOOKUP($P1110,'R6.1.1政令指定都市'!$F$2:$F$192,'R6.1.1政令指定都市'!$A$2:$A$192)))</f>
        <v/>
      </c>
      <c r="N1110" s="123" t="str">
        <f>IF($P1110="","",IFERROR(_xlfn.XLOOKUP($P1110,市町村一覧!$H$2:$H$773,市町村一覧!$G$2:$G$773),"特定市町村以外"))</f>
        <v/>
      </c>
      <c r="O1110" s="94" t="s">
        <v>1</v>
      </c>
      <c r="P1110" s="124" t="str">
        <f t="shared" si="35"/>
        <v/>
      </c>
      <c r="U1110" s="114" t="s">
        <v>62</v>
      </c>
      <c r="V1110" s="114" t="s">
        <v>1384</v>
      </c>
    </row>
    <row r="1111" spans="3:22" x14ac:dyDescent="0.25">
      <c r="C1111" s="108">
        <v>1105</v>
      </c>
      <c r="D1111" s="30"/>
      <c r="E1111" s="29"/>
      <c r="F1111" s="29"/>
      <c r="G1111" s="29"/>
      <c r="H1111" s="121" t="str">
        <f t="shared" si="34"/>
        <v/>
      </c>
      <c r="I1111" s="121" t="str">
        <f t="shared" si="34"/>
        <v/>
      </c>
      <c r="J1111" s="29"/>
      <c r="K1111" s="29"/>
      <c r="L1111" s="29"/>
      <c r="M1111" s="122" t="str">
        <f>IF($P1111="","",IFERROR(_xlfn.XLOOKUP($P1111,団体コード!$F$2:$F$1789,団体コード!$A$2:$A$1789),_xlfn.XLOOKUP($P1111,'R6.1.1政令指定都市'!$F$2:$F$192,'R6.1.1政令指定都市'!$A$2:$A$192)))</f>
        <v/>
      </c>
      <c r="N1111" s="123" t="str">
        <f>IF($P1111="","",IFERROR(_xlfn.XLOOKUP($P1111,市町村一覧!$H$2:$H$773,市町村一覧!$G$2:$G$773),"特定市町村以外"))</f>
        <v/>
      </c>
      <c r="O1111" s="94" t="s">
        <v>1</v>
      </c>
      <c r="P1111" s="124" t="str">
        <f t="shared" si="35"/>
        <v/>
      </c>
      <c r="U1111" s="114" t="s">
        <v>62</v>
      </c>
      <c r="V1111" s="114" t="s">
        <v>1385</v>
      </c>
    </row>
    <row r="1112" spans="3:22" x14ac:dyDescent="0.25">
      <c r="C1112" s="108">
        <v>1106</v>
      </c>
      <c r="D1112" s="30"/>
      <c r="E1112" s="29"/>
      <c r="F1112" s="29"/>
      <c r="G1112" s="29"/>
      <c r="H1112" s="121" t="str">
        <f t="shared" si="34"/>
        <v/>
      </c>
      <c r="I1112" s="121" t="str">
        <f t="shared" si="34"/>
        <v/>
      </c>
      <c r="J1112" s="29"/>
      <c r="K1112" s="29"/>
      <c r="L1112" s="29"/>
      <c r="M1112" s="122" t="str">
        <f>IF($P1112="","",IFERROR(_xlfn.XLOOKUP($P1112,団体コード!$F$2:$F$1789,団体コード!$A$2:$A$1789),_xlfn.XLOOKUP($P1112,'R6.1.1政令指定都市'!$F$2:$F$192,'R6.1.1政令指定都市'!$A$2:$A$192)))</f>
        <v/>
      </c>
      <c r="N1112" s="123" t="str">
        <f>IF($P1112="","",IFERROR(_xlfn.XLOOKUP($P1112,市町村一覧!$H$2:$H$773,市町村一覧!$G$2:$G$773),"特定市町村以外"))</f>
        <v/>
      </c>
      <c r="O1112" s="94" t="s">
        <v>1</v>
      </c>
      <c r="P1112" s="124" t="str">
        <f t="shared" si="35"/>
        <v/>
      </c>
      <c r="U1112" s="114" t="s">
        <v>62</v>
      </c>
      <c r="V1112" s="114" t="s">
        <v>1386</v>
      </c>
    </row>
    <row r="1113" spans="3:22" x14ac:dyDescent="0.25">
      <c r="C1113" s="108">
        <v>1107</v>
      </c>
      <c r="D1113" s="30"/>
      <c r="E1113" s="29"/>
      <c r="F1113" s="29"/>
      <c r="G1113" s="29"/>
      <c r="H1113" s="121" t="str">
        <f t="shared" si="34"/>
        <v/>
      </c>
      <c r="I1113" s="121" t="str">
        <f t="shared" si="34"/>
        <v/>
      </c>
      <c r="J1113" s="29"/>
      <c r="K1113" s="29"/>
      <c r="L1113" s="29"/>
      <c r="M1113" s="122" t="str">
        <f>IF($P1113="","",IFERROR(_xlfn.XLOOKUP($P1113,団体コード!$F$2:$F$1789,団体コード!$A$2:$A$1789),_xlfn.XLOOKUP($P1113,'R6.1.1政令指定都市'!$F$2:$F$192,'R6.1.1政令指定都市'!$A$2:$A$192)))</f>
        <v/>
      </c>
      <c r="N1113" s="123" t="str">
        <f>IF($P1113="","",IFERROR(_xlfn.XLOOKUP($P1113,市町村一覧!$H$2:$H$773,市町村一覧!$G$2:$G$773),"特定市町村以外"))</f>
        <v/>
      </c>
      <c r="O1113" s="94" t="s">
        <v>1</v>
      </c>
      <c r="P1113" s="124" t="str">
        <f t="shared" si="35"/>
        <v/>
      </c>
      <c r="U1113" s="114" t="s">
        <v>62</v>
      </c>
      <c r="V1113" s="114" t="s">
        <v>1387</v>
      </c>
    </row>
    <row r="1114" spans="3:22" x14ac:dyDescent="0.25">
      <c r="C1114" s="108">
        <v>1108</v>
      </c>
      <c r="D1114" s="30"/>
      <c r="E1114" s="29"/>
      <c r="F1114" s="29"/>
      <c r="G1114" s="29"/>
      <c r="H1114" s="121" t="str">
        <f t="shared" si="34"/>
        <v/>
      </c>
      <c r="I1114" s="121" t="str">
        <f t="shared" si="34"/>
        <v/>
      </c>
      <c r="J1114" s="29"/>
      <c r="K1114" s="29"/>
      <c r="L1114" s="29"/>
      <c r="M1114" s="122" t="str">
        <f>IF($P1114="","",IFERROR(_xlfn.XLOOKUP($P1114,団体コード!$F$2:$F$1789,団体コード!$A$2:$A$1789),_xlfn.XLOOKUP($P1114,'R6.1.1政令指定都市'!$F$2:$F$192,'R6.1.1政令指定都市'!$A$2:$A$192)))</f>
        <v/>
      </c>
      <c r="N1114" s="123" t="str">
        <f>IF($P1114="","",IFERROR(_xlfn.XLOOKUP($P1114,市町村一覧!$H$2:$H$773,市町村一覧!$G$2:$G$773),"特定市町村以外"))</f>
        <v/>
      </c>
      <c r="O1114" s="94" t="s">
        <v>1</v>
      </c>
      <c r="P1114" s="124" t="str">
        <f t="shared" si="35"/>
        <v/>
      </c>
      <c r="U1114" s="114" t="s">
        <v>62</v>
      </c>
      <c r="V1114" s="114" t="s">
        <v>1388</v>
      </c>
    </row>
    <row r="1115" spans="3:22" x14ac:dyDescent="0.25">
      <c r="C1115" s="108">
        <v>1109</v>
      </c>
      <c r="D1115" s="30"/>
      <c r="E1115" s="29"/>
      <c r="F1115" s="29"/>
      <c r="G1115" s="29"/>
      <c r="H1115" s="121" t="str">
        <f t="shared" si="34"/>
        <v/>
      </c>
      <c r="I1115" s="121" t="str">
        <f t="shared" si="34"/>
        <v/>
      </c>
      <c r="J1115" s="29"/>
      <c r="K1115" s="29"/>
      <c r="L1115" s="29"/>
      <c r="M1115" s="122" t="str">
        <f>IF($P1115="","",IFERROR(_xlfn.XLOOKUP($P1115,団体コード!$F$2:$F$1789,団体コード!$A$2:$A$1789),_xlfn.XLOOKUP($P1115,'R6.1.1政令指定都市'!$F$2:$F$192,'R6.1.1政令指定都市'!$A$2:$A$192)))</f>
        <v/>
      </c>
      <c r="N1115" s="123" t="str">
        <f>IF($P1115="","",IFERROR(_xlfn.XLOOKUP($P1115,市町村一覧!$H$2:$H$773,市町村一覧!$G$2:$G$773),"特定市町村以外"))</f>
        <v/>
      </c>
      <c r="O1115" s="94" t="s">
        <v>1</v>
      </c>
      <c r="P1115" s="124" t="str">
        <f t="shared" si="35"/>
        <v/>
      </c>
      <c r="U1115" s="114" t="s">
        <v>62</v>
      </c>
      <c r="V1115" s="114" t="s">
        <v>1122</v>
      </c>
    </row>
    <row r="1116" spans="3:22" x14ac:dyDescent="0.25">
      <c r="C1116" s="108">
        <v>1110</v>
      </c>
      <c r="D1116" s="30"/>
      <c r="E1116" s="29"/>
      <c r="F1116" s="29"/>
      <c r="G1116" s="29"/>
      <c r="H1116" s="121" t="str">
        <f t="shared" si="34"/>
        <v/>
      </c>
      <c r="I1116" s="121" t="str">
        <f t="shared" si="34"/>
        <v/>
      </c>
      <c r="J1116" s="29"/>
      <c r="K1116" s="29"/>
      <c r="L1116" s="29"/>
      <c r="M1116" s="122" t="str">
        <f>IF($P1116="","",IFERROR(_xlfn.XLOOKUP($P1116,団体コード!$F$2:$F$1789,団体コード!$A$2:$A$1789),_xlfn.XLOOKUP($P1116,'R6.1.1政令指定都市'!$F$2:$F$192,'R6.1.1政令指定都市'!$A$2:$A$192)))</f>
        <v/>
      </c>
      <c r="N1116" s="123" t="str">
        <f>IF($P1116="","",IFERROR(_xlfn.XLOOKUP($P1116,市町村一覧!$H$2:$H$773,市町村一覧!$G$2:$G$773),"特定市町村以外"))</f>
        <v/>
      </c>
      <c r="O1116" s="94" t="s">
        <v>1</v>
      </c>
      <c r="P1116" s="124" t="str">
        <f t="shared" si="35"/>
        <v/>
      </c>
      <c r="U1116" s="114" t="s">
        <v>62</v>
      </c>
      <c r="V1116" s="114" t="s">
        <v>1389</v>
      </c>
    </row>
    <row r="1117" spans="3:22" x14ac:dyDescent="0.25">
      <c r="C1117" s="108">
        <v>1111</v>
      </c>
      <c r="D1117" s="30"/>
      <c r="E1117" s="29"/>
      <c r="F1117" s="29"/>
      <c r="G1117" s="29"/>
      <c r="H1117" s="121" t="str">
        <f t="shared" si="34"/>
        <v/>
      </c>
      <c r="I1117" s="121" t="str">
        <f t="shared" si="34"/>
        <v/>
      </c>
      <c r="J1117" s="29"/>
      <c r="K1117" s="29"/>
      <c r="L1117" s="29"/>
      <c r="M1117" s="122" t="str">
        <f>IF($P1117="","",IFERROR(_xlfn.XLOOKUP($P1117,団体コード!$F$2:$F$1789,団体コード!$A$2:$A$1789),_xlfn.XLOOKUP($P1117,'R6.1.1政令指定都市'!$F$2:$F$192,'R6.1.1政令指定都市'!$A$2:$A$192)))</f>
        <v/>
      </c>
      <c r="N1117" s="123" t="str">
        <f>IF($P1117="","",IFERROR(_xlfn.XLOOKUP($P1117,市町村一覧!$H$2:$H$773,市町村一覧!$G$2:$G$773),"特定市町村以外"))</f>
        <v/>
      </c>
      <c r="O1117" s="94" t="s">
        <v>1</v>
      </c>
      <c r="P1117" s="124" t="str">
        <f t="shared" si="35"/>
        <v/>
      </c>
      <c r="U1117" s="114" t="s">
        <v>62</v>
      </c>
      <c r="V1117" s="114" t="s">
        <v>1390</v>
      </c>
    </row>
    <row r="1118" spans="3:22" x14ac:dyDescent="0.25">
      <c r="C1118" s="108">
        <v>1112</v>
      </c>
      <c r="D1118" s="30"/>
      <c r="E1118" s="29"/>
      <c r="F1118" s="29"/>
      <c r="G1118" s="29"/>
      <c r="H1118" s="121" t="str">
        <f t="shared" si="34"/>
        <v/>
      </c>
      <c r="I1118" s="121" t="str">
        <f t="shared" si="34"/>
        <v/>
      </c>
      <c r="J1118" s="29"/>
      <c r="K1118" s="29"/>
      <c r="L1118" s="29"/>
      <c r="M1118" s="122" t="str">
        <f>IF($P1118="","",IFERROR(_xlfn.XLOOKUP($P1118,団体コード!$F$2:$F$1789,団体コード!$A$2:$A$1789),_xlfn.XLOOKUP($P1118,'R6.1.1政令指定都市'!$F$2:$F$192,'R6.1.1政令指定都市'!$A$2:$A$192)))</f>
        <v/>
      </c>
      <c r="N1118" s="123" t="str">
        <f>IF($P1118="","",IFERROR(_xlfn.XLOOKUP($P1118,市町村一覧!$H$2:$H$773,市町村一覧!$G$2:$G$773),"特定市町村以外"))</f>
        <v/>
      </c>
      <c r="O1118" s="94" t="s">
        <v>1</v>
      </c>
      <c r="P1118" s="124" t="str">
        <f t="shared" si="35"/>
        <v/>
      </c>
      <c r="U1118" s="114" t="s">
        <v>62</v>
      </c>
      <c r="V1118" s="114" t="s">
        <v>1391</v>
      </c>
    </row>
    <row r="1119" spans="3:22" x14ac:dyDescent="0.25">
      <c r="C1119" s="108">
        <v>1113</v>
      </c>
      <c r="D1119" s="30"/>
      <c r="E1119" s="29"/>
      <c r="F1119" s="29"/>
      <c r="G1119" s="29"/>
      <c r="H1119" s="121" t="str">
        <f t="shared" si="34"/>
        <v/>
      </c>
      <c r="I1119" s="121" t="str">
        <f t="shared" si="34"/>
        <v/>
      </c>
      <c r="J1119" s="29"/>
      <c r="K1119" s="29"/>
      <c r="L1119" s="29"/>
      <c r="M1119" s="122" t="str">
        <f>IF($P1119="","",IFERROR(_xlfn.XLOOKUP($P1119,団体コード!$F$2:$F$1789,団体コード!$A$2:$A$1789),_xlfn.XLOOKUP($P1119,'R6.1.1政令指定都市'!$F$2:$F$192,'R6.1.1政令指定都市'!$A$2:$A$192)))</f>
        <v/>
      </c>
      <c r="N1119" s="123" t="str">
        <f>IF($P1119="","",IFERROR(_xlfn.XLOOKUP($P1119,市町村一覧!$H$2:$H$773,市町村一覧!$G$2:$G$773),"特定市町村以外"))</f>
        <v/>
      </c>
      <c r="O1119" s="94" t="s">
        <v>1</v>
      </c>
      <c r="P1119" s="124" t="str">
        <f t="shared" si="35"/>
        <v/>
      </c>
      <c r="U1119" s="114" t="s">
        <v>62</v>
      </c>
      <c r="V1119" s="114" t="s">
        <v>1392</v>
      </c>
    </row>
    <row r="1120" spans="3:22" x14ac:dyDescent="0.25">
      <c r="C1120" s="108">
        <v>1114</v>
      </c>
      <c r="D1120" s="30"/>
      <c r="E1120" s="29"/>
      <c r="F1120" s="29"/>
      <c r="G1120" s="29"/>
      <c r="H1120" s="121" t="str">
        <f t="shared" si="34"/>
        <v/>
      </c>
      <c r="I1120" s="121" t="str">
        <f t="shared" si="34"/>
        <v/>
      </c>
      <c r="J1120" s="29"/>
      <c r="K1120" s="29"/>
      <c r="L1120" s="29"/>
      <c r="M1120" s="122" t="str">
        <f>IF($P1120="","",IFERROR(_xlfn.XLOOKUP($P1120,団体コード!$F$2:$F$1789,団体コード!$A$2:$A$1789),_xlfn.XLOOKUP($P1120,'R6.1.1政令指定都市'!$F$2:$F$192,'R6.1.1政令指定都市'!$A$2:$A$192)))</f>
        <v/>
      </c>
      <c r="N1120" s="123" t="str">
        <f>IF($P1120="","",IFERROR(_xlfn.XLOOKUP($P1120,市町村一覧!$H$2:$H$773,市町村一覧!$G$2:$G$773),"特定市町村以外"))</f>
        <v/>
      </c>
      <c r="O1120" s="94" t="s">
        <v>1</v>
      </c>
      <c r="P1120" s="124" t="str">
        <f t="shared" si="35"/>
        <v/>
      </c>
      <c r="U1120" s="114" t="s">
        <v>62</v>
      </c>
      <c r="V1120" s="114" t="s">
        <v>1393</v>
      </c>
    </row>
    <row r="1121" spans="3:22" x14ac:dyDescent="0.25">
      <c r="C1121" s="108">
        <v>1115</v>
      </c>
      <c r="D1121" s="30"/>
      <c r="E1121" s="29"/>
      <c r="F1121" s="29"/>
      <c r="G1121" s="29"/>
      <c r="H1121" s="121" t="str">
        <f t="shared" si="34"/>
        <v/>
      </c>
      <c r="I1121" s="121" t="str">
        <f t="shared" si="34"/>
        <v/>
      </c>
      <c r="J1121" s="29"/>
      <c r="K1121" s="29"/>
      <c r="L1121" s="29"/>
      <c r="M1121" s="122" t="str">
        <f>IF($P1121="","",IFERROR(_xlfn.XLOOKUP($P1121,団体コード!$F$2:$F$1789,団体コード!$A$2:$A$1789),_xlfn.XLOOKUP($P1121,'R6.1.1政令指定都市'!$F$2:$F$192,'R6.1.1政令指定都市'!$A$2:$A$192)))</f>
        <v/>
      </c>
      <c r="N1121" s="123" t="str">
        <f>IF($P1121="","",IFERROR(_xlfn.XLOOKUP($P1121,市町村一覧!$H$2:$H$773,市町村一覧!$G$2:$G$773),"特定市町村以外"))</f>
        <v/>
      </c>
      <c r="O1121" s="94" t="s">
        <v>1</v>
      </c>
      <c r="P1121" s="124" t="str">
        <f t="shared" si="35"/>
        <v/>
      </c>
      <c r="U1121" s="114" t="s">
        <v>63</v>
      </c>
      <c r="V1121" s="114" t="s">
        <v>1394</v>
      </c>
    </row>
    <row r="1122" spans="3:22" x14ac:dyDescent="0.25">
      <c r="C1122" s="108">
        <v>1116</v>
      </c>
      <c r="D1122" s="30"/>
      <c r="E1122" s="29"/>
      <c r="F1122" s="29"/>
      <c r="G1122" s="29"/>
      <c r="H1122" s="121" t="str">
        <f t="shared" si="34"/>
        <v/>
      </c>
      <c r="I1122" s="121" t="str">
        <f t="shared" si="34"/>
        <v/>
      </c>
      <c r="J1122" s="29"/>
      <c r="K1122" s="29"/>
      <c r="L1122" s="29"/>
      <c r="M1122" s="122" t="str">
        <f>IF($P1122="","",IFERROR(_xlfn.XLOOKUP($P1122,団体コード!$F$2:$F$1789,団体コード!$A$2:$A$1789),_xlfn.XLOOKUP($P1122,'R6.1.1政令指定都市'!$F$2:$F$192,'R6.1.1政令指定都市'!$A$2:$A$192)))</f>
        <v/>
      </c>
      <c r="N1122" s="123" t="str">
        <f>IF($P1122="","",IFERROR(_xlfn.XLOOKUP($P1122,市町村一覧!$H$2:$H$773,市町村一覧!$G$2:$G$773),"特定市町村以外"))</f>
        <v/>
      </c>
      <c r="O1122" s="94" t="s">
        <v>1</v>
      </c>
      <c r="P1122" s="124" t="str">
        <f t="shared" si="35"/>
        <v/>
      </c>
      <c r="U1122" s="114" t="s">
        <v>63</v>
      </c>
      <c r="V1122" s="114" t="s">
        <v>1395</v>
      </c>
    </row>
    <row r="1123" spans="3:22" x14ac:dyDescent="0.25">
      <c r="C1123" s="108">
        <v>1117</v>
      </c>
      <c r="D1123" s="30"/>
      <c r="E1123" s="29"/>
      <c r="F1123" s="29"/>
      <c r="G1123" s="29"/>
      <c r="H1123" s="121" t="str">
        <f t="shared" si="34"/>
        <v/>
      </c>
      <c r="I1123" s="121" t="str">
        <f t="shared" si="34"/>
        <v/>
      </c>
      <c r="J1123" s="29"/>
      <c r="K1123" s="29"/>
      <c r="L1123" s="29"/>
      <c r="M1123" s="122" t="str">
        <f>IF($P1123="","",IFERROR(_xlfn.XLOOKUP($P1123,団体コード!$F$2:$F$1789,団体コード!$A$2:$A$1789),_xlfn.XLOOKUP($P1123,'R6.1.1政令指定都市'!$F$2:$F$192,'R6.1.1政令指定都市'!$A$2:$A$192)))</f>
        <v/>
      </c>
      <c r="N1123" s="123" t="str">
        <f>IF($P1123="","",IFERROR(_xlfn.XLOOKUP($P1123,市町村一覧!$H$2:$H$773,市町村一覧!$G$2:$G$773),"特定市町村以外"))</f>
        <v/>
      </c>
      <c r="O1123" s="94" t="s">
        <v>1</v>
      </c>
      <c r="P1123" s="124" t="str">
        <f t="shared" si="35"/>
        <v/>
      </c>
      <c r="U1123" s="114" t="s">
        <v>63</v>
      </c>
      <c r="V1123" s="114" t="s">
        <v>1396</v>
      </c>
    </row>
    <row r="1124" spans="3:22" x14ac:dyDescent="0.25">
      <c r="C1124" s="108">
        <v>1118</v>
      </c>
      <c r="D1124" s="30"/>
      <c r="E1124" s="29"/>
      <c r="F1124" s="29"/>
      <c r="G1124" s="29"/>
      <c r="H1124" s="121" t="str">
        <f t="shared" si="34"/>
        <v/>
      </c>
      <c r="I1124" s="121" t="str">
        <f t="shared" si="34"/>
        <v/>
      </c>
      <c r="J1124" s="29"/>
      <c r="K1124" s="29"/>
      <c r="L1124" s="29"/>
      <c r="M1124" s="122" t="str">
        <f>IF($P1124="","",IFERROR(_xlfn.XLOOKUP($P1124,団体コード!$F$2:$F$1789,団体コード!$A$2:$A$1789),_xlfn.XLOOKUP($P1124,'R6.1.1政令指定都市'!$F$2:$F$192,'R6.1.1政令指定都市'!$A$2:$A$192)))</f>
        <v/>
      </c>
      <c r="N1124" s="123" t="str">
        <f>IF($P1124="","",IFERROR(_xlfn.XLOOKUP($P1124,市町村一覧!$H$2:$H$773,市町村一覧!$G$2:$G$773),"特定市町村以外"))</f>
        <v/>
      </c>
      <c r="O1124" s="94" t="s">
        <v>1</v>
      </c>
      <c r="P1124" s="124" t="str">
        <f t="shared" si="35"/>
        <v/>
      </c>
      <c r="U1124" s="114" t="s">
        <v>63</v>
      </c>
      <c r="V1124" s="114" t="s">
        <v>1397</v>
      </c>
    </row>
    <row r="1125" spans="3:22" x14ac:dyDescent="0.25">
      <c r="C1125" s="108">
        <v>1119</v>
      </c>
      <c r="D1125" s="30"/>
      <c r="E1125" s="29"/>
      <c r="F1125" s="29"/>
      <c r="G1125" s="29"/>
      <c r="H1125" s="121" t="str">
        <f t="shared" si="34"/>
        <v/>
      </c>
      <c r="I1125" s="121" t="str">
        <f t="shared" si="34"/>
        <v/>
      </c>
      <c r="J1125" s="29"/>
      <c r="K1125" s="29"/>
      <c r="L1125" s="29"/>
      <c r="M1125" s="122" t="str">
        <f>IF($P1125="","",IFERROR(_xlfn.XLOOKUP($P1125,団体コード!$F$2:$F$1789,団体コード!$A$2:$A$1789),_xlfn.XLOOKUP($P1125,'R6.1.1政令指定都市'!$F$2:$F$192,'R6.1.1政令指定都市'!$A$2:$A$192)))</f>
        <v/>
      </c>
      <c r="N1125" s="123" t="str">
        <f>IF($P1125="","",IFERROR(_xlfn.XLOOKUP($P1125,市町村一覧!$H$2:$H$773,市町村一覧!$G$2:$G$773),"特定市町村以外"))</f>
        <v/>
      </c>
      <c r="O1125" s="94" t="s">
        <v>1</v>
      </c>
      <c r="P1125" s="124" t="str">
        <f t="shared" si="35"/>
        <v/>
      </c>
      <c r="U1125" s="114" t="s">
        <v>63</v>
      </c>
      <c r="V1125" s="114" t="s">
        <v>1398</v>
      </c>
    </row>
    <row r="1126" spans="3:22" x14ac:dyDescent="0.25">
      <c r="C1126" s="108">
        <v>1120</v>
      </c>
      <c r="D1126" s="30"/>
      <c r="E1126" s="29"/>
      <c r="F1126" s="29"/>
      <c r="G1126" s="29"/>
      <c r="H1126" s="121" t="str">
        <f t="shared" si="34"/>
        <v/>
      </c>
      <c r="I1126" s="121" t="str">
        <f t="shared" si="34"/>
        <v/>
      </c>
      <c r="J1126" s="29"/>
      <c r="K1126" s="29"/>
      <c r="L1126" s="29"/>
      <c r="M1126" s="122" t="str">
        <f>IF($P1126="","",IFERROR(_xlfn.XLOOKUP($P1126,団体コード!$F$2:$F$1789,団体コード!$A$2:$A$1789),_xlfn.XLOOKUP($P1126,'R6.1.1政令指定都市'!$F$2:$F$192,'R6.1.1政令指定都市'!$A$2:$A$192)))</f>
        <v/>
      </c>
      <c r="N1126" s="123" t="str">
        <f>IF($P1126="","",IFERROR(_xlfn.XLOOKUP($P1126,市町村一覧!$H$2:$H$773,市町村一覧!$G$2:$G$773),"特定市町村以外"))</f>
        <v/>
      </c>
      <c r="O1126" s="94" t="s">
        <v>1</v>
      </c>
      <c r="P1126" s="124" t="str">
        <f t="shared" si="35"/>
        <v/>
      </c>
      <c r="U1126" s="114" t="s">
        <v>63</v>
      </c>
      <c r="V1126" s="114" t="s">
        <v>1399</v>
      </c>
    </row>
    <row r="1127" spans="3:22" x14ac:dyDescent="0.25">
      <c r="C1127" s="108">
        <v>1121</v>
      </c>
      <c r="D1127" s="30"/>
      <c r="E1127" s="29"/>
      <c r="F1127" s="29"/>
      <c r="G1127" s="29"/>
      <c r="H1127" s="121" t="str">
        <f t="shared" si="34"/>
        <v/>
      </c>
      <c r="I1127" s="121" t="str">
        <f t="shared" si="34"/>
        <v/>
      </c>
      <c r="J1127" s="29"/>
      <c r="K1127" s="29"/>
      <c r="L1127" s="29"/>
      <c r="M1127" s="122" t="str">
        <f>IF($P1127="","",IFERROR(_xlfn.XLOOKUP($P1127,団体コード!$F$2:$F$1789,団体コード!$A$2:$A$1789),_xlfn.XLOOKUP($P1127,'R6.1.1政令指定都市'!$F$2:$F$192,'R6.1.1政令指定都市'!$A$2:$A$192)))</f>
        <v/>
      </c>
      <c r="N1127" s="123" t="str">
        <f>IF($P1127="","",IFERROR(_xlfn.XLOOKUP($P1127,市町村一覧!$H$2:$H$773,市町村一覧!$G$2:$G$773),"特定市町村以外"))</f>
        <v/>
      </c>
      <c r="O1127" s="94" t="s">
        <v>1</v>
      </c>
      <c r="P1127" s="124" t="str">
        <f t="shared" si="35"/>
        <v/>
      </c>
      <c r="U1127" s="114" t="s">
        <v>63</v>
      </c>
      <c r="V1127" s="114" t="s">
        <v>1400</v>
      </c>
    </row>
    <row r="1128" spans="3:22" x14ac:dyDescent="0.25">
      <c r="C1128" s="108">
        <v>1122</v>
      </c>
      <c r="D1128" s="30"/>
      <c r="E1128" s="29"/>
      <c r="F1128" s="29"/>
      <c r="G1128" s="29"/>
      <c r="H1128" s="121" t="str">
        <f t="shared" si="34"/>
        <v/>
      </c>
      <c r="I1128" s="121" t="str">
        <f t="shared" si="34"/>
        <v/>
      </c>
      <c r="J1128" s="29"/>
      <c r="K1128" s="29"/>
      <c r="L1128" s="29"/>
      <c r="M1128" s="122" t="str">
        <f>IF($P1128="","",IFERROR(_xlfn.XLOOKUP($P1128,団体コード!$F$2:$F$1789,団体コード!$A$2:$A$1789),_xlfn.XLOOKUP($P1128,'R6.1.1政令指定都市'!$F$2:$F$192,'R6.1.1政令指定都市'!$A$2:$A$192)))</f>
        <v/>
      </c>
      <c r="N1128" s="123" t="str">
        <f>IF($P1128="","",IFERROR(_xlfn.XLOOKUP($P1128,市町村一覧!$H$2:$H$773,市町村一覧!$G$2:$G$773),"特定市町村以外"))</f>
        <v/>
      </c>
      <c r="O1128" s="94" t="s">
        <v>1</v>
      </c>
      <c r="P1128" s="124" t="str">
        <f t="shared" si="35"/>
        <v/>
      </c>
      <c r="U1128" s="114" t="s">
        <v>63</v>
      </c>
      <c r="V1128" s="114" t="s">
        <v>1401</v>
      </c>
    </row>
    <row r="1129" spans="3:22" x14ac:dyDescent="0.25">
      <c r="C1129" s="108">
        <v>1123</v>
      </c>
      <c r="D1129" s="30"/>
      <c r="E1129" s="29"/>
      <c r="F1129" s="29"/>
      <c r="G1129" s="29"/>
      <c r="H1129" s="121" t="str">
        <f t="shared" si="34"/>
        <v/>
      </c>
      <c r="I1129" s="121" t="str">
        <f t="shared" si="34"/>
        <v/>
      </c>
      <c r="J1129" s="29"/>
      <c r="K1129" s="29"/>
      <c r="L1129" s="29"/>
      <c r="M1129" s="122" t="str">
        <f>IF($P1129="","",IFERROR(_xlfn.XLOOKUP($P1129,団体コード!$F$2:$F$1789,団体コード!$A$2:$A$1789),_xlfn.XLOOKUP($P1129,'R6.1.1政令指定都市'!$F$2:$F$192,'R6.1.1政令指定都市'!$A$2:$A$192)))</f>
        <v/>
      </c>
      <c r="N1129" s="123" t="str">
        <f>IF($P1129="","",IFERROR(_xlfn.XLOOKUP($P1129,市町村一覧!$H$2:$H$773,市町村一覧!$G$2:$G$773),"特定市町村以外"))</f>
        <v/>
      </c>
      <c r="O1129" s="94" t="s">
        <v>1</v>
      </c>
      <c r="P1129" s="124" t="str">
        <f t="shared" si="35"/>
        <v/>
      </c>
      <c r="U1129" s="114" t="s">
        <v>63</v>
      </c>
      <c r="V1129" s="114" t="s">
        <v>1402</v>
      </c>
    </row>
    <row r="1130" spans="3:22" x14ac:dyDescent="0.25">
      <c r="C1130" s="108">
        <v>1124</v>
      </c>
      <c r="D1130" s="30"/>
      <c r="E1130" s="29"/>
      <c r="F1130" s="29"/>
      <c r="G1130" s="29"/>
      <c r="H1130" s="121" t="str">
        <f t="shared" si="34"/>
        <v/>
      </c>
      <c r="I1130" s="121" t="str">
        <f t="shared" si="34"/>
        <v/>
      </c>
      <c r="J1130" s="29"/>
      <c r="K1130" s="29"/>
      <c r="L1130" s="29"/>
      <c r="M1130" s="122" t="str">
        <f>IF($P1130="","",IFERROR(_xlfn.XLOOKUP($P1130,団体コード!$F$2:$F$1789,団体コード!$A$2:$A$1789),_xlfn.XLOOKUP($P1130,'R6.1.1政令指定都市'!$F$2:$F$192,'R6.1.1政令指定都市'!$A$2:$A$192)))</f>
        <v/>
      </c>
      <c r="N1130" s="123" t="str">
        <f>IF($P1130="","",IFERROR(_xlfn.XLOOKUP($P1130,市町村一覧!$H$2:$H$773,市町村一覧!$G$2:$G$773),"特定市町村以外"))</f>
        <v/>
      </c>
      <c r="O1130" s="94" t="s">
        <v>1</v>
      </c>
      <c r="P1130" s="124" t="str">
        <f t="shared" si="35"/>
        <v/>
      </c>
      <c r="U1130" s="114" t="s">
        <v>63</v>
      </c>
      <c r="V1130" s="114" t="s">
        <v>1403</v>
      </c>
    </row>
    <row r="1131" spans="3:22" x14ac:dyDescent="0.25">
      <c r="C1131" s="108">
        <v>1125</v>
      </c>
      <c r="D1131" s="30"/>
      <c r="E1131" s="29"/>
      <c r="F1131" s="29"/>
      <c r="G1131" s="29"/>
      <c r="H1131" s="121" t="str">
        <f t="shared" si="34"/>
        <v/>
      </c>
      <c r="I1131" s="121" t="str">
        <f t="shared" si="34"/>
        <v/>
      </c>
      <c r="J1131" s="29"/>
      <c r="K1131" s="29"/>
      <c r="L1131" s="29"/>
      <c r="M1131" s="122" t="str">
        <f>IF($P1131="","",IFERROR(_xlfn.XLOOKUP($P1131,団体コード!$F$2:$F$1789,団体コード!$A$2:$A$1789),_xlfn.XLOOKUP($P1131,'R6.1.1政令指定都市'!$F$2:$F$192,'R6.1.1政令指定都市'!$A$2:$A$192)))</f>
        <v/>
      </c>
      <c r="N1131" s="123" t="str">
        <f>IF($P1131="","",IFERROR(_xlfn.XLOOKUP($P1131,市町村一覧!$H$2:$H$773,市町村一覧!$G$2:$G$773),"特定市町村以外"))</f>
        <v/>
      </c>
      <c r="O1131" s="94" t="s">
        <v>1</v>
      </c>
      <c r="P1131" s="124" t="str">
        <f t="shared" si="35"/>
        <v/>
      </c>
      <c r="U1131" s="114" t="s">
        <v>63</v>
      </c>
      <c r="V1131" s="114" t="s">
        <v>1404</v>
      </c>
    </row>
    <row r="1132" spans="3:22" x14ac:dyDescent="0.25">
      <c r="C1132" s="108">
        <v>1126</v>
      </c>
      <c r="D1132" s="30"/>
      <c r="E1132" s="29"/>
      <c r="F1132" s="29"/>
      <c r="G1132" s="29"/>
      <c r="H1132" s="121" t="str">
        <f t="shared" si="34"/>
        <v/>
      </c>
      <c r="I1132" s="121" t="str">
        <f t="shared" si="34"/>
        <v/>
      </c>
      <c r="J1132" s="29"/>
      <c r="K1132" s="29"/>
      <c r="L1132" s="29"/>
      <c r="M1132" s="122" t="str">
        <f>IF($P1132="","",IFERROR(_xlfn.XLOOKUP($P1132,団体コード!$F$2:$F$1789,団体コード!$A$2:$A$1789),_xlfn.XLOOKUP($P1132,'R6.1.1政令指定都市'!$F$2:$F$192,'R6.1.1政令指定都市'!$A$2:$A$192)))</f>
        <v/>
      </c>
      <c r="N1132" s="123" t="str">
        <f>IF($P1132="","",IFERROR(_xlfn.XLOOKUP($P1132,市町村一覧!$H$2:$H$773,市町村一覧!$G$2:$G$773),"特定市町村以外"))</f>
        <v/>
      </c>
      <c r="O1132" s="94" t="s">
        <v>1</v>
      </c>
      <c r="P1132" s="124" t="str">
        <f t="shared" si="35"/>
        <v/>
      </c>
      <c r="U1132" s="114" t="s">
        <v>63</v>
      </c>
      <c r="V1132" s="114" t="s">
        <v>1405</v>
      </c>
    </row>
    <row r="1133" spans="3:22" x14ac:dyDescent="0.25">
      <c r="C1133" s="108">
        <v>1127</v>
      </c>
      <c r="D1133" s="30"/>
      <c r="E1133" s="29"/>
      <c r="F1133" s="29"/>
      <c r="G1133" s="29"/>
      <c r="H1133" s="121" t="str">
        <f t="shared" si="34"/>
        <v/>
      </c>
      <c r="I1133" s="121" t="str">
        <f t="shared" si="34"/>
        <v/>
      </c>
      <c r="J1133" s="29"/>
      <c r="K1133" s="29"/>
      <c r="L1133" s="29"/>
      <c r="M1133" s="122" t="str">
        <f>IF($P1133="","",IFERROR(_xlfn.XLOOKUP($P1133,団体コード!$F$2:$F$1789,団体コード!$A$2:$A$1789),_xlfn.XLOOKUP($P1133,'R6.1.1政令指定都市'!$F$2:$F$192,'R6.1.1政令指定都市'!$A$2:$A$192)))</f>
        <v/>
      </c>
      <c r="N1133" s="123" t="str">
        <f>IF($P1133="","",IFERROR(_xlfn.XLOOKUP($P1133,市町村一覧!$H$2:$H$773,市町村一覧!$G$2:$G$773),"特定市町村以外"))</f>
        <v/>
      </c>
      <c r="O1133" s="94" t="s">
        <v>1</v>
      </c>
      <c r="P1133" s="124" t="str">
        <f t="shared" si="35"/>
        <v/>
      </c>
      <c r="U1133" s="114" t="s">
        <v>63</v>
      </c>
      <c r="V1133" s="114" t="s">
        <v>1406</v>
      </c>
    </row>
    <row r="1134" spans="3:22" x14ac:dyDescent="0.25">
      <c r="C1134" s="108">
        <v>1128</v>
      </c>
      <c r="D1134" s="30"/>
      <c r="E1134" s="29"/>
      <c r="F1134" s="29"/>
      <c r="G1134" s="29"/>
      <c r="H1134" s="121" t="str">
        <f t="shared" si="34"/>
        <v/>
      </c>
      <c r="I1134" s="121" t="str">
        <f t="shared" si="34"/>
        <v/>
      </c>
      <c r="J1134" s="29"/>
      <c r="K1134" s="29"/>
      <c r="L1134" s="29"/>
      <c r="M1134" s="122" t="str">
        <f>IF($P1134="","",IFERROR(_xlfn.XLOOKUP($P1134,団体コード!$F$2:$F$1789,団体コード!$A$2:$A$1789),_xlfn.XLOOKUP($P1134,'R6.1.1政令指定都市'!$F$2:$F$192,'R6.1.1政令指定都市'!$A$2:$A$192)))</f>
        <v/>
      </c>
      <c r="N1134" s="123" t="str">
        <f>IF($P1134="","",IFERROR(_xlfn.XLOOKUP($P1134,市町村一覧!$H$2:$H$773,市町村一覧!$G$2:$G$773),"特定市町村以外"))</f>
        <v/>
      </c>
      <c r="O1134" s="94" t="s">
        <v>1</v>
      </c>
      <c r="P1134" s="124" t="str">
        <f t="shared" si="35"/>
        <v/>
      </c>
      <c r="U1134" s="114" t="s">
        <v>63</v>
      </c>
      <c r="V1134" s="114" t="s">
        <v>1407</v>
      </c>
    </row>
    <row r="1135" spans="3:22" x14ac:dyDescent="0.25">
      <c r="C1135" s="108">
        <v>1129</v>
      </c>
      <c r="D1135" s="30"/>
      <c r="E1135" s="29"/>
      <c r="F1135" s="29"/>
      <c r="G1135" s="29"/>
      <c r="H1135" s="121" t="str">
        <f t="shared" si="34"/>
        <v/>
      </c>
      <c r="I1135" s="121" t="str">
        <f t="shared" si="34"/>
        <v/>
      </c>
      <c r="J1135" s="29"/>
      <c r="K1135" s="29"/>
      <c r="L1135" s="29"/>
      <c r="M1135" s="122" t="str">
        <f>IF($P1135="","",IFERROR(_xlfn.XLOOKUP($P1135,団体コード!$F$2:$F$1789,団体コード!$A$2:$A$1789),_xlfn.XLOOKUP($P1135,'R6.1.1政令指定都市'!$F$2:$F$192,'R6.1.1政令指定都市'!$A$2:$A$192)))</f>
        <v/>
      </c>
      <c r="N1135" s="123" t="str">
        <f>IF($P1135="","",IFERROR(_xlfn.XLOOKUP($P1135,市町村一覧!$H$2:$H$773,市町村一覧!$G$2:$G$773),"特定市町村以外"))</f>
        <v/>
      </c>
      <c r="O1135" s="94" t="s">
        <v>1</v>
      </c>
      <c r="P1135" s="124" t="str">
        <f t="shared" si="35"/>
        <v/>
      </c>
      <c r="U1135" s="114" t="s">
        <v>63</v>
      </c>
      <c r="V1135" s="114" t="s">
        <v>1408</v>
      </c>
    </row>
    <row r="1136" spans="3:22" x14ac:dyDescent="0.25">
      <c r="C1136" s="108">
        <v>1130</v>
      </c>
      <c r="D1136" s="30"/>
      <c r="E1136" s="29"/>
      <c r="F1136" s="29"/>
      <c r="G1136" s="29"/>
      <c r="H1136" s="121" t="str">
        <f t="shared" si="34"/>
        <v/>
      </c>
      <c r="I1136" s="121" t="str">
        <f t="shared" si="34"/>
        <v/>
      </c>
      <c r="J1136" s="29"/>
      <c r="K1136" s="29"/>
      <c r="L1136" s="29"/>
      <c r="M1136" s="122" t="str">
        <f>IF($P1136="","",IFERROR(_xlfn.XLOOKUP($P1136,団体コード!$F$2:$F$1789,団体コード!$A$2:$A$1789),_xlfn.XLOOKUP($P1136,'R6.1.1政令指定都市'!$F$2:$F$192,'R6.1.1政令指定都市'!$A$2:$A$192)))</f>
        <v/>
      </c>
      <c r="N1136" s="123" t="str">
        <f>IF($P1136="","",IFERROR(_xlfn.XLOOKUP($P1136,市町村一覧!$H$2:$H$773,市町村一覧!$G$2:$G$773),"特定市町村以外"))</f>
        <v/>
      </c>
      <c r="O1136" s="94" t="s">
        <v>1</v>
      </c>
      <c r="P1136" s="124" t="str">
        <f t="shared" si="35"/>
        <v/>
      </c>
      <c r="U1136" s="114" t="s">
        <v>63</v>
      </c>
      <c r="V1136" s="114" t="s">
        <v>1409</v>
      </c>
    </row>
    <row r="1137" spans="3:22" x14ac:dyDescent="0.25">
      <c r="C1137" s="108">
        <v>1131</v>
      </c>
      <c r="D1137" s="30"/>
      <c r="E1137" s="29"/>
      <c r="F1137" s="29"/>
      <c r="G1137" s="29"/>
      <c r="H1137" s="121" t="str">
        <f t="shared" si="34"/>
        <v/>
      </c>
      <c r="I1137" s="121" t="str">
        <f t="shared" si="34"/>
        <v/>
      </c>
      <c r="J1137" s="29"/>
      <c r="K1137" s="29"/>
      <c r="L1137" s="29"/>
      <c r="M1137" s="122" t="str">
        <f>IF($P1137="","",IFERROR(_xlfn.XLOOKUP($P1137,団体コード!$F$2:$F$1789,団体コード!$A$2:$A$1789),_xlfn.XLOOKUP($P1137,'R6.1.1政令指定都市'!$F$2:$F$192,'R6.1.1政令指定都市'!$A$2:$A$192)))</f>
        <v/>
      </c>
      <c r="N1137" s="123" t="str">
        <f>IF($P1137="","",IFERROR(_xlfn.XLOOKUP($P1137,市町村一覧!$H$2:$H$773,市町村一覧!$G$2:$G$773),"特定市町村以外"))</f>
        <v/>
      </c>
      <c r="O1137" s="94" t="s">
        <v>1</v>
      </c>
      <c r="P1137" s="124" t="str">
        <f t="shared" si="35"/>
        <v/>
      </c>
      <c r="U1137" s="114" t="s">
        <v>63</v>
      </c>
      <c r="V1137" s="114" t="s">
        <v>1410</v>
      </c>
    </row>
    <row r="1138" spans="3:22" x14ac:dyDescent="0.25">
      <c r="C1138" s="108">
        <v>1132</v>
      </c>
      <c r="D1138" s="30"/>
      <c r="E1138" s="29"/>
      <c r="F1138" s="29"/>
      <c r="G1138" s="29"/>
      <c r="H1138" s="121" t="str">
        <f t="shared" si="34"/>
        <v/>
      </c>
      <c r="I1138" s="121" t="str">
        <f t="shared" si="34"/>
        <v/>
      </c>
      <c r="J1138" s="29"/>
      <c r="K1138" s="29"/>
      <c r="L1138" s="29"/>
      <c r="M1138" s="122" t="str">
        <f>IF($P1138="","",IFERROR(_xlfn.XLOOKUP($P1138,団体コード!$F$2:$F$1789,団体コード!$A$2:$A$1789),_xlfn.XLOOKUP($P1138,'R6.1.1政令指定都市'!$F$2:$F$192,'R6.1.1政令指定都市'!$A$2:$A$192)))</f>
        <v/>
      </c>
      <c r="N1138" s="123" t="str">
        <f>IF($P1138="","",IFERROR(_xlfn.XLOOKUP($P1138,市町村一覧!$H$2:$H$773,市町村一覧!$G$2:$G$773),"特定市町村以外"))</f>
        <v/>
      </c>
      <c r="O1138" s="94" t="s">
        <v>1</v>
      </c>
      <c r="P1138" s="124" t="str">
        <f t="shared" si="35"/>
        <v/>
      </c>
      <c r="U1138" s="114" t="s">
        <v>63</v>
      </c>
      <c r="V1138" s="114" t="s">
        <v>560</v>
      </c>
    </row>
    <row r="1139" spans="3:22" x14ac:dyDescent="0.25">
      <c r="C1139" s="108">
        <v>1133</v>
      </c>
      <c r="D1139" s="30"/>
      <c r="E1139" s="29"/>
      <c r="F1139" s="29"/>
      <c r="G1139" s="29"/>
      <c r="H1139" s="121" t="str">
        <f t="shared" si="34"/>
        <v/>
      </c>
      <c r="I1139" s="121" t="str">
        <f t="shared" si="34"/>
        <v/>
      </c>
      <c r="J1139" s="29"/>
      <c r="K1139" s="29"/>
      <c r="L1139" s="29"/>
      <c r="M1139" s="122" t="str">
        <f>IF($P1139="","",IFERROR(_xlfn.XLOOKUP($P1139,団体コード!$F$2:$F$1789,団体コード!$A$2:$A$1789),_xlfn.XLOOKUP($P1139,'R6.1.1政令指定都市'!$F$2:$F$192,'R6.1.1政令指定都市'!$A$2:$A$192)))</f>
        <v/>
      </c>
      <c r="N1139" s="123" t="str">
        <f>IF($P1139="","",IFERROR(_xlfn.XLOOKUP($P1139,市町村一覧!$H$2:$H$773,市町村一覧!$G$2:$G$773),"特定市町村以外"))</f>
        <v/>
      </c>
      <c r="O1139" s="94" t="s">
        <v>1</v>
      </c>
      <c r="P1139" s="124" t="str">
        <f t="shared" si="35"/>
        <v/>
      </c>
      <c r="U1139" s="114" t="s">
        <v>63</v>
      </c>
      <c r="V1139" s="114" t="s">
        <v>1411</v>
      </c>
    </row>
    <row r="1140" spans="3:22" x14ac:dyDescent="0.25">
      <c r="C1140" s="108">
        <v>1134</v>
      </c>
      <c r="D1140" s="30"/>
      <c r="E1140" s="29"/>
      <c r="F1140" s="29"/>
      <c r="G1140" s="29"/>
      <c r="H1140" s="121" t="str">
        <f t="shared" si="34"/>
        <v/>
      </c>
      <c r="I1140" s="121" t="str">
        <f t="shared" si="34"/>
        <v/>
      </c>
      <c r="J1140" s="29"/>
      <c r="K1140" s="29"/>
      <c r="L1140" s="29"/>
      <c r="M1140" s="122" t="str">
        <f>IF($P1140="","",IFERROR(_xlfn.XLOOKUP($P1140,団体コード!$F$2:$F$1789,団体コード!$A$2:$A$1789),_xlfn.XLOOKUP($P1140,'R6.1.1政令指定都市'!$F$2:$F$192,'R6.1.1政令指定都市'!$A$2:$A$192)))</f>
        <v/>
      </c>
      <c r="N1140" s="123" t="str">
        <f>IF($P1140="","",IFERROR(_xlfn.XLOOKUP($P1140,市町村一覧!$H$2:$H$773,市町村一覧!$G$2:$G$773),"特定市町村以外"))</f>
        <v/>
      </c>
      <c r="O1140" s="94" t="s">
        <v>1</v>
      </c>
      <c r="P1140" s="124" t="str">
        <f t="shared" si="35"/>
        <v/>
      </c>
      <c r="U1140" s="114" t="s">
        <v>63</v>
      </c>
      <c r="V1140" s="114" t="s">
        <v>1412</v>
      </c>
    </row>
    <row r="1141" spans="3:22" x14ac:dyDescent="0.25">
      <c r="C1141" s="108">
        <v>1135</v>
      </c>
      <c r="D1141" s="30"/>
      <c r="E1141" s="29"/>
      <c r="F1141" s="29"/>
      <c r="G1141" s="29"/>
      <c r="H1141" s="121" t="str">
        <f t="shared" si="34"/>
        <v/>
      </c>
      <c r="I1141" s="121" t="str">
        <f t="shared" si="34"/>
        <v/>
      </c>
      <c r="J1141" s="29"/>
      <c r="K1141" s="29"/>
      <c r="L1141" s="29"/>
      <c r="M1141" s="122" t="str">
        <f>IF($P1141="","",IFERROR(_xlfn.XLOOKUP($P1141,団体コード!$F$2:$F$1789,団体コード!$A$2:$A$1789),_xlfn.XLOOKUP($P1141,'R6.1.1政令指定都市'!$F$2:$F$192,'R6.1.1政令指定都市'!$A$2:$A$192)))</f>
        <v/>
      </c>
      <c r="N1141" s="123" t="str">
        <f>IF($P1141="","",IFERROR(_xlfn.XLOOKUP($P1141,市町村一覧!$H$2:$H$773,市町村一覧!$G$2:$G$773),"特定市町村以外"))</f>
        <v/>
      </c>
      <c r="O1141" s="94" t="s">
        <v>1</v>
      </c>
      <c r="P1141" s="124" t="str">
        <f t="shared" si="35"/>
        <v/>
      </c>
      <c r="U1141" s="114" t="s">
        <v>63</v>
      </c>
      <c r="V1141" s="114" t="s">
        <v>734</v>
      </c>
    </row>
    <row r="1142" spans="3:22" x14ac:dyDescent="0.25">
      <c r="C1142" s="108">
        <v>1136</v>
      </c>
      <c r="D1142" s="30"/>
      <c r="E1142" s="29"/>
      <c r="F1142" s="29"/>
      <c r="G1142" s="29"/>
      <c r="H1142" s="121" t="str">
        <f t="shared" si="34"/>
        <v/>
      </c>
      <c r="I1142" s="121" t="str">
        <f t="shared" si="34"/>
        <v/>
      </c>
      <c r="J1142" s="29"/>
      <c r="K1142" s="29"/>
      <c r="L1142" s="29"/>
      <c r="M1142" s="122" t="str">
        <f>IF($P1142="","",IFERROR(_xlfn.XLOOKUP($P1142,団体コード!$F$2:$F$1789,団体コード!$A$2:$A$1789),_xlfn.XLOOKUP($P1142,'R6.1.1政令指定都市'!$F$2:$F$192,'R6.1.1政令指定都市'!$A$2:$A$192)))</f>
        <v/>
      </c>
      <c r="N1142" s="123" t="str">
        <f>IF($P1142="","",IFERROR(_xlfn.XLOOKUP($P1142,市町村一覧!$H$2:$H$773,市町村一覧!$G$2:$G$773),"特定市町村以外"))</f>
        <v/>
      </c>
      <c r="O1142" s="94" t="s">
        <v>1</v>
      </c>
      <c r="P1142" s="124" t="str">
        <f t="shared" si="35"/>
        <v/>
      </c>
      <c r="U1142" s="114" t="s">
        <v>63</v>
      </c>
      <c r="V1142" s="114" t="s">
        <v>1413</v>
      </c>
    </row>
    <row r="1143" spans="3:22" x14ac:dyDescent="0.25">
      <c r="C1143" s="108">
        <v>1137</v>
      </c>
      <c r="D1143" s="30"/>
      <c r="E1143" s="29"/>
      <c r="F1143" s="29"/>
      <c r="G1143" s="29"/>
      <c r="H1143" s="121" t="str">
        <f t="shared" si="34"/>
        <v/>
      </c>
      <c r="I1143" s="121" t="str">
        <f t="shared" si="34"/>
        <v/>
      </c>
      <c r="J1143" s="29"/>
      <c r="K1143" s="29"/>
      <c r="L1143" s="29"/>
      <c r="M1143" s="122" t="str">
        <f>IF($P1143="","",IFERROR(_xlfn.XLOOKUP($P1143,団体コード!$F$2:$F$1789,団体コード!$A$2:$A$1789),_xlfn.XLOOKUP($P1143,'R6.1.1政令指定都市'!$F$2:$F$192,'R6.1.1政令指定都市'!$A$2:$A$192)))</f>
        <v/>
      </c>
      <c r="N1143" s="123" t="str">
        <f>IF($P1143="","",IFERROR(_xlfn.XLOOKUP($P1143,市町村一覧!$H$2:$H$773,市町村一覧!$G$2:$G$773),"特定市町村以外"))</f>
        <v/>
      </c>
      <c r="O1143" s="94" t="s">
        <v>1</v>
      </c>
      <c r="P1143" s="124" t="str">
        <f t="shared" si="35"/>
        <v/>
      </c>
      <c r="U1143" s="114" t="s">
        <v>63</v>
      </c>
      <c r="V1143" s="114" t="s">
        <v>1414</v>
      </c>
    </row>
    <row r="1144" spans="3:22" x14ac:dyDescent="0.25">
      <c r="C1144" s="108">
        <v>1138</v>
      </c>
      <c r="D1144" s="30"/>
      <c r="E1144" s="29"/>
      <c r="F1144" s="29"/>
      <c r="G1144" s="29"/>
      <c r="H1144" s="121" t="str">
        <f t="shared" si="34"/>
        <v/>
      </c>
      <c r="I1144" s="121" t="str">
        <f t="shared" si="34"/>
        <v/>
      </c>
      <c r="J1144" s="29"/>
      <c r="K1144" s="29"/>
      <c r="L1144" s="29"/>
      <c r="M1144" s="122" t="str">
        <f>IF($P1144="","",IFERROR(_xlfn.XLOOKUP($P1144,団体コード!$F$2:$F$1789,団体コード!$A$2:$A$1789),_xlfn.XLOOKUP($P1144,'R6.1.1政令指定都市'!$F$2:$F$192,'R6.1.1政令指定都市'!$A$2:$A$192)))</f>
        <v/>
      </c>
      <c r="N1144" s="123" t="str">
        <f>IF($P1144="","",IFERROR(_xlfn.XLOOKUP($P1144,市町村一覧!$H$2:$H$773,市町村一覧!$G$2:$G$773),"特定市町村以外"))</f>
        <v/>
      </c>
      <c r="O1144" s="94" t="s">
        <v>1</v>
      </c>
      <c r="P1144" s="124" t="str">
        <f t="shared" si="35"/>
        <v/>
      </c>
      <c r="U1144" s="114" t="s">
        <v>63</v>
      </c>
      <c r="V1144" s="114" t="s">
        <v>1415</v>
      </c>
    </row>
    <row r="1145" spans="3:22" x14ac:dyDescent="0.25">
      <c r="C1145" s="108">
        <v>1139</v>
      </c>
      <c r="D1145" s="30"/>
      <c r="E1145" s="29"/>
      <c r="F1145" s="29"/>
      <c r="G1145" s="29"/>
      <c r="H1145" s="121" t="str">
        <f t="shared" si="34"/>
        <v/>
      </c>
      <c r="I1145" s="121" t="str">
        <f t="shared" si="34"/>
        <v/>
      </c>
      <c r="J1145" s="29"/>
      <c r="K1145" s="29"/>
      <c r="L1145" s="29"/>
      <c r="M1145" s="122" t="str">
        <f>IF($P1145="","",IFERROR(_xlfn.XLOOKUP($P1145,団体コード!$F$2:$F$1789,団体コード!$A$2:$A$1789),_xlfn.XLOOKUP($P1145,'R6.1.1政令指定都市'!$F$2:$F$192,'R6.1.1政令指定都市'!$A$2:$A$192)))</f>
        <v/>
      </c>
      <c r="N1145" s="123" t="str">
        <f>IF($P1145="","",IFERROR(_xlfn.XLOOKUP($P1145,市町村一覧!$H$2:$H$773,市町村一覧!$G$2:$G$773),"特定市町村以外"))</f>
        <v/>
      </c>
      <c r="O1145" s="94" t="s">
        <v>1</v>
      </c>
      <c r="P1145" s="124" t="str">
        <f t="shared" si="35"/>
        <v/>
      </c>
      <c r="U1145" s="114" t="s">
        <v>63</v>
      </c>
      <c r="V1145" s="114" t="s">
        <v>1416</v>
      </c>
    </row>
    <row r="1146" spans="3:22" x14ac:dyDescent="0.25">
      <c r="C1146" s="108">
        <v>1140</v>
      </c>
      <c r="D1146" s="30"/>
      <c r="E1146" s="29"/>
      <c r="F1146" s="29"/>
      <c r="G1146" s="29"/>
      <c r="H1146" s="121" t="str">
        <f t="shared" si="34"/>
        <v/>
      </c>
      <c r="I1146" s="121" t="str">
        <f t="shared" si="34"/>
        <v/>
      </c>
      <c r="J1146" s="29"/>
      <c r="K1146" s="29"/>
      <c r="L1146" s="29"/>
      <c r="M1146" s="122" t="str">
        <f>IF($P1146="","",IFERROR(_xlfn.XLOOKUP($P1146,団体コード!$F$2:$F$1789,団体コード!$A$2:$A$1789),_xlfn.XLOOKUP($P1146,'R6.1.1政令指定都市'!$F$2:$F$192,'R6.1.1政令指定都市'!$A$2:$A$192)))</f>
        <v/>
      </c>
      <c r="N1146" s="123" t="str">
        <f>IF($P1146="","",IFERROR(_xlfn.XLOOKUP($P1146,市町村一覧!$H$2:$H$773,市町村一覧!$G$2:$G$773),"特定市町村以外"))</f>
        <v/>
      </c>
      <c r="O1146" s="94" t="s">
        <v>1</v>
      </c>
      <c r="P1146" s="124" t="str">
        <f t="shared" si="35"/>
        <v/>
      </c>
      <c r="U1146" s="114" t="s">
        <v>63</v>
      </c>
      <c r="V1146" s="114" t="s">
        <v>1417</v>
      </c>
    </row>
    <row r="1147" spans="3:22" x14ac:dyDescent="0.25">
      <c r="C1147" s="108">
        <v>1141</v>
      </c>
      <c r="D1147" s="30"/>
      <c r="E1147" s="29"/>
      <c r="F1147" s="29"/>
      <c r="G1147" s="29"/>
      <c r="H1147" s="121" t="str">
        <f t="shared" si="34"/>
        <v/>
      </c>
      <c r="I1147" s="121" t="str">
        <f t="shared" si="34"/>
        <v/>
      </c>
      <c r="J1147" s="29"/>
      <c r="K1147" s="29"/>
      <c r="L1147" s="29"/>
      <c r="M1147" s="122" t="str">
        <f>IF($P1147="","",IFERROR(_xlfn.XLOOKUP($P1147,団体コード!$F$2:$F$1789,団体コード!$A$2:$A$1789),_xlfn.XLOOKUP($P1147,'R6.1.1政令指定都市'!$F$2:$F$192,'R6.1.1政令指定都市'!$A$2:$A$192)))</f>
        <v/>
      </c>
      <c r="N1147" s="123" t="str">
        <f>IF($P1147="","",IFERROR(_xlfn.XLOOKUP($P1147,市町村一覧!$H$2:$H$773,市町村一覧!$G$2:$G$773),"特定市町村以外"))</f>
        <v/>
      </c>
      <c r="O1147" s="94" t="s">
        <v>1</v>
      </c>
      <c r="P1147" s="124" t="str">
        <f t="shared" si="35"/>
        <v/>
      </c>
      <c r="U1147" s="114" t="s">
        <v>63</v>
      </c>
      <c r="V1147" s="114" t="s">
        <v>1418</v>
      </c>
    </row>
    <row r="1148" spans="3:22" x14ac:dyDescent="0.25">
      <c r="C1148" s="108">
        <v>1142</v>
      </c>
      <c r="D1148" s="30"/>
      <c r="E1148" s="29"/>
      <c r="F1148" s="29"/>
      <c r="G1148" s="29"/>
      <c r="H1148" s="121" t="str">
        <f t="shared" si="34"/>
        <v/>
      </c>
      <c r="I1148" s="121" t="str">
        <f t="shared" si="34"/>
        <v/>
      </c>
      <c r="J1148" s="29"/>
      <c r="K1148" s="29"/>
      <c r="L1148" s="29"/>
      <c r="M1148" s="122" t="str">
        <f>IF($P1148="","",IFERROR(_xlfn.XLOOKUP($P1148,団体コード!$F$2:$F$1789,団体コード!$A$2:$A$1789),_xlfn.XLOOKUP($P1148,'R6.1.1政令指定都市'!$F$2:$F$192,'R6.1.1政令指定都市'!$A$2:$A$192)))</f>
        <v/>
      </c>
      <c r="N1148" s="123" t="str">
        <f>IF($P1148="","",IFERROR(_xlfn.XLOOKUP($P1148,市町村一覧!$H$2:$H$773,市町村一覧!$G$2:$G$773),"特定市町村以外"))</f>
        <v/>
      </c>
      <c r="O1148" s="94" t="s">
        <v>1</v>
      </c>
      <c r="P1148" s="124" t="str">
        <f t="shared" si="35"/>
        <v/>
      </c>
      <c r="U1148" s="114" t="s">
        <v>63</v>
      </c>
      <c r="V1148" s="114" t="s">
        <v>1419</v>
      </c>
    </row>
    <row r="1149" spans="3:22" x14ac:dyDescent="0.25">
      <c r="C1149" s="108">
        <v>1143</v>
      </c>
      <c r="D1149" s="30"/>
      <c r="E1149" s="29"/>
      <c r="F1149" s="29"/>
      <c r="G1149" s="29"/>
      <c r="H1149" s="121" t="str">
        <f t="shared" si="34"/>
        <v/>
      </c>
      <c r="I1149" s="121" t="str">
        <f t="shared" si="34"/>
        <v/>
      </c>
      <c r="J1149" s="29"/>
      <c r="K1149" s="29"/>
      <c r="L1149" s="29"/>
      <c r="M1149" s="122" t="str">
        <f>IF($P1149="","",IFERROR(_xlfn.XLOOKUP($P1149,団体コード!$F$2:$F$1789,団体コード!$A$2:$A$1789),_xlfn.XLOOKUP($P1149,'R6.1.1政令指定都市'!$F$2:$F$192,'R6.1.1政令指定都市'!$A$2:$A$192)))</f>
        <v/>
      </c>
      <c r="N1149" s="123" t="str">
        <f>IF($P1149="","",IFERROR(_xlfn.XLOOKUP($P1149,市町村一覧!$H$2:$H$773,市町村一覧!$G$2:$G$773),"特定市町村以外"))</f>
        <v/>
      </c>
      <c r="O1149" s="94" t="s">
        <v>1</v>
      </c>
      <c r="P1149" s="124" t="str">
        <f t="shared" si="35"/>
        <v/>
      </c>
      <c r="U1149" s="114" t="s">
        <v>63</v>
      </c>
      <c r="V1149" s="114" t="s">
        <v>1420</v>
      </c>
    </row>
    <row r="1150" spans="3:22" x14ac:dyDescent="0.25">
      <c r="C1150" s="108">
        <v>1144</v>
      </c>
      <c r="D1150" s="30"/>
      <c r="E1150" s="29"/>
      <c r="F1150" s="29"/>
      <c r="G1150" s="29"/>
      <c r="H1150" s="121" t="str">
        <f t="shared" si="34"/>
        <v/>
      </c>
      <c r="I1150" s="121" t="str">
        <f t="shared" si="34"/>
        <v/>
      </c>
      <c r="J1150" s="29"/>
      <c r="K1150" s="29"/>
      <c r="L1150" s="29"/>
      <c r="M1150" s="122" t="str">
        <f>IF($P1150="","",IFERROR(_xlfn.XLOOKUP($P1150,団体コード!$F$2:$F$1789,団体コード!$A$2:$A$1789),_xlfn.XLOOKUP($P1150,'R6.1.1政令指定都市'!$F$2:$F$192,'R6.1.1政令指定都市'!$A$2:$A$192)))</f>
        <v/>
      </c>
      <c r="N1150" s="123" t="str">
        <f>IF($P1150="","",IFERROR(_xlfn.XLOOKUP($P1150,市町村一覧!$H$2:$H$773,市町村一覧!$G$2:$G$773),"特定市町村以外"))</f>
        <v/>
      </c>
      <c r="O1150" s="94" t="s">
        <v>1</v>
      </c>
      <c r="P1150" s="124" t="str">
        <f t="shared" si="35"/>
        <v/>
      </c>
      <c r="U1150" s="114" t="s">
        <v>64</v>
      </c>
      <c r="V1150" s="114" t="s">
        <v>1421</v>
      </c>
    </row>
    <row r="1151" spans="3:22" x14ac:dyDescent="0.25">
      <c r="C1151" s="108">
        <v>1145</v>
      </c>
      <c r="D1151" s="30"/>
      <c r="E1151" s="29"/>
      <c r="F1151" s="29"/>
      <c r="G1151" s="29"/>
      <c r="H1151" s="121" t="str">
        <f t="shared" si="34"/>
        <v/>
      </c>
      <c r="I1151" s="121" t="str">
        <f t="shared" si="34"/>
        <v/>
      </c>
      <c r="J1151" s="29"/>
      <c r="K1151" s="29"/>
      <c r="L1151" s="29"/>
      <c r="M1151" s="122" t="str">
        <f>IF($P1151="","",IFERROR(_xlfn.XLOOKUP($P1151,団体コード!$F$2:$F$1789,団体コード!$A$2:$A$1789),_xlfn.XLOOKUP($P1151,'R6.1.1政令指定都市'!$F$2:$F$192,'R6.1.1政令指定都市'!$A$2:$A$192)))</f>
        <v/>
      </c>
      <c r="N1151" s="123" t="str">
        <f>IF($P1151="","",IFERROR(_xlfn.XLOOKUP($P1151,市町村一覧!$H$2:$H$773,市町村一覧!$G$2:$G$773),"特定市町村以外"))</f>
        <v/>
      </c>
      <c r="O1151" s="94" t="s">
        <v>1</v>
      </c>
      <c r="P1151" s="124" t="str">
        <f t="shared" si="35"/>
        <v/>
      </c>
      <c r="U1151" s="114" t="s">
        <v>64</v>
      </c>
      <c r="V1151" s="114" t="s">
        <v>1422</v>
      </c>
    </row>
    <row r="1152" spans="3:22" x14ac:dyDescent="0.25">
      <c r="C1152" s="108">
        <v>1146</v>
      </c>
      <c r="D1152" s="30"/>
      <c r="E1152" s="29"/>
      <c r="F1152" s="29"/>
      <c r="G1152" s="29"/>
      <c r="H1152" s="121" t="str">
        <f t="shared" si="34"/>
        <v/>
      </c>
      <c r="I1152" s="121" t="str">
        <f t="shared" si="34"/>
        <v/>
      </c>
      <c r="J1152" s="29"/>
      <c r="K1152" s="29"/>
      <c r="L1152" s="29"/>
      <c r="M1152" s="122" t="str">
        <f>IF($P1152="","",IFERROR(_xlfn.XLOOKUP($P1152,団体コード!$F$2:$F$1789,団体コード!$A$2:$A$1789),_xlfn.XLOOKUP($P1152,'R6.1.1政令指定都市'!$F$2:$F$192,'R6.1.1政令指定都市'!$A$2:$A$192)))</f>
        <v/>
      </c>
      <c r="N1152" s="123" t="str">
        <f>IF($P1152="","",IFERROR(_xlfn.XLOOKUP($P1152,市町村一覧!$H$2:$H$773,市町村一覧!$G$2:$G$773),"特定市町村以外"))</f>
        <v/>
      </c>
      <c r="O1152" s="94" t="s">
        <v>1</v>
      </c>
      <c r="P1152" s="124" t="str">
        <f t="shared" si="35"/>
        <v/>
      </c>
      <c r="U1152" s="114" t="s">
        <v>64</v>
      </c>
      <c r="V1152" s="114" t="s">
        <v>1423</v>
      </c>
    </row>
    <row r="1153" spans="3:22" x14ac:dyDescent="0.25">
      <c r="C1153" s="108">
        <v>1147</v>
      </c>
      <c r="D1153" s="30"/>
      <c r="E1153" s="29"/>
      <c r="F1153" s="29"/>
      <c r="G1153" s="29"/>
      <c r="H1153" s="121" t="str">
        <f t="shared" si="34"/>
        <v/>
      </c>
      <c r="I1153" s="121" t="str">
        <f t="shared" si="34"/>
        <v/>
      </c>
      <c r="J1153" s="29"/>
      <c r="K1153" s="29"/>
      <c r="L1153" s="29"/>
      <c r="M1153" s="122" t="str">
        <f>IF($P1153="","",IFERROR(_xlfn.XLOOKUP($P1153,団体コード!$F$2:$F$1789,団体コード!$A$2:$A$1789),_xlfn.XLOOKUP($P1153,'R6.1.1政令指定都市'!$F$2:$F$192,'R6.1.1政令指定都市'!$A$2:$A$192)))</f>
        <v/>
      </c>
      <c r="N1153" s="123" t="str">
        <f>IF($P1153="","",IFERROR(_xlfn.XLOOKUP($P1153,市町村一覧!$H$2:$H$773,市町村一覧!$G$2:$G$773),"特定市町村以外"))</f>
        <v/>
      </c>
      <c r="O1153" s="94" t="s">
        <v>1</v>
      </c>
      <c r="P1153" s="124" t="str">
        <f t="shared" si="35"/>
        <v/>
      </c>
      <c r="U1153" s="114" t="s">
        <v>64</v>
      </c>
      <c r="V1153" s="114" t="s">
        <v>1424</v>
      </c>
    </row>
    <row r="1154" spans="3:22" x14ac:dyDescent="0.25">
      <c r="C1154" s="108">
        <v>1148</v>
      </c>
      <c r="D1154" s="30"/>
      <c r="E1154" s="29"/>
      <c r="F1154" s="29"/>
      <c r="G1154" s="29"/>
      <c r="H1154" s="121" t="str">
        <f t="shared" si="34"/>
        <v/>
      </c>
      <c r="I1154" s="121" t="str">
        <f t="shared" si="34"/>
        <v/>
      </c>
      <c r="J1154" s="29"/>
      <c r="K1154" s="29"/>
      <c r="L1154" s="29"/>
      <c r="M1154" s="122" t="str">
        <f>IF($P1154="","",IFERROR(_xlfn.XLOOKUP($P1154,団体コード!$F$2:$F$1789,団体コード!$A$2:$A$1789),_xlfn.XLOOKUP($P1154,'R6.1.1政令指定都市'!$F$2:$F$192,'R6.1.1政令指定都市'!$A$2:$A$192)))</f>
        <v/>
      </c>
      <c r="N1154" s="123" t="str">
        <f>IF($P1154="","",IFERROR(_xlfn.XLOOKUP($P1154,市町村一覧!$H$2:$H$773,市町村一覧!$G$2:$G$773),"特定市町村以外"))</f>
        <v/>
      </c>
      <c r="O1154" s="94" t="s">
        <v>1</v>
      </c>
      <c r="P1154" s="124" t="str">
        <f t="shared" si="35"/>
        <v/>
      </c>
      <c r="U1154" s="114" t="s">
        <v>64</v>
      </c>
      <c r="V1154" s="114" t="s">
        <v>1425</v>
      </c>
    </row>
    <row r="1155" spans="3:22" x14ac:dyDescent="0.25">
      <c r="C1155" s="108">
        <v>1149</v>
      </c>
      <c r="D1155" s="30"/>
      <c r="E1155" s="29"/>
      <c r="F1155" s="29"/>
      <c r="G1155" s="29"/>
      <c r="H1155" s="121" t="str">
        <f t="shared" si="34"/>
        <v/>
      </c>
      <c r="I1155" s="121" t="str">
        <f t="shared" si="34"/>
        <v/>
      </c>
      <c r="J1155" s="29"/>
      <c r="K1155" s="29"/>
      <c r="L1155" s="29"/>
      <c r="M1155" s="122" t="str">
        <f>IF($P1155="","",IFERROR(_xlfn.XLOOKUP($P1155,団体コード!$F$2:$F$1789,団体コード!$A$2:$A$1789),_xlfn.XLOOKUP($P1155,'R6.1.1政令指定都市'!$F$2:$F$192,'R6.1.1政令指定都市'!$A$2:$A$192)))</f>
        <v/>
      </c>
      <c r="N1155" s="123" t="str">
        <f>IF($P1155="","",IFERROR(_xlfn.XLOOKUP($P1155,市町村一覧!$H$2:$H$773,市町村一覧!$G$2:$G$773),"特定市町村以外"))</f>
        <v/>
      </c>
      <c r="O1155" s="94" t="s">
        <v>1</v>
      </c>
      <c r="P1155" s="124" t="str">
        <f t="shared" si="35"/>
        <v/>
      </c>
      <c r="U1155" s="114" t="s">
        <v>64</v>
      </c>
      <c r="V1155" s="114" t="s">
        <v>1426</v>
      </c>
    </row>
    <row r="1156" spans="3:22" x14ac:dyDescent="0.25">
      <c r="C1156" s="108">
        <v>1150</v>
      </c>
      <c r="D1156" s="30"/>
      <c r="E1156" s="29"/>
      <c r="F1156" s="29"/>
      <c r="G1156" s="29"/>
      <c r="H1156" s="121" t="str">
        <f t="shared" si="34"/>
        <v/>
      </c>
      <c r="I1156" s="121" t="str">
        <f t="shared" si="34"/>
        <v/>
      </c>
      <c r="J1156" s="29"/>
      <c r="K1156" s="29"/>
      <c r="L1156" s="29"/>
      <c r="M1156" s="122" t="str">
        <f>IF($P1156="","",IFERROR(_xlfn.XLOOKUP($P1156,団体コード!$F$2:$F$1789,団体コード!$A$2:$A$1789),_xlfn.XLOOKUP($P1156,'R6.1.1政令指定都市'!$F$2:$F$192,'R6.1.1政令指定都市'!$A$2:$A$192)))</f>
        <v/>
      </c>
      <c r="N1156" s="123" t="str">
        <f>IF($P1156="","",IFERROR(_xlfn.XLOOKUP($P1156,市町村一覧!$H$2:$H$773,市町村一覧!$G$2:$G$773),"特定市町村以外"))</f>
        <v/>
      </c>
      <c r="O1156" s="94" t="s">
        <v>1</v>
      </c>
      <c r="P1156" s="124" t="str">
        <f t="shared" si="35"/>
        <v/>
      </c>
      <c r="U1156" s="114" t="s">
        <v>64</v>
      </c>
      <c r="V1156" s="114" t="s">
        <v>1427</v>
      </c>
    </row>
    <row r="1157" spans="3:22" x14ac:dyDescent="0.25">
      <c r="C1157" s="108">
        <v>1151</v>
      </c>
      <c r="D1157" s="30"/>
      <c r="E1157" s="29"/>
      <c r="F1157" s="29"/>
      <c r="G1157" s="29"/>
      <c r="H1157" s="121" t="str">
        <f t="shared" si="34"/>
        <v/>
      </c>
      <c r="I1157" s="121" t="str">
        <f t="shared" si="34"/>
        <v/>
      </c>
      <c r="J1157" s="29"/>
      <c r="K1157" s="29"/>
      <c r="L1157" s="29"/>
      <c r="M1157" s="122" t="str">
        <f>IF($P1157="","",IFERROR(_xlfn.XLOOKUP($P1157,団体コード!$F$2:$F$1789,団体コード!$A$2:$A$1789),_xlfn.XLOOKUP($P1157,'R6.1.1政令指定都市'!$F$2:$F$192,'R6.1.1政令指定都市'!$A$2:$A$192)))</f>
        <v/>
      </c>
      <c r="N1157" s="123" t="str">
        <f>IF($P1157="","",IFERROR(_xlfn.XLOOKUP($P1157,市町村一覧!$H$2:$H$773,市町村一覧!$G$2:$G$773),"特定市町村以外"))</f>
        <v/>
      </c>
      <c r="O1157" s="94" t="s">
        <v>1</v>
      </c>
      <c r="P1157" s="124" t="str">
        <f t="shared" si="35"/>
        <v/>
      </c>
      <c r="U1157" s="114" t="s">
        <v>64</v>
      </c>
      <c r="V1157" s="114" t="s">
        <v>1428</v>
      </c>
    </row>
    <row r="1158" spans="3:22" x14ac:dyDescent="0.25">
      <c r="C1158" s="108">
        <v>1152</v>
      </c>
      <c r="D1158" s="30"/>
      <c r="E1158" s="29"/>
      <c r="F1158" s="29"/>
      <c r="G1158" s="29"/>
      <c r="H1158" s="121" t="str">
        <f t="shared" si="34"/>
        <v/>
      </c>
      <c r="I1158" s="121" t="str">
        <f t="shared" si="34"/>
        <v/>
      </c>
      <c r="J1158" s="29"/>
      <c r="K1158" s="29"/>
      <c r="L1158" s="29"/>
      <c r="M1158" s="122" t="str">
        <f>IF($P1158="","",IFERROR(_xlfn.XLOOKUP($P1158,団体コード!$F$2:$F$1789,団体コード!$A$2:$A$1789),_xlfn.XLOOKUP($P1158,'R6.1.1政令指定都市'!$F$2:$F$192,'R6.1.1政令指定都市'!$A$2:$A$192)))</f>
        <v/>
      </c>
      <c r="N1158" s="123" t="str">
        <f>IF($P1158="","",IFERROR(_xlfn.XLOOKUP($P1158,市町村一覧!$H$2:$H$773,市町村一覧!$G$2:$G$773),"特定市町村以外"))</f>
        <v/>
      </c>
      <c r="O1158" s="94" t="s">
        <v>1</v>
      </c>
      <c r="P1158" s="124" t="str">
        <f t="shared" si="35"/>
        <v/>
      </c>
      <c r="U1158" s="114" t="s">
        <v>64</v>
      </c>
      <c r="V1158" s="114" t="s">
        <v>1429</v>
      </c>
    </row>
    <row r="1159" spans="3:22" x14ac:dyDescent="0.25">
      <c r="C1159" s="108">
        <v>1153</v>
      </c>
      <c r="D1159" s="30"/>
      <c r="E1159" s="29"/>
      <c r="F1159" s="29"/>
      <c r="G1159" s="29"/>
      <c r="H1159" s="121" t="str">
        <f t="shared" si="34"/>
        <v/>
      </c>
      <c r="I1159" s="121" t="str">
        <f t="shared" si="34"/>
        <v/>
      </c>
      <c r="J1159" s="29"/>
      <c r="K1159" s="29"/>
      <c r="L1159" s="29"/>
      <c r="M1159" s="122" t="str">
        <f>IF($P1159="","",IFERROR(_xlfn.XLOOKUP($P1159,団体コード!$F$2:$F$1789,団体コード!$A$2:$A$1789),_xlfn.XLOOKUP($P1159,'R6.1.1政令指定都市'!$F$2:$F$192,'R6.1.1政令指定都市'!$A$2:$A$192)))</f>
        <v/>
      </c>
      <c r="N1159" s="123" t="str">
        <f>IF($P1159="","",IFERROR(_xlfn.XLOOKUP($P1159,市町村一覧!$H$2:$H$773,市町村一覧!$G$2:$G$773),"特定市町村以外"))</f>
        <v/>
      </c>
      <c r="O1159" s="94" t="s">
        <v>1</v>
      </c>
      <c r="P1159" s="124" t="str">
        <f t="shared" si="35"/>
        <v/>
      </c>
      <c r="U1159" s="114" t="s">
        <v>64</v>
      </c>
      <c r="V1159" s="114" t="s">
        <v>1430</v>
      </c>
    </row>
    <row r="1160" spans="3:22" x14ac:dyDescent="0.25">
      <c r="C1160" s="108">
        <v>1154</v>
      </c>
      <c r="D1160" s="30"/>
      <c r="E1160" s="29"/>
      <c r="F1160" s="29"/>
      <c r="G1160" s="29"/>
      <c r="H1160" s="121" t="str">
        <f t="shared" ref="H1160:I1223" si="36">IF(D1160&lt;&gt;"",D1160,"")</f>
        <v/>
      </c>
      <c r="I1160" s="121" t="str">
        <f t="shared" si="36"/>
        <v/>
      </c>
      <c r="J1160" s="29"/>
      <c r="K1160" s="29"/>
      <c r="L1160" s="29"/>
      <c r="M1160" s="122" t="str">
        <f>IF($P1160="","",IFERROR(_xlfn.XLOOKUP($P1160,団体コード!$F$2:$F$1789,団体コード!$A$2:$A$1789),_xlfn.XLOOKUP($P1160,'R6.1.1政令指定都市'!$F$2:$F$192,'R6.1.1政令指定都市'!$A$2:$A$192)))</f>
        <v/>
      </c>
      <c r="N1160" s="123" t="str">
        <f>IF($P1160="","",IFERROR(_xlfn.XLOOKUP($P1160,市町村一覧!$H$2:$H$773,市町村一覧!$G$2:$G$773),"特定市町村以外"))</f>
        <v/>
      </c>
      <c r="O1160" s="94" t="s">
        <v>1</v>
      </c>
      <c r="P1160" s="124" t="str">
        <f t="shared" ref="P1160:P1223" si="37">E1160&amp;F1160</f>
        <v/>
      </c>
      <c r="U1160" s="114" t="s">
        <v>64</v>
      </c>
      <c r="V1160" s="114" t="s">
        <v>1431</v>
      </c>
    </row>
    <row r="1161" spans="3:22" x14ac:dyDescent="0.25">
      <c r="C1161" s="108">
        <v>1155</v>
      </c>
      <c r="D1161" s="30"/>
      <c r="E1161" s="29"/>
      <c r="F1161" s="29"/>
      <c r="G1161" s="29"/>
      <c r="H1161" s="121" t="str">
        <f t="shared" si="36"/>
        <v/>
      </c>
      <c r="I1161" s="121" t="str">
        <f t="shared" si="36"/>
        <v/>
      </c>
      <c r="J1161" s="29"/>
      <c r="K1161" s="29"/>
      <c r="L1161" s="29"/>
      <c r="M1161" s="122" t="str">
        <f>IF($P1161="","",IFERROR(_xlfn.XLOOKUP($P1161,団体コード!$F$2:$F$1789,団体コード!$A$2:$A$1789),_xlfn.XLOOKUP($P1161,'R6.1.1政令指定都市'!$F$2:$F$192,'R6.1.1政令指定都市'!$A$2:$A$192)))</f>
        <v/>
      </c>
      <c r="N1161" s="123" t="str">
        <f>IF($P1161="","",IFERROR(_xlfn.XLOOKUP($P1161,市町村一覧!$H$2:$H$773,市町村一覧!$G$2:$G$773),"特定市町村以外"))</f>
        <v/>
      </c>
      <c r="O1161" s="94" t="s">
        <v>1</v>
      </c>
      <c r="P1161" s="124" t="str">
        <f t="shared" si="37"/>
        <v/>
      </c>
      <c r="U1161" s="114" t="s">
        <v>64</v>
      </c>
      <c r="V1161" s="114" t="s">
        <v>1432</v>
      </c>
    </row>
    <row r="1162" spans="3:22" x14ac:dyDescent="0.25">
      <c r="C1162" s="108">
        <v>1156</v>
      </c>
      <c r="D1162" s="30"/>
      <c r="E1162" s="29"/>
      <c r="F1162" s="29"/>
      <c r="G1162" s="29"/>
      <c r="H1162" s="121" t="str">
        <f t="shared" si="36"/>
        <v/>
      </c>
      <c r="I1162" s="121" t="str">
        <f t="shared" si="36"/>
        <v/>
      </c>
      <c r="J1162" s="29"/>
      <c r="K1162" s="29"/>
      <c r="L1162" s="29"/>
      <c r="M1162" s="122" t="str">
        <f>IF($P1162="","",IFERROR(_xlfn.XLOOKUP($P1162,団体コード!$F$2:$F$1789,団体コード!$A$2:$A$1789),_xlfn.XLOOKUP($P1162,'R6.1.1政令指定都市'!$F$2:$F$192,'R6.1.1政令指定都市'!$A$2:$A$192)))</f>
        <v/>
      </c>
      <c r="N1162" s="123" t="str">
        <f>IF($P1162="","",IFERROR(_xlfn.XLOOKUP($P1162,市町村一覧!$H$2:$H$773,市町村一覧!$G$2:$G$773),"特定市町村以外"))</f>
        <v/>
      </c>
      <c r="O1162" s="94" t="s">
        <v>1</v>
      </c>
      <c r="P1162" s="124" t="str">
        <f t="shared" si="37"/>
        <v/>
      </c>
      <c r="U1162" s="114" t="s">
        <v>64</v>
      </c>
      <c r="V1162" s="114" t="s">
        <v>1433</v>
      </c>
    </row>
    <row r="1163" spans="3:22" x14ac:dyDescent="0.25">
      <c r="C1163" s="108">
        <v>1157</v>
      </c>
      <c r="D1163" s="30"/>
      <c r="E1163" s="29"/>
      <c r="F1163" s="29"/>
      <c r="G1163" s="29"/>
      <c r="H1163" s="121" t="str">
        <f t="shared" si="36"/>
        <v/>
      </c>
      <c r="I1163" s="121" t="str">
        <f t="shared" si="36"/>
        <v/>
      </c>
      <c r="J1163" s="29"/>
      <c r="K1163" s="29"/>
      <c r="L1163" s="29"/>
      <c r="M1163" s="122" t="str">
        <f>IF($P1163="","",IFERROR(_xlfn.XLOOKUP($P1163,団体コード!$F$2:$F$1789,団体コード!$A$2:$A$1789),_xlfn.XLOOKUP($P1163,'R6.1.1政令指定都市'!$F$2:$F$192,'R6.1.1政令指定都市'!$A$2:$A$192)))</f>
        <v/>
      </c>
      <c r="N1163" s="123" t="str">
        <f>IF($P1163="","",IFERROR(_xlfn.XLOOKUP($P1163,市町村一覧!$H$2:$H$773,市町村一覧!$G$2:$G$773),"特定市町村以外"))</f>
        <v/>
      </c>
      <c r="O1163" s="94" t="s">
        <v>1</v>
      </c>
      <c r="P1163" s="124" t="str">
        <f t="shared" si="37"/>
        <v/>
      </c>
      <c r="U1163" s="114" t="s">
        <v>64</v>
      </c>
      <c r="V1163" s="114" t="s">
        <v>1434</v>
      </c>
    </row>
    <row r="1164" spans="3:22" x14ac:dyDescent="0.25">
      <c r="C1164" s="108">
        <v>1158</v>
      </c>
      <c r="D1164" s="30"/>
      <c r="E1164" s="29"/>
      <c r="F1164" s="29"/>
      <c r="G1164" s="29"/>
      <c r="H1164" s="121" t="str">
        <f t="shared" si="36"/>
        <v/>
      </c>
      <c r="I1164" s="121" t="str">
        <f t="shared" si="36"/>
        <v/>
      </c>
      <c r="J1164" s="29"/>
      <c r="K1164" s="29"/>
      <c r="L1164" s="29"/>
      <c r="M1164" s="122" t="str">
        <f>IF($P1164="","",IFERROR(_xlfn.XLOOKUP($P1164,団体コード!$F$2:$F$1789,団体コード!$A$2:$A$1789),_xlfn.XLOOKUP($P1164,'R6.1.1政令指定都市'!$F$2:$F$192,'R6.1.1政令指定都市'!$A$2:$A$192)))</f>
        <v/>
      </c>
      <c r="N1164" s="123" t="str">
        <f>IF($P1164="","",IFERROR(_xlfn.XLOOKUP($P1164,市町村一覧!$H$2:$H$773,市町村一覧!$G$2:$G$773),"特定市町村以外"))</f>
        <v/>
      </c>
      <c r="O1164" s="94" t="s">
        <v>1</v>
      </c>
      <c r="P1164" s="124" t="str">
        <f t="shared" si="37"/>
        <v/>
      </c>
      <c r="U1164" s="114" t="s">
        <v>64</v>
      </c>
      <c r="V1164" s="114" t="s">
        <v>1435</v>
      </c>
    </row>
    <row r="1165" spans="3:22" x14ac:dyDescent="0.25">
      <c r="C1165" s="108">
        <v>1159</v>
      </c>
      <c r="D1165" s="30"/>
      <c r="E1165" s="29"/>
      <c r="F1165" s="29"/>
      <c r="G1165" s="29"/>
      <c r="H1165" s="121" t="str">
        <f t="shared" si="36"/>
        <v/>
      </c>
      <c r="I1165" s="121" t="str">
        <f t="shared" si="36"/>
        <v/>
      </c>
      <c r="J1165" s="29"/>
      <c r="K1165" s="29"/>
      <c r="L1165" s="29"/>
      <c r="M1165" s="122" t="str">
        <f>IF($P1165="","",IFERROR(_xlfn.XLOOKUP($P1165,団体コード!$F$2:$F$1789,団体コード!$A$2:$A$1789),_xlfn.XLOOKUP($P1165,'R6.1.1政令指定都市'!$F$2:$F$192,'R6.1.1政令指定都市'!$A$2:$A$192)))</f>
        <v/>
      </c>
      <c r="N1165" s="123" t="str">
        <f>IF($P1165="","",IFERROR(_xlfn.XLOOKUP($P1165,市町村一覧!$H$2:$H$773,市町村一覧!$G$2:$G$773),"特定市町村以外"))</f>
        <v/>
      </c>
      <c r="O1165" s="94" t="s">
        <v>1</v>
      </c>
      <c r="P1165" s="124" t="str">
        <f t="shared" si="37"/>
        <v/>
      </c>
      <c r="U1165" s="114" t="s">
        <v>64</v>
      </c>
      <c r="V1165" s="114" t="s">
        <v>1436</v>
      </c>
    </row>
    <row r="1166" spans="3:22" x14ac:dyDescent="0.25">
      <c r="C1166" s="108">
        <v>1160</v>
      </c>
      <c r="D1166" s="30"/>
      <c r="E1166" s="29"/>
      <c r="F1166" s="29"/>
      <c r="G1166" s="29"/>
      <c r="H1166" s="121" t="str">
        <f t="shared" si="36"/>
        <v/>
      </c>
      <c r="I1166" s="121" t="str">
        <f t="shared" si="36"/>
        <v/>
      </c>
      <c r="J1166" s="29"/>
      <c r="K1166" s="29"/>
      <c r="L1166" s="29"/>
      <c r="M1166" s="122" t="str">
        <f>IF($P1166="","",IFERROR(_xlfn.XLOOKUP($P1166,団体コード!$F$2:$F$1789,団体コード!$A$2:$A$1789),_xlfn.XLOOKUP($P1166,'R6.1.1政令指定都市'!$F$2:$F$192,'R6.1.1政令指定都市'!$A$2:$A$192)))</f>
        <v/>
      </c>
      <c r="N1166" s="123" t="str">
        <f>IF($P1166="","",IFERROR(_xlfn.XLOOKUP($P1166,市町村一覧!$H$2:$H$773,市町村一覧!$G$2:$G$773),"特定市町村以外"))</f>
        <v/>
      </c>
      <c r="O1166" s="94" t="s">
        <v>1</v>
      </c>
      <c r="P1166" s="124" t="str">
        <f t="shared" si="37"/>
        <v/>
      </c>
      <c r="U1166" s="114" t="s">
        <v>64</v>
      </c>
      <c r="V1166" s="114" t="s">
        <v>1437</v>
      </c>
    </row>
    <row r="1167" spans="3:22" x14ac:dyDescent="0.25">
      <c r="C1167" s="108">
        <v>1161</v>
      </c>
      <c r="D1167" s="30"/>
      <c r="E1167" s="29"/>
      <c r="F1167" s="29"/>
      <c r="G1167" s="29"/>
      <c r="H1167" s="121" t="str">
        <f t="shared" si="36"/>
        <v/>
      </c>
      <c r="I1167" s="121" t="str">
        <f t="shared" si="36"/>
        <v/>
      </c>
      <c r="J1167" s="29"/>
      <c r="K1167" s="29"/>
      <c r="L1167" s="29"/>
      <c r="M1167" s="122" t="str">
        <f>IF($P1167="","",IFERROR(_xlfn.XLOOKUP($P1167,団体コード!$F$2:$F$1789,団体コード!$A$2:$A$1789),_xlfn.XLOOKUP($P1167,'R6.1.1政令指定都市'!$F$2:$F$192,'R6.1.1政令指定都市'!$A$2:$A$192)))</f>
        <v/>
      </c>
      <c r="N1167" s="123" t="str">
        <f>IF($P1167="","",IFERROR(_xlfn.XLOOKUP($P1167,市町村一覧!$H$2:$H$773,市町村一覧!$G$2:$G$773),"特定市町村以外"))</f>
        <v/>
      </c>
      <c r="O1167" s="94" t="s">
        <v>1</v>
      </c>
      <c r="P1167" s="124" t="str">
        <f t="shared" si="37"/>
        <v/>
      </c>
      <c r="U1167" s="114" t="s">
        <v>64</v>
      </c>
      <c r="V1167" s="114" t="s">
        <v>1438</v>
      </c>
    </row>
    <row r="1168" spans="3:22" x14ac:dyDescent="0.25">
      <c r="C1168" s="108">
        <v>1162</v>
      </c>
      <c r="D1168" s="30"/>
      <c r="E1168" s="29"/>
      <c r="F1168" s="29"/>
      <c r="G1168" s="29"/>
      <c r="H1168" s="121" t="str">
        <f t="shared" si="36"/>
        <v/>
      </c>
      <c r="I1168" s="121" t="str">
        <f t="shared" si="36"/>
        <v/>
      </c>
      <c r="J1168" s="29"/>
      <c r="K1168" s="29"/>
      <c r="L1168" s="29"/>
      <c r="M1168" s="122" t="str">
        <f>IF($P1168="","",IFERROR(_xlfn.XLOOKUP($P1168,団体コード!$F$2:$F$1789,団体コード!$A$2:$A$1789),_xlfn.XLOOKUP($P1168,'R6.1.1政令指定都市'!$F$2:$F$192,'R6.1.1政令指定都市'!$A$2:$A$192)))</f>
        <v/>
      </c>
      <c r="N1168" s="123" t="str">
        <f>IF($P1168="","",IFERROR(_xlfn.XLOOKUP($P1168,市町村一覧!$H$2:$H$773,市町村一覧!$G$2:$G$773),"特定市町村以外"))</f>
        <v/>
      </c>
      <c r="O1168" s="94" t="s">
        <v>1</v>
      </c>
      <c r="P1168" s="124" t="str">
        <f t="shared" si="37"/>
        <v/>
      </c>
      <c r="U1168" s="114" t="s">
        <v>64</v>
      </c>
      <c r="V1168" s="114" t="s">
        <v>1439</v>
      </c>
    </row>
    <row r="1169" spans="3:22" x14ac:dyDescent="0.25">
      <c r="C1169" s="108">
        <v>1163</v>
      </c>
      <c r="D1169" s="30"/>
      <c r="E1169" s="29"/>
      <c r="F1169" s="29"/>
      <c r="G1169" s="29"/>
      <c r="H1169" s="121" t="str">
        <f t="shared" si="36"/>
        <v/>
      </c>
      <c r="I1169" s="121" t="str">
        <f t="shared" si="36"/>
        <v/>
      </c>
      <c r="J1169" s="29"/>
      <c r="K1169" s="29"/>
      <c r="L1169" s="29"/>
      <c r="M1169" s="122" t="str">
        <f>IF($P1169="","",IFERROR(_xlfn.XLOOKUP($P1169,団体コード!$F$2:$F$1789,団体コード!$A$2:$A$1789),_xlfn.XLOOKUP($P1169,'R6.1.1政令指定都市'!$F$2:$F$192,'R6.1.1政令指定都市'!$A$2:$A$192)))</f>
        <v/>
      </c>
      <c r="N1169" s="123" t="str">
        <f>IF($P1169="","",IFERROR(_xlfn.XLOOKUP($P1169,市町村一覧!$H$2:$H$773,市町村一覧!$G$2:$G$773),"特定市町村以外"))</f>
        <v/>
      </c>
      <c r="O1169" s="94" t="s">
        <v>1</v>
      </c>
      <c r="P1169" s="124" t="str">
        <f t="shared" si="37"/>
        <v/>
      </c>
      <c r="U1169" s="114" t="s">
        <v>65</v>
      </c>
      <c r="V1169" s="118" t="s">
        <v>1440</v>
      </c>
    </row>
    <row r="1170" spans="3:22" x14ac:dyDescent="0.25">
      <c r="C1170" s="108">
        <v>1164</v>
      </c>
      <c r="D1170" s="30"/>
      <c r="E1170" s="29"/>
      <c r="F1170" s="29"/>
      <c r="G1170" s="29"/>
      <c r="H1170" s="121" t="str">
        <f t="shared" si="36"/>
        <v/>
      </c>
      <c r="I1170" s="121" t="str">
        <f t="shared" si="36"/>
        <v/>
      </c>
      <c r="J1170" s="29"/>
      <c r="K1170" s="29"/>
      <c r="L1170" s="29"/>
      <c r="M1170" s="122" t="str">
        <f>IF($P1170="","",IFERROR(_xlfn.XLOOKUP($P1170,団体コード!$F$2:$F$1789,団体コード!$A$2:$A$1789),_xlfn.XLOOKUP($P1170,'R6.1.1政令指定都市'!$F$2:$F$192,'R6.1.1政令指定都市'!$A$2:$A$192)))</f>
        <v/>
      </c>
      <c r="N1170" s="123" t="str">
        <f>IF($P1170="","",IFERROR(_xlfn.XLOOKUP($P1170,市町村一覧!$H$2:$H$773,市町村一覧!$G$2:$G$773),"特定市町村以外"))</f>
        <v/>
      </c>
      <c r="O1170" s="94" t="s">
        <v>1</v>
      </c>
      <c r="P1170" s="124" t="str">
        <f t="shared" si="37"/>
        <v/>
      </c>
      <c r="U1170" s="114" t="s">
        <v>65</v>
      </c>
      <c r="V1170" s="118" t="s">
        <v>1442</v>
      </c>
    </row>
    <row r="1171" spans="3:22" x14ac:dyDescent="0.25">
      <c r="C1171" s="108">
        <v>1165</v>
      </c>
      <c r="D1171" s="30"/>
      <c r="E1171" s="29"/>
      <c r="F1171" s="29"/>
      <c r="G1171" s="29"/>
      <c r="H1171" s="121" t="str">
        <f t="shared" si="36"/>
        <v/>
      </c>
      <c r="I1171" s="121" t="str">
        <f t="shared" si="36"/>
        <v/>
      </c>
      <c r="J1171" s="29"/>
      <c r="K1171" s="29"/>
      <c r="L1171" s="29"/>
      <c r="M1171" s="122" t="str">
        <f>IF($P1171="","",IFERROR(_xlfn.XLOOKUP($P1171,団体コード!$F$2:$F$1789,団体コード!$A$2:$A$1789),_xlfn.XLOOKUP($P1171,'R6.1.1政令指定都市'!$F$2:$F$192,'R6.1.1政令指定都市'!$A$2:$A$192)))</f>
        <v/>
      </c>
      <c r="N1171" s="123" t="str">
        <f>IF($P1171="","",IFERROR(_xlfn.XLOOKUP($P1171,市町村一覧!$H$2:$H$773,市町村一覧!$G$2:$G$773),"特定市町村以外"))</f>
        <v/>
      </c>
      <c r="O1171" s="94" t="s">
        <v>1</v>
      </c>
      <c r="P1171" s="124" t="str">
        <f t="shared" si="37"/>
        <v/>
      </c>
      <c r="U1171" s="114" t="s">
        <v>65</v>
      </c>
      <c r="V1171" s="118" t="s">
        <v>1444</v>
      </c>
    </row>
    <row r="1172" spans="3:22" x14ac:dyDescent="0.25">
      <c r="C1172" s="108">
        <v>1166</v>
      </c>
      <c r="D1172" s="30"/>
      <c r="E1172" s="29"/>
      <c r="F1172" s="29"/>
      <c r="G1172" s="29"/>
      <c r="H1172" s="121" t="str">
        <f t="shared" si="36"/>
        <v/>
      </c>
      <c r="I1172" s="121" t="str">
        <f t="shared" si="36"/>
        <v/>
      </c>
      <c r="J1172" s="29"/>
      <c r="K1172" s="29"/>
      <c r="L1172" s="29"/>
      <c r="M1172" s="122" t="str">
        <f>IF($P1172="","",IFERROR(_xlfn.XLOOKUP($P1172,団体コード!$F$2:$F$1789,団体コード!$A$2:$A$1789),_xlfn.XLOOKUP($P1172,'R6.1.1政令指定都市'!$F$2:$F$192,'R6.1.1政令指定都市'!$A$2:$A$192)))</f>
        <v/>
      </c>
      <c r="N1172" s="123" t="str">
        <f>IF($P1172="","",IFERROR(_xlfn.XLOOKUP($P1172,市町村一覧!$H$2:$H$773,市町村一覧!$G$2:$G$773),"特定市町村以外"))</f>
        <v/>
      </c>
      <c r="O1172" s="94" t="s">
        <v>1</v>
      </c>
      <c r="P1172" s="124" t="str">
        <f t="shared" si="37"/>
        <v/>
      </c>
      <c r="U1172" s="114" t="s">
        <v>65</v>
      </c>
      <c r="V1172" s="118" t="s">
        <v>1446</v>
      </c>
    </row>
    <row r="1173" spans="3:22" x14ac:dyDescent="0.25">
      <c r="C1173" s="108">
        <v>1167</v>
      </c>
      <c r="D1173" s="30"/>
      <c r="E1173" s="29"/>
      <c r="F1173" s="29"/>
      <c r="G1173" s="29"/>
      <c r="H1173" s="121" t="str">
        <f t="shared" si="36"/>
        <v/>
      </c>
      <c r="I1173" s="121" t="str">
        <f t="shared" si="36"/>
        <v/>
      </c>
      <c r="J1173" s="29"/>
      <c r="K1173" s="29"/>
      <c r="L1173" s="29"/>
      <c r="M1173" s="122" t="str">
        <f>IF($P1173="","",IFERROR(_xlfn.XLOOKUP($P1173,団体コード!$F$2:$F$1789,団体コード!$A$2:$A$1789),_xlfn.XLOOKUP($P1173,'R6.1.1政令指定都市'!$F$2:$F$192,'R6.1.1政令指定都市'!$A$2:$A$192)))</f>
        <v/>
      </c>
      <c r="N1173" s="123" t="str">
        <f>IF($P1173="","",IFERROR(_xlfn.XLOOKUP($P1173,市町村一覧!$H$2:$H$773,市町村一覧!$G$2:$G$773),"特定市町村以外"))</f>
        <v/>
      </c>
      <c r="O1173" s="94" t="s">
        <v>1</v>
      </c>
      <c r="P1173" s="124" t="str">
        <f t="shared" si="37"/>
        <v/>
      </c>
      <c r="U1173" s="114" t="s">
        <v>65</v>
      </c>
      <c r="V1173" s="118" t="s">
        <v>1448</v>
      </c>
    </row>
    <row r="1174" spans="3:22" x14ac:dyDescent="0.25">
      <c r="C1174" s="108">
        <v>1168</v>
      </c>
      <c r="D1174" s="30"/>
      <c r="E1174" s="29"/>
      <c r="F1174" s="29"/>
      <c r="G1174" s="29"/>
      <c r="H1174" s="121" t="str">
        <f t="shared" si="36"/>
        <v/>
      </c>
      <c r="I1174" s="121" t="str">
        <f t="shared" si="36"/>
        <v/>
      </c>
      <c r="J1174" s="29"/>
      <c r="K1174" s="29"/>
      <c r="L1174" s="29"/>
      <c r="M1174" s="122" t="str">
        <f>IF($P1174="","",IFERROR(_xlfn.XLOOKUP($P1174,団体コード!$F$2:$F$1789,団体コード!$A$2:$A$1789),_xlfn.XLOOKUP($P1174,'R6.1.1政令指定都市'!$F$2:$F$192,'R6.1.1政令指定都市'!$A$2:$A$192)))</f>
        <v/>
      </c>
      <c r="N1174" s="123" t="str">
        <f>IF($P1174="","",IFERROR(_xlfn.XLOOKUP($P1174,市町村一覧!$H$2:$H$773,市町村一覧!$G$2:$G$773),"特定市町村以外"))</f>
        <v/>
      </c>
      <c r="O1174" s="94" t="s">
        <v>1</v>
      </c>
      <c r="P1174" s="124" t="str">
        <f t="shared" si="37"/>
        <v/>
      </c>
      <c r="U1174" s="114" t="s">
        <v>65</v>
      </c>
      <c r="V1174" s="118" t="s">
        <v>1450</v>
      </c>
    </row>
    <row r="1175" spans="3:22" x14ac:dyDescent="0.25">
      <c r="C1175" s="108">
        <v>1169</v>
      </c>
      <c r="D1175" s="30"/>
      <c r="E1175" s="29"/>
      <c r="F1175" s="29"/>
      <c r="G1175" s="29"/>
      <c r="H1175" s="121" t="str">
        <f t="shared" si="36"/>
        <v/>
      </c>
      <c r="I1175" s="121" t="str">
        <f t="shared" si="36"/>
        <v/>
      </c>
      <c r="J1175" s="29"/>
      <c r="K1175" s="29"/>
      <c r="L1175" s="29"/>
      <c r="M1175" s="122" t="str">
        <f>IF($P1175="","",IFERROR(_xlfn.XLOOKUP($P1175,団体コード!$F$2:$F$1789,団体コード!$A$2:$A$1789),_xlfn.XLOOKUP($P1175,'R6.1.1政令指定都市'!$F$2:$F$192,'R6.1.1政令指定都市'!$A$2:$A$192)))</f>
        <v/>
      </c>
      <c r="N1175" s="123" t="str">
        <f>IF($P1175="","",IFERROR(_xlfn.XLOOKUP($P1175,市町村一覧!$H$2:$H$773,市町村一覧!$G$2:$G$773),"特定市町村以外"))</f>
        <v/>
      </c>
      <c r="O1175" s="94" t="s">
        <v>1</v>
      </c>
      <c r="P1175" s="124" t="str">
        <f t="shared" si="37"/>
        <v/>
      </c>
      <c r="U1175" s="114" t="s">
        <v>65</v>
      </c>
      <c r="V1175" s="118" t="s">
        <v>1452</v>
      </c>
    </row>
    <row r="1176" spans="3:22" x14ac:dyDescent="0.25">
      <c r="C1176" s="108">
        <v>1170</v>
      </c>
      <c r="D1176" s="30"/>
      <c r="E1176" s="29"/>
      <c r="F1176" s="29"/>
      <c r="G1176" s="29"/>
      <c r="H1176" s="121" t="str">
        <f t="shared" si="36"/>
        <v/>
      </c>
      <c r="I1176" s="121" t="str">
        <f t="shared" si="36"/>
        <v/>
      </c>
      <c r="J1176" s="29"/>
      <c r="K1176" s="29"/>
      <c r="L1176" s="29"/>
      <c r="M1176" s="122" t="str">
        <f>IF($P1176="","",IFERROR(_xlfn.XLOOKUP($P1176,団体コード!$F$2:$F$1789,団体コード!$A$2:$A$1789),_xlfn.XLOOKUP($P1176,'R6.1.1政令指定都市'!$F$2:$F$192,'R6.1.1政令指定都市'!$A$2:$A$192)))</f>
        <v/>
      </c>
      <c r="N1176" s="123" t="str">
        <f>IF($P1176="","",IFERROR(_xlfn.XLOOKUP($P1176,市町村一覧!$H$2:$H$773,市町村一覧!$G$2:$G$773),"特定市町村以外"))</f>
        <v/>
      </c>
      <c r="O1176" s="94" t="s">
        <v>1</v>
      </c>
      <c r="P1176" s="124" t="str">
        <f t="shared" si="37"/>
        <v/>
      </c>
      <c r="U1176" s="114" t="s">
        <v>65</v>
      </c>
      <c r="V1176" s="118" t="s">
        <v>1454</v>
      </c>
    </row>
    <row r="1177" spans="3:22" x14ac:dyDescent="0.25">
      <c r="C1177" s="108">
        <v>1171</v>
      </c>
      <c r="D1177" s="30"/>
      <c r="E1177" s="29"/>
      <c r="F1177" s="29"/>
      <c r="G1177" s="29"/>
      <c r="H1177" s="121" t="str">
        <f t="shared" si="36"/>
        <v/>
      </c>
      <c r="I1177" s="121" t="str">
        <f t="shared" si="36"/>
        <v/>
      </c>
      <c r="J1177" s="29"/>
      <c r="K1177" s="29"/>
      <c r="L1177" s="29"/>
      <c r="M1177" s="122" t="str">
        <f>IF($P1177="","",IFERROR(_xlfn.XLOOKUP($P1177,団体コード!$F$2:$F$1789,団体コード!$A$2:$A$1789),_xlfn.XLOOKUP($P1177,'R6.1.1政令指定都市'!$F$2:$F$192,'R6.1.1政令指定都市'!$A$2:$A$192)))</f>
        <v/>
      </c>
      <c r="N1177" s="123" t="str">
        <f>IF($P1177="","",IFERROR(_xlfn.XLOOKUP($P1177,市町村一覧!$H$2:$H$773,市町村一覧!$G$2:$G$773),"特定市町村以外"))</f>
        <v/>
      </c>
      <c r="O1177" s="94" t="s">
        <v>1</v>
      </c>
      <c r="P1177" s="124" t="str">
        <f t="shared" si="37"/>
        <v/>
      </c>
      <c r="U1177" s="114" t="s">
        <v>65</v>
      </c>
      <c r="V1177" s="118" t="s">
        <v>1456</v>
      </c>
    </row>
    <row r="1178" spans="3:22" x14ac:dyDescent="0.25">
      <c r="C1178" s="108">
        <v>1172</v>
      </c>
      <c r="D1178" s="30"/>
      <c r="E1178" s="29"/>
      <c r="F1178" s="29"/>
      <c r="G1178" s="29"/>
      <c r="H1178" s="121" t="str">
        <f t="shared" si="36"/>
        <v/>
      </c>
      <c r="I1178" s="121" t="str">
        <f t="shared" si="36"/>
        <v/>
      </c>
      <c r="J1178" s="29"/>
      <c r="K1178" s="29"/>
      <c r="L1178" s="29"/>
      <c r="M1178" s="122" t="str">
        <f>IF($P1178="","",IFERROR(_xlfn.XLOOKUP($P1178,団体コード!$F$2:$F$1789,団体コード!$A$2:$A$1789),_xlfn.XLOOKUP($P1178,'R6.1.1政令指定都市'!$F$2:$F$192,'R6.1.1政令指定都市'!$A$2:$A$192)))</f>
        <v/>
      </c>
      <c r="N1178" s="123" t="str">
        <f>IF($P1178="","",IFERROR(_xlfn.XLOOKUP($P1178,市町村一覧!$H$2:$H$773,市町村一覧!$G$2:$G$773),"特定市町村以外"))</f>
        <v/>
      </c>
      <c r="O1178" s="94" t="s">
        <v>1</v>
      </c>
      <c r="P1178" s="124" t="str">
        <f t="shared" si="37"/>
        <v/>
      </c>
      <c r="U1178" s="114" t="s">
        <v>65</v>
      </c>
      <c r="V1178" s="118" t="s">
        <v>1458</v>
      </c>
    </row>
    <row r="1179" spans="3:22" x14ac:dyDescent="0.25">
      <c r="C1179" s="108">
        <v>1173</v>
      </c>
      <c r="D1179" s="30"/>
      <c r="E1179" s="29"/>
      <c r="F1179" s="29"/>
      <c r="G1179" s="29"/>
      <c r="H1179" s="121" t="str">
        <f t="shared" si="36"/>
        <v/>
      </c>
      <c r="I1179" s="121" t="str">
        <f t="shared" si="36"/>
        <v/>
      </c>
      <c r="J1179" s="29"/>
      <c r="K1179" s="29"/>
      <c r="L1179" s="29"/>
      <c r="M1179" s="122" t="str">
        <f>IF($P1179="","",IFERROR(_xlfn.XLOOKUP($P1179,団体コード!$F$2:$F$1789,団体コード!$A$2:$A$1789),_xlfn.XLOOKUP($P1179,'R6.1.1政令指定都市'!$F$2:$F$192,'R6.1.1政令指定都市'!$A$2:$A$192)))</f>
        <v/>
      </c>
      <c r="N1179" s="123" t="str">
        <f>IF($P1179="","",IFERROR(_xlfn.XLOOKUP($P1179,市町村一覧!$H$2:$H$773,市町村一覧!$G$2:$G$773),"特定市町村以外"))</f>
        <v/>
      </c>
      <c r="O1179" s="94" t="s">
        <v>1</v>
      </c>
      <c r="P1179" s="124" t="str">
        <f t="shared" si="37"/>
        <v/>
      </c>
      <c r="U1179" s="114" t="s">
        <v>65</v>
      </c>
      <c r="V1179" s="118" t="s">
        <v>1460</v>
      </c>
    </row>
    <row r="1180" spans="3:22" x14ac:dyDescent="0.25">
      <c r="C1180" s="108">
        <v>1174</v>
      </c>
      <c r="D1180" s="30"/>
      <c r="E1180" s="29"/>
      <c r="F1180" s="29"/>
      <c r="G1180" s="29"/>
      <c r="H1180" s="121" t="str">
        <f t="shared" si="36"/>
        <v/>
      </c>
      <c r="I1180" s="121" t="str">
        <f t="shared" si="36"/>
        <v/>
      </c>
      <c r="J1180" s="29"/>
      <c r="K1180" s="29"/>
      <c r="L1180" s="29"/>
      <c r="M1180" s="122" t="str">
        <f>IF($P1180="","",IFERROR(_xlfn.XLOOKUP($P1180,団体コード!$F$2:$F$1789,団体コード!$A$2:$A$1789),_xlfn.XLOOKUP($P1180,'R6.1.1政令指定都市'!$F$2:$F$192,'R6.1.1政令指定都市'!$A$2:$A$192)))</f>
        <v/>
      </c>
      <c r="N1180" s="123" t="str">
        <f>IF($P1180="","",IFERROR(_xlfn.XLOOKUP($P1180,市町村一覧!$H$2:$H$773,市町村一覧!$G$2:$G$773),"特定市町村以外"))</f>
        <v/>
      </c>
      <c r="O1180" s="94" t="s">
        <v>1</v>
      </c>
      <c r="P1180" s="124" t="str">
        <f t="shared" si="37"/>
        <v/>
      </c>
      <c r="U1180" s="114" t="s">
        <v>65</v>
      </c>
      <c r="V1180" s="114" t="s">
        <v>1462</v>
      </c>
    </row>
    <row r="1181" spans="3:22" x14ac:dyDescent="0.25">
      <c r="C1181" s="108">
        <v>1175</v>
      </c>
      <c r="D1181" s="30"/>
      <c r="E1181" s="29"/>
      <c r="F1181" s="29"/>
      <c r="G1181" s="29"/>
      <c r="H1181" s="121" t="str">
        <f t="shared" si="36"/>
        <v/>
      </c>
      <c r="I1181" s="121" t="str">
        <f t="shared" si="36"/>
        <v/>
      </c>
      <c r="J1181" s="29"/>
      <c r="K1181" s="29"/>
      <c r="L1181" s="29"/>
      <c r="M1181" s="122" t="str">
        <f>IF($P1181="","",IFERROR(_xlfn.XLOOKUP($P1181,団体コード!$F$2:$F$1789,団体コード!$A$2:$A$1789),_xlfn.XLOOKUP($P1181,'R6.1.1政令指定都市'!$F$2:$F$192,'R6.1.1政令指定都市'!$A$2:$A$192)))</f>
        <v/>
      </c>
      <c r="N1181" s="123" t="str">
        <f>IF($P1181="","",IFERROR(_xlfn.XLOOKUP($P1181,市町村一覧!$H$2:$H$773,市町村一覧!$G$2:$G$773),"特定市町村以外"))</f>
        <v/>
      </c>
      <c r="O1181" s="94" t="s">
        <v>1</v>
      </c>
      <c r="P1181" s="124" t="str">
        <f t="shared" si="37"/>
        <v/>
      </c>
      <c r="U1181" s="114" t="s">
        <v>65</v>
      </c>
      <c r="V1181" s="114" t="s">
        <v>1463</v>
      </c>
    </row>
    <row r="1182" spans="3:22" x14ac:dyDescent="0.25">
      <c r="C1182" s="108">
        <v>1176</v>
      </c>
      <c r="D1182" s="30"/>
      <c r="E1182" s="29"/>
      <c r="F1182" s="29"/>
      <c r="G1182" s="29"/>
      <c r="H1182" s="121" t="str">
        <f t="shared" si="36"/>
        <v/>
      </c>
      <c r="I1182" s="121" t="str">
        <f t="shared" si="36"/>
        <v/>
      </c>
      <c r="J1182" s="29"/>
      <c r="K1182" s="29"/>
      <c r="L1182" s="29"/>
      <c r="M1182" s="122" t="str">
        <f>IF($P1182="","",IFERROR(_xlfn.XLOOKUP($P1182,団体コード!$F$2:$F$1789,団体コード!$A$2:$A$1789),_xlfn.XLOOKUP($P1182,'R6.1.1政令指定都市'!$F$2:$F$192,'R6.1.1政令指定都市'!$A$2:$A$192)))</f>
        <v/>
      </c>
      <c r="N1182" s="123" t="str">
        <f>IF($P1182="","",IFERROR(_xlfn.XLOOKUP($P1182,市町村一覧!$H$2:$H$773,市町村一覧!$G$2:$G$773),"特定市町村以外"))</f>
        <v/>
      </c>
      <c r="O1182" s="94" t="s">
        <v>1</v>
      </c>
      <c r="P1182" s="124" t="str">
        <f t="shared" si="37"/>
        <v/>
      </c>
      <c r="U1182" s="114" t="s">
        <v>65</v>
      </c>
      <c r="V1182" s="114" t="s">
        <v>1464</v>
      </c>
    </row>
    <row r="1183" spans="3:22" x14ac:dyDescent="0.25">
      <c r="C1183" s="108">
        <v>1177</v>
      </c>
      <c r="D1183" s="30"/>
      <c r="E1183" s="29"/>
      <c r="F1183" s="29"/>
      <c r="G1183" s="29"/>
      <c r="H1183" s="121" t="str">
        <f t="shared" si="36"/>
        <v/>
      </c>
      <c r="I1183" s="121" t="str">
        <f t="shared" si="36"/>
        <v/>
      </c>
      <c r="J1183" s="29"/>
      <c r="K1183" s="29"/>
      <c r="L1183" s="29"/>
      <c r="M1183" s="122" t="str">
        <f>IF($P1183="","",IFERROR(_xlfn.XLOOKUP($P1183,団体コード!$F$2:$F$1789,団体コード!$A$2:$A$1789),_xlfn.XLOOKUP($P1183,'R6.1.1政令指定都市'!$F$2:$F$192,'R6.1.1政令指定都市'!$A$2:$A$192)))</f>
        <v/>
      </c>
      <c r="N1183" s="123" t="str">
        <f>IF($P1183="","",IFERROR(_xlfn.XLOOKUP($P1183,市町村一覧!$H$2:$H$773,市町村一覧!$G$2:$G$773),"特定市町村以外"))</f>
        <v/>
      </c>
      <c r="O1183" s="94" t="s">
        <v>1</v>
      </c>
      <c r="P1183" s="124" t="str">
        <f t="shared" si="37"/>
        <v/>
      </c>
      <c r="U1183" s="114" t="s">
        <v>65</v>
      </c>
      <c r="V1183" s="114" t="s">
        <v>1465</v>
      </c>
    </row>
    <row r="1184" spans="3:22" x14ac:dyDescent="0.25">
      <c r="C1184" s="108">
        <v>1178</v>
      </c>
      <c r="D1184" s="30"/>
      <c r="E1184" s="29"/>
      <c r="F1184" s="29"/>
      <c r="G1184" s="29"/>
      <c r="H1184" s="121" t="str">
        <f t="shared" si="36"/>
        <v/>
      </c>
      <c r="I1184" s="121" t="str">
        <f t="shared" si="36"/>
        <v/>
      </c>
      <c r="J1184" s="29"/>
      <c r="K1184" s="29"/>
      <c r="L1184" s="29"/>
      <c r="M1184" s="122" t="str">
        <f>IF($P1184="","",IFERROR(_xlfn.XLOOKUP($P1184,団体コード!$F$2:$F$1789,団体コード!$A$2:$A$1789),_xlfn.XLOOKUP($P1184,'R6.1.1政令指定都市'!$F$2:$F$192,'R6.1.1政令指定都市'!$A$2:$A$192)))</f>
        <v/>
      </c>
      <c r="N1184" s="123" t="str">
        <f>IF($P1184="","",IFERROR(_xlfn.XLOOKUP($P1184,市町村一覧!$H$2:$H$773,市町村一覧!$G$2:$G$773),"特定市町村以外"))</f>
        <v/>
      </c>
      <c r="O1184" s="94" t="s">
        <v>1</v>
      </c>
      <c r="P1184" s="124" t="str">
        <f t="shared" si="37"/>
        <v/>
      </c>
      <c r="U1184" s="114" t="s">
        <v>65</v>
      </c>
      <c r="V1184" s="114" t="s">
        <v>1466</v>
      </c>
    </row>
    <row r="1185" spans="3:22" x14ac:dyDescent="0.25">
      <c r="C1185" s="108">
        <v>1179</v>
      </c>
      <c r="D1185" s="30"/>
      <c r="E1185" s="29"/>
      <c r="F1185" s="29"/>
      <c r="G1185" s="29"/>
      <c r="H1185" s="121" t="str">
        <f t="shared" si="36"/>
        <v/>
      </c>
      <c r="I1185" s="121" t="str">
        <f t="shared" si="36"/>
        <v/>
      </c>
      <c r="J1185" s="29"/>
      <c r="K1185" s="29"/>
      <c r="L1185" s="29"/>
      <c r="M1185" s="122" t="str">
        <f>IF($P1185="","",IFERROR(_xlfn.XLOOKUP($P1185,団体コード!$F$2:$F$1789,団体コード!$A$2:$A$1789),_xlfn.XLOOKUP($P1185,'R6.1.1政令指定都市'!$F$2:$F$192,'R6.1.1政令指定都市'!$A$2:$A$192)))</f>
        <v/>
      </c>
      <c r="N1185" s="123" t="str">
        <f>IF($P1185="","",IFERROR(_xlfn.XLOOKUP($P1185,市町村一覧!$H$2:$H$773,市町村一覧!$G$2:$G$773),"特定市町村以外"))</f>
        <v/>
      </c>
      <c r="O1185" s="94" t="s">
        <v>1</v>
      </c>
      <c r="P1185" s="124" t="str">
        <f t="shared" si="37"/>
        <v/>
      </c>
      <c r="U1185" s="114" t="s">
        <v>65</v>
      </c>
      <c r="V1185" s="114" t="s">
        <v>1467</v>
      </c>
    </row>
    <row r="1186" spans="3:22" x14ac:dyDescent="0.25">
      <c r="C1186" s="108">
        <v>1180</v>
      </c>
      <c r="D1186" s="30"/>
      <c r="E1186" s="29"/>
      <c r="F1186" s="29"/>
      <c r="G1186" s="29"/>
      <c r="H1186" s="121" t="str">
        <f t="shared" si="36"/>
        <v/>
      </c>
      <c r="I1186" s="121" t="str">
        <f t="shared" si="36"/>
        <v/>
      </c>
      <c r="J1186" s="29"/>
      <c r="K1186" s="29"/>
      <c r="L1186" s="29"/>
      <c r="M1186" s="122" t="str">
        <f>IF($P1186="","",IFERROR(_xlfn.XLOOKUP($P1186,団体コード!$F$2:$F$1789,団体コード!$A$2:$A$1789),_xlfn.XLOOKUP($P1186,'R6.1.1政令指定都市'!$F$2:$F$192,'R6.1.1政令指定都市'!$A$2:$A$192)))</f>
        <v/>
      </c>
      <c r="N1186" s="123" t="str">
        <f>IF($P1186="","",IFERROR(_xlfn.XLOOKUP($P1186,市町村一覧!$H$2:$H$773,市町村一覧!$G$2:$G$773),"特定市町村以外"))</f>
        <v/>
      </c>
      <c r="O1186" s="94" t="s">
        <v>1</v>
      </c>
      <c r="P1186" s="124" t="str">
        <f t="shared" si="37"/>
        <v/>
      </c>
      <c r="U1186" s="114" t="s">
        <v>65</v>
      </c>
      <c r="V1186" s="114" t="s">
        <v>1468</v>
      </c>
    </row>
    <row r="1187" spans="3:22" x14ac:dyDescent="0.25">
      <c r="C1187" s="108">
        <v>1181</v>
      </c>
      <c r="D1187" s="30"/>
      <c r="E1187" s="29"/>
      <c r="F1187" s="29"/>
      <c r="G1187" s="29"/>
      <c r="H1187" s="121" t="str">
        <f t="shared" si="36"/>
        <v/>
      </c>
      <c r="I1187" s="121" t="str">
        <f t="shared" si="36"/>
        <v/>
      </c>
      <c r="J1187" s="29"/>
      <c r="K1187" s="29"/>
      <c r="L1187" s="29"/>
      <c r="M1187" s="122" t="str">
        <f>IF($P1187="","",IFERROR(_xlfn.XLOOKUP($P1187,団体コード!$F$2:$F$1789,団体コード!$A$2:$A$1789),_xlfn.XLOOKUP($P1187,'R6.1.1政令指定都市'!$F$2:$F$192,'R6.1.1政令指定都市'!$A$2:$A$192)))</f>
        <v/>
      </c>
      <c r="N1187" s="123" t="str">
        <f>IF($P1187="","",IFERROR(_xlfn.XLOOKUP($P1187,市町村一覧!$H$2:$H$773,市町村一覧!$G$2:$G$773),"特定市町村以外"))</f>
        <v/>
      </c>
      <c r="O1187" s="94" t="s">
        <v>1</v>
      </c>
      <c r="P1187" s="124" t="str">
        <f t="shared" si="37"/>
        <v/>
      </c>
      <c r="U1187" s="114" t="s">
        <v>65</v>
      </c>
      <c r="V1187" s="114" t="s">
        <v>1469</v>
      </c>
    </row>
    <row r="1188" spans="3:22" x14ac:dyDescent="0.25">
      <c r="C1188" s="108">
        <v>1182</v>
      </c>
      <c r="D1188" s="30"/>
      <c r="E1188" s="29"/>
      <c r="F1188" s="29"/>
      <c r="G1188" s="29"/>
      <c r="H1188" s="121" t="str">
        <f t="shared" si="36"/>
        <v/>
      </c>
      <c r="I1188" s="121" t="str">
        <f t="shared" si="36"/>
        <v/>
      </c>
      <c r="J1188" s="29"/>
      <c r="K1188" s="29"/>
      <c r="L1188" s="29"/>
      <c r="M1188" s="122" t="str">
        <f>IF($P1188="","",IFERROR(_xlfn.XLOOKUP($P1188,団体コード!$F$2:$F$1789,団体コード!$A$2:$A$1789),_xlfn.XLOOKUP($P1188,'R6.1.1政令指定都市'!$F$2:$F$192,'R6.1.1政令指定都市'!$A$2:$A$192)))</f>
        <v/>
      </c>
      <c r="N1188" s="123" t="str">
        <f>IF($P1188="","",IFERROR(_xlfn.XLOOKUP($P1188,市町村一覧!$H$2:$H$773,市町村一覧!$G$2:$G$773),"特定市町村以外"))</f>
        <v/>
      </c>
      <c r="O1188" s="94" t="s">
        <v>1</v>
      </c>
      <c r="P1188" s="124" t="str">
        <f t="shared" si="37"/>
        <v/>
      </c>
      <c r="U1188" s="114" t="s">
        <v>65</v>
      </c>
      <c r="V1188" s="114" t="s">
        <v>1470</v>
      </c>
    </row>
    <row r="1189" spans="3:22" x14ac:dyDescent="0.25">
      <c r="C1189" s="108">
        <v>1183</v>
      </c>
      <c r="D1189" s="30"/>
      <c r="E1189" s="29"/>
      <c r="F1189" s="29"/>
      <c r="G1189" s="29"/>
      <c r="H1189" s="121" t="str">
        <f t="shared" si="36"/>
        <v/>
      </c>
      <c r="I1189" s="121" t="str">
        <f t="shared" si="36"/>
        <v/>
      </c>
      <c r="J1189" s="29"/>
      <c r="K1189" s="29"/>
      <c r="L1189" s="29"/>
      <c r="M1189" s="122" t="str">
        <f>IF($P1189="","",IFERROR(_xlfn.XLOOKUP($P1189,団体コード!$F$2:$F$1789,団体コード!$A$2:$A$1789),_xlfn.XLOOKUP($P1189,'R6.1.1政令指定都市'!$F$2:$F$192,'R6.1.1政令指定都市'!$A$2:$A$192)))</f>
        <v/>
      </c>
      <c r="N1189" s="123" t="str">
        <f>IF($P1189="","",IFERROR(_xlfn.XLOOKUP($P1189,市町村一覧!$H$2:$H$773,市町村一覧!$G$2:$G$773),"特定市町村以外"))</f>
        <v/>
      </c>
      <c r="O1189" s="94" t="s">
        <v>1</v>
      </c>
      <c r="P1189" s="124" t="str">
        <f t="shared" si="37"/>
        <v/>
      </c>
      <c r="U1189" s="114" t="s">
        <v>65</v>
      </c>
      <c r="V1189" s="114" t="s">
        <v>1471</v>
      </c>
    </row>
    <row r="1190" spans="3:22" x14ac:dyDescent="0.25">
      <c r="C1190" s="108">
        <v>1184</v>
      </c>
      <c r="D1190" s="30"/>
      <c r="E1190" s="29"/>
      <c r="F1190" s="29"/>
      <c r="G1190" s="29"/>
      <c r="H1190" s="121" t="str">
        <f t="shared" si="36"/>
        <v/>
      </c>
      <c r="I1190" s="121" t="str">
        <f t="shared" si="36"/>
        <v/>
      </c>
      <c r="J1190" s="29"/>
      <c r="K1190" s="29"/>
      <c r="L1190" s="29"/>
      <c r="M1190" s="122" t="str">
        <f>IF($P1190="","",IFERROR(_xlfn.XLOOKUP($P1190,団体コード!$F$2:$F$1789,団体コード!$A$2:$A$1789),_xlfn.XLOOKUP($P1190,'R6.1.1政令指定都市'!$F$2:$F$192,'R6.1.1政令指定都市'!$A$2:$A$192)))</f>
        <v/>
      </c>
      <c r="N1190" s="123" t="str">
        <f>IF($P1190="","",IFERROR(_xlfn.XLOOKUP($P1190,市町村一覧!$H$2:$H$773,市町村一覧!$G$2:$G$773),"特定市町村以外"))</f>
        <v/>
      </c>
      <c r="O1190" s="94" t="s">
        <v>1</v>
      </c>
      <c r="P1190" s="124" t="str">
        <f t="shared" si="37"/>
        <v/>
      </c>
      <c r="U1190" s="114" t="s">
        <v>65</v>
      </c>
      <c r="V1190" s="114" t="s">
        <v>1472</v>
      </c>
    </row>
    <row r="1191" spans="3:22" x14ac:dyDescent="0.25">
      <c r="C1191" s="108">
        <v>1185</v>
      </c>
      <c r="D1191" s="30"/>
      <c r="E1191" s="29"/>
      <c r="F1191" s="29"/>
      <c r="G1191" s="29"/>
      <c r="H1191" s="121" t="str">
        <f t="shared" si="36"/>
        <v/>
      </c>
      <c r="I1191" s="121" t="str">
        <f t="shared" si="36"/>
        <v/>
      </c>
      <c r="J1191" s="29"/>
      <c r="K1191" s="29"/>
      <c r="L1191" s="29"/>
      <c r="M1191" s="122" t="str">
        <f>IF($P1191="","",IFERROR(_xlfn.XLOOKUP($P1191,団体コード!$F$2:$F$1789,団体コード!$A$2:$A$1789),_xlfn.XLOOKUP($P1191,'R6.1.1政令指定都市'!$F$2:$F$192,'R6.1.1政令指定都市'!$A$2:$A$192)))</f>
        <v/>
      </c>
      <c r="N1191" s="123" t="str">
        <f>IF($P1191="","",IFERROR(_xlfn.XLOOKUP($P1191,市町村一覧!$H$2:$H$773,市町村一覧!$G$2:$G$773),"特定市町村以外"))</f>
        <v/>
      </c>
      <c r="O1191" s="94" t="s">
        <v>1</v>
      </c>
      <c r="P1191" s="124" t="str">
        <f t="shared" si="37"/>
        <v/>
      </c>
      <c r="U1191" s="114" t="s">
        <v>65</v>
      </c>
      <c r="V1191" s="114" t="s">
        <v>1473</v>
      </c>
    </row>
    <row r="1192" spans="3:22" x14ac:dyDescent="0.25">
      <c r="C1192" s="108">
        <v>1186</v>
      </c>
      <c r="D1192" s="30"/>
      <c r="E1192" s="29"/>
      <c r="F1192" s="29"/>
      <c r="G1192" s="29"/>
      <c r="H1192" s="121" t="str">
        <f t="shared" si="36"/>
        <v/>
      </c>
      <c r="I1192" s="121" t="str">
        <f t="shared" si="36"/>
        <v/>
      </c>
      <c r="J1192" s="29"/>
      <c r="K1192" s="29"/>
      <c r="L1192" s="29"/>
      <c r="M1192" s="122" t="str">
        <f>IF($P1192="","",IFERROR(_xlfn.XLOOKUP($P1192,団体コード!$F$2:$F$1789,団体コード!$A$2:$A$1789),_xlfn.XLOOKUP($P1192,'R6.1.1政令指定都市'!$F$2:$F$192,'R6.1.1政令指定都市'!$A$2:$A$192)))</f>
        <v/>
      </c>
      <c r="N1192" s="123" t="str">
        <f>IF($P1192="","",IFERROR(_xlfn.XLOOKUP($P1192,市町村一覧!$H$2:$H$773,市町村一覧!$G$2:$G$773),"特定市町村以外"))</f>
        <v/>
      </c>
      <c r="O1192" s="94" t="s">
        <v>1</v>
      </c>
      <c r="P1192" s="124" t="str">
        <f t="shared" si="37"/>
        <v/>
      </c>
      <c r="U1192" s="114" t="s">
        <v>65</v>
      </c>
      <c r="V1192" s="114" t="s">
        <v>1474</v>
      </c>
    </row>
    <row r="1193" spans="3:22" x14ac:dyDescent="0.25">
      <c r="C1193" s="108">
        <v>1187</v>
      </c>
      <c r="D1193" s="30"/>
      <c r="E1193" s="29"/>
      <c r="F1193" s="29"/>
      <c r="G1193" s="29"/>
      <c r="H1193" s="121" t="str">
        <f t="shared" si="36"/>
        <v/>
      </c>
      <c r="I1193" s="121" t="str">
        <f t="shared" si="36"/>
        <v/>
      </c>
      <c r="J1193" s="29"/>
      <c r="K1193" s="29"/>
      <c r="L1193" s="29"/>
      <c r="M1193" s="122" t="str">
        <f>IF($P1193="","",IFERROR(_xlfn.XLOOKUP($P1193,団体コード!$F$2:$F$1789,団体コード!$A$2:$A$1789),_xlfn.XLOOKUP($P1193,'R6.1.1政令指定都市'!$F$2:$F$192,'R6.1.1政令指定都市'!$A$2:$A$192)))</f>
        <v/>
      </c>
      <c r="N1193" s="123" t="str">
        <f>IF($P1193="","",IFERROR(_xlfn.XLOOKUP($P1193,市町村一覧!$H$2:$H$773,市町村一覧!$G$2:$G$773),"特定市町村以外"))</f>
        <v/>
      </c>
      <c r="O1193" s="94" t="s">
        <v>1</v>
      </c>
      <c r="P1193" s="124" t="str">
        <f t="shared" si="37"/>
        <v/>
      </c>
      <c r="U1193" s="114" t="s">
        <v>65</v>
      </c>
      <c r="V1193" s="114" t="s">
        <v>1475</v>
      </c>
    </row>
    <row r="1194" spans="3:22" x14ac:dyDescent="0.25">
      <c r="C1194" s="108">
        <v>1188</v>
      </c>
      <c r="D1194" s="30"/>
      <c r="E1194" s="29"/>
      <c r="F1194" s="29"/>
      <c r="G1194" s="29"/>
      <c r="H1194" s="121" t="str">
        <f t="shared" si="36"/>
        <v/>
      </c>
      <c r="I1194" s="121" t="str">
        <f t="shared" si="36"/>
        <v/>
      </c>
      <c r="J1194" s="29"/>
      <c r="K1194" s="29"/>
      <c r="L1194" s="29"/>
      <c r="M1194" s="122" t="str">
        <f>IF($P1194="","",IFERROR(_xlfn.XLOOKUP($P1194,団体コード!$F$2:$F$1789,団体コード!$A$2:$A$1789),_xlfn.XLOOKUP($P1194,'R6.1.1政令指定都市'!$F$2:$F$192,'R6.1.1政令指定都市'!$A$2:$A$192)))</f>
        <v/>
      </c>
      <c r="N1194" s="123" t="str">
        <f>IF($P1194="","",IFERROR(_xlfn.XLOOKUP($P1194,市町村一覧!$H$2:$H$773,市町村一覧!$G$2:$G$773),"特定市町村以外"))</f>
        <v/>
      </c>
      <c r="O1194" s="94" t="s">
        <v>1</v>
      </c>
      <c r="P1194" s="124" t="str">
        <f t="shared" si="37"/>
        <v/>
      </c>
      <c r="U1194" s="114" t="s">
        <v>65</v>
      </c>
      <c r="V1194" s="114" t="s">
        <v>1476</v>
      </c>
    </row>
    <row r="1195" spans="3:22" x14ac:dyDescent="0.25">
      <c r="C1195" s="108">
        <v>1189</v>
      </c>
      <c r="D1195" s="30"/>
      <c r="E1195" s="29"/>
      <c r="F1195" s="29"/>
      <c r="G1195" s="29"/>
      <c r="H1195" s="121" t="str">
        <f t="shared" si="36"/>
        <v/>
      </c>
      <c r="I1195" s="121" t="str">
        <f t="shared" si="36"/>
        <v/>
      </c>
      <c r="J1195" s="29"/>
      <c r="K1195" s="29"/>
      <c r="L1195" s="29"/>
      <c r="M1195" s="122" t="str">
        <f>IF($P1195="","",IFERROR(_xlfn.XLOOKUP($P1195,団体コード!$F$2:$F$1789,団体コード!$A$2:$A$1789),_xlfn.XLOOKUP($P1195,'R6.1.1政令指定都市'!$F$2:$F$192,'R6.1.1政令指定都市'!$A$2:$A$192)))</f>
        <v/>
      </c>
      <c r="N1195" s="123" t="str">
        <f>IF($P1195="","",IFERROR(_xlfn.XLOOKUP($P1195,市町村一覧!$H$2:$H$773,市町村一覧!$G$2:$G$773),"特定市町村以外"))</f>
        <v/>
      </c>
      <c r="O1195" s="94" t="s">
        <v>1</v>
      </c>
      <c r="P1195" s="124" t="str">
        <f t="shared" si="37"/>
        <v/>
      </c>
      <c r="U1195" s="114" t="s">
        <v>65</v>
      </c>
      <c r="V1195" s="114" t="s">
        <v>1477</v>
      </c>
    </row>
    <row r="1196" spans="3:22" x14ac:dyDescent="0.25">
      <c r="C1196" s="108">
        <v>1190</v>
      </c>
      <c r="D1196" s="30"/>
      <c r="E1196" s="29"/>
      <c r="F1196" s="29"/>
      <c r="G1196" s="29"/>
      <c r="H1196" s="121" t="str">
        <f t="shared" si="36"/>
        <v/>
      </c>
      <c r="I1196" s="121" t="str">
        <f t="shared" si="36"/>
        <v/>
      </c>
      <c r="J1196" s="29"/>
      <c r="K1196" s="29"/>
      <c r="L1196" s="29"/>
      <c r="M1196" s="122" t="str">
        <f>IF($P1196="","",IFERROR(_xlfn.XLOOKUP($P1196,団体コード!$F$2:$F$1789,団体コード!$A$2:$A$1789),_xlfn.XLOOKUP($P1196,'R6.1.1政令指定都市'!$F$2:$F$192,'R6.1.1政令指定都市'!$A$2:$A$192)))</f>
        <v/>
      </c>
      <c r="N1196" s="123" t="str">
        <f>IF($P1196="","",IFERROR(_xlfn.XLOOKUP($P1196,市町村一覧!$H$2:$H$773,市町村一覧!$G$2:$G$773),"特定市町村以外"))</f>
        <v/>
      </c>
      <c r="O1196" s="94" t="s">
        <v>1</v>
      </c>
      <c r="P1196" s="124" t="str">
        <f t="shared" si="37"/>
        <v/>
      </c>
      <c r="U1196" s="114" t="s">
        <v>65</v>
      </c>
      <c r="V1196" s="114" t="s">
        <v>1478</v>
      </c>
    </row>
    <row r="1197" spans="3:22" x14ac:dyDescent="0.25">
      <c r="C1197" s="108">
        <v>1191</v>
      </c>
      <c r="D1197" s="30"/>
      <c r="E1197" s="29"/>
      <c r="F1197" s="29"/>
      <c r="G1197" s="29"/>
      <c r="H1197" s="121" t="str">
        <f t="shared" si="36"/>
        <v/>
      </c>
      <c r="I1197" s="121" t="str">
        <f t="shared" si="36"/>
        <v/>
      </c>
      <c r="J1197" s="29"/>
      <c r="K1197" s="29"/>
      <c r="L1197" s="29"/>
      <c r="M1197" s="122" t="str">
        <f>IF($P1197="","",IFERROR(_xlfn.XLOOKUP($P1197,団体コード!$F$2:$F$1789,団体コード!$A$2:$A$1789),_xlfn.XLOOKUP($P1197,'R6.1.1政令指定都市'!$F$2:$F$192,'R6.1.1政令指定都市'!$A$2:$A$192)))</f>
        <v/>
      </c>
      <c r="N1197" s="123" t="str">
        <f>IF($P1197="","",IFERROR(_xlfn.XLOOKUP($P1197,市町村一覧!$H$2:$H$773,市町村一覧!$G$2:$G$773),"特定市町村以外"))</f>
        <v/>
      </c>
      <c r="O1197" s="94" t="s">
        <v>1</v>
      </c>
      <c r="P1197" s="124" t="str">
        <f t="shared" si="37"/>
        <v/>
      </c>
      <c r="U1197" s="114" t="s">
        <v>65</v>
      </c>
      <c r="V1197" s="114" t="s">
        <v>1479</v>
      </c>
    </row>
    <row r="1198" spans="3:22" x14ac:dyDescent="0.25">
      <c r="C1198" s="108">
        <v>1192</v>
      </c>
      <c r="D1198" s="30"/>
      <c r="E1198" s="29"/>
      <c r="F1198" s="29"/>
      <c r="G1198" s="29"/>
      <c r="H1198" s="121" t="str">
        <f t="shared" si="36"/>
        <v/>
      </c>
      <c r="I1198" s="121" t="str">
        <f t="shared" si="36"/>
        <v/>
      </c>
      <c r="J1198" s="29"/>
      <c r="K1198" s="29"/>
      <c r="L1198" s="29"/>
      <c r="M1198" s="122" t="str">
        <f>IF($P1198="","",IFERROR(_xlfn.XLOOKUP($P1198,団体コード!$F$2:$F$1789,団体コード!$A$2:$A$1789),_xlfn.XLOOKUP($P1198,'R6.1.1政令指定都市'!$F$2:$F$192,'R6.1.1政令指定都市'!$A$2:$A$192)))</f>
        <v/>
      </c>
      <c r="N1198" s="123" t="str">
        <f>IF($P1198="","",IFERROR(_xlfn.XLOOKUP($P1198,市町村一覧!$H$2:$H$773,市町村一覧!$G$2:$G$773),"特定市町村以外"))</f>
        <v/>
      </c>
      <c r="O1198" s="94" t="s">
        <v>1</v>
      </c>
      <c r="P1198" s="124" t="str">
        <f t="shared" si="37"/>
        <v/>
      </c>
      <c r="U1198" s="114" t="s">
        <v>65</v>
      </c>
      <c r="V1198" s="114" t="s">
        <v>1480</v>
      </c>
    </row>
    <row r="1199" spans="3:22" x14ac:dyDescent="0.25">
      <c r="C1199" s="108">
        <v>1193</v>
      </c>
      <c r="D1199" s="30"/>
      <c r="E1199" s="29"/>
      <c r="F1199" s="29"/>
      <c r="G1199" s="29"/>
      <c r="H1199" s="121" t="str">
        <f t="shared" si="36"/>
        <v/>
      </c>
      <c r="I1199" s="121" t="str">
        <f t="shared" si="36"/>
        <v/>
      </c>
      <c r="J1199" s="29"/>
      <c r="K1199" s="29"/>
      <c r="L1199" s="29"/>
      <c r="M1199" s="122" t="str">
        <f>IF($P1199="","",IFERROR(_xlfn.XLOOKUP($P1199,団体コード!$F$2:$F$1789,団体コード!$A$2:$A$1789),_xlfn.XLOOKUP($P1199,'R6.1.1政令指定都市'!$F$2:$F$192,'R6.1.1政令指定都市'!$A$2:$A$192)))</f>
        <v/>
      </c>
      <c r="N1199" s="123" t="str">
        <f>IF($P1199="","",IFERROR(_xlfn.XLOOKUP($P1199,市町村一覧!$H$2:$H$773,市町村一覧!$G$2:$G$773),"特定市町村以外"))</f>
        <v/>
      </c>
      <c r="O1199" s="94" t="s">
        <v>1</v>
      </c>
      <c r="P1199" s="124" t="str">
        <f t="shared" si="37"/>
        <v/>
      </c>
      <c r="U1199" s="114" t="s">
        <v>65</v>
      </c>
      <c r="V1199" s="114" t="s">
        <v>1481</v>
      </c>
    </row>
    <row r="1200" spans="3:22" x14ac:dyDescent="0.25">
      <c r="C1200" s="108">
        <v>1194</v>
      </c>
      <c r="D1200" s="30"/>
      <c r="E1200" s="29"/>
      <c r="F1200" s="29"/>
      <c r="G1200" s="29"/>
      <c r="H1200" s="121" t="str">
        <f t="shared" si="36"/>
        <v/>
      </c>
      <c r="I1200" s="121" t="str">
        <f t="shared" si="36"/>
        <v/>
      </c>
      <c r="J1200" s="29"/>
      <c r="K1200" s="29"/>
      <c r="L1200" s="29"/>
      <c r="M1200" s="122" t="str">
        <f>IF($P1200="","",IFERROR(_xlfn.XLOOKUP($P1200,団体コード!$F$2:$F$1789,団体コード!$A$2:$A$1789),_xlfn.XLOOKUP($P1200,'R6.1.1政令指定都市'!$F$2:$F$192,'R6.1.1政令指定都市'!$A$2:$A$192)))</f>
        <v/>
      </c>
      <c r="N1200" s="123" t="str">
        <f>IF($P1200="","",IFERROR(_xlfn.XLOOKUP($P1200,市町村一覧!$H$2:$H$773,市町村一覧!$G$2:$G$773),"特定市町村以外"))</f>
        <v/>
      </c>
      <c r="O1200" s="94" t="s">
        <v>1</v>
      </c>
      <c r="P1200" s="124" t="str">
        <f t="shared" si="37"/>
        <v/>
      </c>
      <c r="U1200" s="114" t="s">
        <v>65</v>
      </c>
      <c r="V1200" s="114" t="s">
        <v>1482</v>
      </c>
    </row>
    <row r="1201" spans="3:22" x14ac:dyDescent="0.25">
      <c r="C1201" s="108">
        <v>1195</v>
      </c>
      <c r="D1201" s="30"/>
      <c r="E1201" s="29"/>
      <c r="F1201" s="29"/>
      <c r="G1201" s="29"/>
      <c r="H1201" s="121" t="str">
        <f t="shared" si="36"/>
        <v/>
      </c>
      <c r="I1201" s="121" t="str">
        <f t="shared" si="36"/>
        <v/>
      </c>
      <c r="J1201" s="29"/>
      <c r="K1201" s="29"/>
      <c r="L1201" s="29"/>
      <c r="M1201" s="122" t="str">
        <f>IF($P1201="","",IFERROR(_xlfn.XLOOKUP($P1201,団体コード!$F$2:$F$1789,団体コード!$A$2:$A$1789),_xlfn.XLOOKUP($P1201,'R6.1.1政令指定都市'!$F$2:$F$192,'R6.1.1政令指定都市'!$A$2:$A$192)))</f>
        <v/>
      </c>
      <c r="N1201" s="123" t="str">
        <f>IF($P1201="","",IFERROR(_xlfn.XLOOKUP($P1201,市町村一覧!$H$2:$H$773,市町村一覧!$G$2:$G$773),"特定市町村以外"))</f>
        <v/>
      </c>
      <c r="O1201" s="94" t="s">
        <v>1</v>
      </c>
      <c r="P1201" s="124" t="str">
        <f t="shared" si="37"/>
        <v/>
      </c>
      <c r="U1201" s="114" t="s">
        <v>65</v>
      </c>
      <c r="V1201" s="114" t="s">
        <v>1483</v>
      </c>
    </row>
    <row r="1202" spans="3:22" x14ac:dyDescent="0.25">
      <c r="C1202" s="108">
        <v>1196</v>
      </c>
      <c r="D1202" s="30"/>
      <c r="E1202" s="29"/>
      <c r="F1202" s="29"/>
      <c r="G1202" s="29"/>
      <c r="H1202" s="121" t="str">
        <f t="shared" si="36"/>
        <v/>
      </c>
      <c r="I1202" s="121" t="str">
        <f t="shared" si="36"/>
        <v/>
      </c>
      <c r="J1202" s="29"/>
      <c r="K1202" s="29"/>
      <c r="L1202" s="29"/>
      <c r="M1202" s="122" t="str">
        <f>IF($P1202="","",IFERROR(_xlfn.XLOOKUP($P1202,団体コード!$F$2:$F$1789,団体コード!$A$2:$A$1789),_xlfn.XLOOKUP($P1202,'R6.1.1政令指定都市'!$F$2:$F$192,'R6.1.1政令指定都市'!$A$2:$A$192)))</f>
        <v/>
      </c>
      <c r="N1202" s="123" t="str">
        <f>IF($P1202="","",IFERROR(_xlfn.XLOOKUP($P1202,市町村一覧!$H$2:$H$773,市町村一覧!$G$2:$G$773),"特定市町村以外"))</f>
        <v/>
      </c>
      <c r="O1202" s="94" t="s">
        <v>1</v>
      </c>
      <c r="P1202" s="124" t="str">
        <f t="shared" si="37"/>
        <v/>
      </c>
      <c r="U1202" s="114" t="s">
        <v>65</v>
      </c>
      <c r="V1202" s="114" t="s">
        <v>1484</v>
      </c>
    </row>
    <row r="1203" spans="3:22" x14ac:dyDescent="0.25">
      <c r="C1203" s="108">
        <v>1197</v>
      </c>
      <c r="D1203" s="30"/>
      <c r="E1203" s="29"/>
      <c r="F1203" s="29"/>
      <c r="G1203" s="29"/>
      <c r="H1203" s="121" t="str">
        <f t="shared" si="36"/>
        <v/>
      </c>
      <c r="I1203" s="121" t="str">
        <f t="shared" si="36"/>
        <v/>
      </c>
      <c r="J1203" s="29"/>
      <c r="K1203" s="29"/>
      <c r="L1203" s="29"/>
      <c r="M1203" s="122" t="str">
        <f>IF($P1203="","",IFERROR(_xlfn.XLOOKUP($P1203,団体コード!$F$2:$F$1789,団体コード!$A$2:$A$1789),_xlfn.XLOOKUP($P1203,'R6.1.1政令指定都市'!$F$2:$F$192,'R6.1.1政令指定都市'!$A$2:$A$192)))</f>
        <v/>
      </c>
      <c r="N1203" s="123" t="str">
        <f>IF($P1203="","",IFERROR(_xlfn.XLOOKUP($P1203,市町村一覧!$H$2:$H$773,市町村一覧!$G$2:$G$773),"特定市町村以外"))</f>
        <v/>
      </c>
      <c r="O1203" s="94" t="s">
        <v>1</v>
      </c>
      <c r="P1203" s="124" t="str">
        <f t="shared" si="37"/>
        <v/>
      </c>
      <c r="U1203" s="114" t="s">
        <v>65</v>
      </c>
      <c r="V1203" s="114" t="s">
        <v>1485</v>
      </c>
    </row>
    <row r="1204" spans="3:22" x14ac:dyDescent="0.25">
      <c r="C1204" s="108">
        <v>1198</v>
      </c>
      <c r="D1204" s="30"/>
      <c r="E1204" s="29"/>
      <c r="F1204" s="29"/>
      <c r="G1204" s="29"/>
      <c r="H1204" s="121" t="str">
        <f t="shared" si="36"/>
        <v/>
      </c>
      <c r="I1204" s="121" t="str">
        <f t="shared" si="36"/>
        <v/>
      </c>
      <c r="J1204" s="29"/>
      <c r="K1204" s="29"/>
      <c r="L1204" s="29"/>
      <c r="M1204" s="122" t="str">
        <f>IF($P1204="","",IFERROR(_xlfn.XLOOKUP($P1204,団体コード!$F$2:$F$1789,団体コード!$A$2:$A$1789),_xlfn.XLOOKUP($P1204,'R6.1.1政令指定都市'!$F$2:$F$192,'R6.1.1政令指定都市'!$A$2:$A$192)))</f>
        <v/>
      </c>
      <c r="N1204" s="123" t="str">
        <f>IF($P1204="","",IFERROR(_xlfn.XLOOKUP($P1204,市町村一覧!$H$2:$H$773,市町村一覧!$G$2:$G$773),"特定市町村以外"))</f>
        <v/>
      </c>
      <c r="O1204" s="94" t="s">
        <v>1</v>
      </c>
      <c r="P1204" s="124" t="str">
        <f t="shared" si="37"/>
        <v/>
      </c>
      <c r="U1204" s="114" t="s">
        <v>65</v>
      </c>
      <c r="V1204" s="114" t="s">
        <v>1486</v>
      </c>
    </row>
    <row r="1205" spans="3:22" x14ac:dyDescent="0.25">
      <c r="C1205" s="108">
        <v>1199</v>
      </c>
      <c r="D1205" s="30"/>
      <c r="E1205" s="29"/>
      <c r="F1205" s="29"/>
      <c r="G1205" s="29"/>
      <c r="H1205" s="121" t="str">
        <f t="shared" si="36"/>
        <v/>
      </c>
      <c r="I1205" s="121" t="str">
        <f t="shared" si="36"/>
        <v/>
      </c>
      <c r="J1205" s="29"/>
      <c r="K1205" s="29"/>
      <c r="L1205" s="29"/>
      <c r="M1205" s="122" t="str">
        <f>IF($P1205="","",IFERROR(_xlfn.XLOOKUP($P1205,団体コード!$F$2:$F$1789,団体コード!$A$2:$A$1789),_xlfn.XLOOKUP($P1205,'R6.1.1政令指定都市'!$F$2:$F$192,'R6.1.1政令指定都市'!$A$2:$A$192)))</f>
        <v/>
      </c>
      <c r="N1205" s="123" t="str">
        <f>IF($P1205="","",IFERROR(_xlfn.XLOOKUP($P1205,市町村一覧!$H$2:$H$773,市町村一覧!$G$2:$G$773),"特定市町村以外"))</f>
        <v/>
      </c>
      <c r="O1205" s="94" t="s">
        <v>1</v>
      </c>
      <c r="P1205" s="124" t="str">
        <f t="shared" si="37"/>
        <v/>
      </c>
      <c r="U1205" s="114" t="s">
        <v>66</v>
      </c>
      <c r="V1205" s="118" t="s">
        <v>1487</v>
      </c>
    </row>
    <row r="1206" spans="3:22" x14ac:dyDescent="0.25">
      <c r="C1206" s="108">
        <v>1200</v>
      </c>
      <c r="D1206" s="30"/>
      <c r="E1206" s="29"/>
      <c r="F1206" s="29"/>
      <c r="G1206" s="29"/>
      <c r="H1206" s="121" t="str">
        <f t="shared" si="36"/>
        <v/>
      </c>
      <c r="I1206" s="121" t="str">
        <f t="shared" si="36"/>
        <v/>
      </c>
      <c r="J1206" s="29"/>
      <c r="K1206" s="29"/>
      <c r="L1206" s="29"/>
      <c r="M1206" s="122" t="str">
        <f>IF($P1206="","",IFERROR(_xlfn.XLOOKUP($P1206,団体コード!$F$2:$F$1789,団体コード!$A$2:$A$1789),_xlfn.XLOOKUP($P1206,'R6.1.1政令指定都市'!$F$2:$F$192,'R6.1.1政令指定都市'!$A$2:$A$192)))</f>
        <v/>
      </c>
      <c r="N1206" s="123" t="str">
        <f>IF($P1206="","",IFERROR(_xlfn.XLOOKUP($P1206,市町村一覧!$H$2:$H$773,市町村一覧!$G$2:$G$773),"特定市町村以外"))</f>
        <v/>
      </c>
      <c r="O1206" s="94" t="s">
        <v>1</v>
      </c>
      <c r="P1206" s="124" t="str">
        <f t="shared" si="37"/>
        <v/>
      </c>
      <c r="U1206" s="114" t="s">
        <v>66</v>
      </c>
      <c r="V1206" s="118" t="s">
        <v>1489</v>
      </c>
    </row>
    <row r="1207" spans="3:22" x14ac:dyDescent="0.25">
      <c r="C1207" s="108">
        <v>1201</v>
      </c>
      <c r="D1207" s="30"/>
      <c r="E1207" s="29"/>
      <c r="F1207" s="29"/>
      <c r="G1207" s="29"/>
      <c r="H1207" s="121" t="str">
        <f t="shared" si="36"/>
        <v/>
      </c>
      <c r="I1207" s="121" t="str">
        <f t="shared" si="36"/>
        <v/>
      </c>
      <c r="J1207" s="29"/>
      <c r="K1207" s="29"/>
      <c r="L1207" s="29"/>
      <c r="M1207" s="122" t="str">
        <f>IF($P1207="","",IFERROR(_xlfn.XLOOKUP($P1207,団体コード!$F$2:$F$1789,団体コード!$A$2:$A$1789),_xlfn.XLOOKUP($P1207,'R6.1.1政令指定都市'!$F$2:$F$192,'R6.1.1政令指定都市'!$A$2:$A$192)))</f>
        <v/>
      </c>
      <c r="N1207" s="123" t="str">
        <f>IF($P1207="","",IFERROR(_xlfn.XLOOKUP($P1207,市町村一覧!$H$2:$H$773,市町村一覧!$G$2:$G$773),"特定市町村以外"))</f>
        <v/>
      </c>
      <c r="O1207" s="94" t="s">
        <v>1</v>
      </c>
      <c r="P1207" s="124" t="str">
        <f t="shared" si="37"/>
        <v/>
      </c>
      <c r="U1207" s="114" t="s">
        <v>66</v>
      </c>
      <c r="V1207" s="118" t="s">
        <v>1491</v>
      </c>
    </row>
    <row r="1208" spans="3:22" x14ac:dyDescent="0.25">
      <c r="C1208" s="108">
        <v>1202</v>
      </c>
      <c r="D1208" s="30"/>
      <c r="E1208" s="29"/>
      <c r="F1208" s="29"/>
      <c r="G1208" s="29"/>
      <c r="H1208" s="121" t="str">
        <f t="shared" si="36"/>
        <v/>
      </c>
      <c r="I1208" s="121" t="str">
        <f t="shared" si="36"/>
        <v/>
      </c>
      <c r="J1208" s="29"/>
      <c r="K1208" s="29"/>
      <c r="L1208" s="29"/>
      <c r="M1208" s="122" t="str">
        <f>IF($P1208="","",IFERROR(_xlfn.XLOOKUP($P1208,団体コード!$F$2:$F$1789,団体コード!$A$2:$A$1789),_xlfn.XLOOKUP($P1208,'R6.1.1政令指定都市'!$F$2:$F$192,'R6.1.1政令指定都市'!$A$2:$A$192)))</f>
        <v/>
      </c>
      <c r="N1208" s="123" t="str">
        <f>IF($P1208="","",IFERROR(_xlfn.XLOOKUP($P1208,市町村一覧!$H$2:$H$773,市町村一覧!$G$2:$G$773),"特定市町村以外"))</f>
        <v/>
      </c>
      <c r="O1208" s="94" t="s">
        <v>1</v>
      </c>
      <c r="P1208" s="124" t="str">
        <f t="shared" si="37"/>
        <v/>
      </c>
      <c r="U1208" s="114" t="s">
        <v>66</v>
      </c>
      <c r="V1208" s="118" t="s">
        <v>1493</v>
      </c>
    </row>
    <row r="1209" spans="3:22" x14ac:dyDescent="0.25">
      <c r="C1209" s="108">
        <v>1203</v>
      </c>
      <c r="D1209" s="30"/>
      <c r="E1209" s="29"/>
      <c r="F1209" s="29"/>
      <c r="G1209" s="29"/>
      <c r="H1209" s="121" t="str">
        <f t="shared" si="36"/>
        <v/>
      </c>
      <c r="I1209" s="121" t="str">
        <f t="shared" si="36"/>
        <v/>
      </c>
      <c r="J1209" s="29"/>
      <c r="K1209" s="29"/>
      <c r="L1209" s="29"/>
      <c r="M1209" s="122" t="str">
        <f>IF($P1209="","",IFERROR(_xlfn.XLOOKUP($P1209,団体コード!$F$2:$F$1789,団体コード!$A$2:$A$1789),_xlfn.XLOOKUP($P1209,'R6.1.1政令指定都市'!$F$2:$F$192,'R6.1.1政令指定都市'!$A$2:$A$192)))</f>
        <v/>
      </c>
      <c r="N1209" s="123" t="str">
        <f>IF($P1209="","",IFERROR(_xlfn.XLOOKUP($P1209,市町村一覧!$H$2:$H$773,市町村一覧!$G$2:$G$773),"特定市町村以外"))</f>
        <v/>
      </c>
      <c r="O1209" s="94" t="s">
        <v>1</v>
      </c>
      <c r="P1209" s="124" t="str">
        <f t="shared" si="37"/>
        <v/>
      </c>
      <c r="U1209" s="114" t="s">
        <v>66</v>
      </c>
      <c r="V1209" s="118" t="s">
        <v>1495</v>
      </c>
    </row>
    <row r="1210" spans="3:22" x14ac:dyDescent="0.25">
      <c r="C1210" s="108">
        <v>1204</v>
      </c>
      <c r="D1210" s="30"/>
      <c r="E1210" s="29"/>
      <c r="F1210" s="29"/>
      <c r="G1210" s="29"/>
      <c r="H1210" s="121" t="str">
        <f t="shared" si="36"/>
        <v/>
      </c>
      <c r="I1210" s="121" t="str">
        <f t="shared" si="36"/>
        <v/>
      </c>
      <c r="J1210" s="29"/>
      <c r="K1210" s="29"/>
      <c r="L1210" s="29"/>
      <c r="M1210" s="122" t="str">
        <f>IF($P1210="","",IFERROR(_xlfn.XLOOKUP($P1210,団体コード!$F$2:$F$1789,団体コード!$A$2:$A$1789),_xlfn.XLOOKUP($P1210,'R6.1.1政令指定都市'!$F$2:$F$192,'R6.1.1政令指定都市'!$A$2:$A$192)))</f>
        <v/>
      </c>
      <c r="N1210" s="123" t="str">
        <f>IF($P1210="","",IFERROR(_xlfn.XLOOKUP($P1210,市町村一覧!$H$2:$H$773,市町村一覧!$G$2:$G$773),"特定市町村以外"))</f>
        <v/>
      </c>
      <c r="O1210" s="94" t="s">
        <v>1</v>
      </c>
      <c r="P1210" s="124" t="str">
        <f t="shared" si="37"/>
        <v/>
      </c>
      <c r="U1210" s="114" t="s">
        <v>66</v>
      </c>
      <c r="V1210" s="118" t="s">
        <v>1497</v>
      </c>
    </row>
    <row r="1211" spans="3:22" x14ac:dyDescent="0.25">
      <c r="C1211" s="108">
        <v>1205</v>
      </c>
      <c r="D1211" s="30"/>
      <c r="E1211" s="29"/>
      <c r="F1211" s="29"/>
      <c r="G1211" s="29"/>
      <c r="H1211" s="121" t="str">
        <f t="shared" si="36"/>
        <v/>
      </c>
      <c r="I1211" s="121" t="str">
        <f t="shared" si="36"/>
        <v/>
      </c>
      <c r="J1211" s="29"/>
      <c r="K1211" s="29"/>
      <c r="L1211" s="29"/>
      <c r="M1211" s="122" t="str">
        <f>IF($P1211="","",IFERROR(_xlfn.XLOOKUP($P1211,団体コード!$F$2:$F$1789,団体コード!$A$2:$A$1789),_xlfn.XLOOKUP($P1211,'R6.1.1政令指定都市'!$F$2:$F$192,'R6.1.1政令指定都市'!$A$2:$A$192)))</f>
        <v/>
      </c>
      <c r="N1211" s="123" t="str">
        <f>IF($P1211="","",IFERROR(_xlfn.XLOOKUP($P1211,市町村一覧!$H$2:$H$773,市町村一覧!$G$2:$G$773),"特定市町村以外"))</f>
        <v/>
      </c>
      <c r="O1211" s="94" t="s">
        <v>1</v>
      </c>
      <c r="P1211" s="124" t="str">
        <f t="shared" si="37"/>
        <v/>
      </c>
      <c r="U1211" s="114" t="s">
        <v>66</v>
      </c>
      <c r="V1211" s="118" t="s">
        <v>1499</v>
      </c>
    </row>
    <row r="1212" spans="3:22" x14ac:dyDescent="0.25">
      <c r="C1212" s="108">
        <v>1206</v>
      </c>
      <c r="D1212" s="30"/>
      <c r="E1212" s="29"/>
      <c r="F1212" s="29"/>
      <c r="G1212" s="29"/>
      <c r="H1212" s="121" t="str">
        <f t="shared" si="36"/>
        <v/>
      </c>
      <c r="I1212" s="121" t="str">
        <f t="shared" si="36"/>
        <v/>
      </c>
      <c r="J1212" s="29"/>
      <c r="K1212" s="29"/>
      <c r="L1212" s="29"/>
      <c r="M1212" s="122" t="str">
        <f>IF($P1212="","",IFERROR(_xlfn.XLOOKUP($P1212,団体コード!$F$2:$F$1789,団体コード!$A$2:$A$1789),_xlfn.XLOOKUP($P1212,'R6.1.1政令指定都市'!$F$2:$F$192,'R6.1.1政令指定都市'!$A$2:$A$192)))</f>
        <v/>
      </c>
      <c r="N1212" s="123" t="str">
        <f>IF($P1212="","",IFERROR(_xlfn.XLOOKUP($P1212,市町村一覧!$H$2:$H$773,市町村一覧!$G$2:$G$773),"特定市町村以外"))</f>
        <v/>
      </c>
      <c r="O1212" s="94" t="s">
        <v>1</v>
      </c>
      <c r="P1212" s="124" t="str">
        <f t="shared" si="37"/>
        <v/>
      </c>
      <c r="U1212" s="114" t="s">
        <v>66</v>
      </c>
      <c r="V1212" s="118" t="s">
        <v>1501</v>
      </c>
    </row>
    <row r="1213" spans="3:22" x14ac:dyDescent="0.25">
      <c r="C1213" s="108">
        <v>1207</v>
      </c>
      <c r="D1213" s="30"/>
      <c r="E1213" s="29"/>
      <c r="F1213" s="29"/>
      <c r="G1213" s="29"/>
      <c r="H1213" s="121" t="str">
        <f t="shared" si="36"/>
        <v/>
      </c>
      <c r="I1213" s="121" t="str">
        <f t="shared" si="36"/>
        <v/>
      </c>
      <c r="J1213" s="29"/>
      <c r="K1213" s="29"/>
      <c r="L1213" s="29"/>
      <c r="M1213" s="122" t="str">
        <f>IF($P1213="","",IFERROR(_xlfn.XLOOKUP($P1213,団体コード!$F$2:$F$1789,団体コード!$A$2:$A$1789),_xlfn.XLOOKUP($P1213,'R6.1.1政令指定都市'!$F$2:$F$192,'R6.1.1政令指定都市'!$A$2:$A$192)))</f>
        <v/>
      </c>
      <c r="N1213" s="123" t="str">
        <f>IF($P1213="","",IFERROR(_xlfn.XLOOKUP($P1213,市町村一覧!$H$2:$H$773,市町村一覧!$G$2:$G$773),"特定市町村以外"))</f>
        <v/>
      </c>
      <c r="O1213" s="94" t="s">
        <v>1</v>
      </c>
      <c r="P1213" s="124" t="str">
        <f t="shared" si="37"/>
        <v/>
      </c>
      <c r="U1213" s="114" t="s">
        <v>66</v>
      </c>
      <c r="V1213" s="118" t="s">
        <v>1503</v>
      </c>
    </row>
    <row r="1214" spans="3:22" x14ac:dyDescent="0.25">
      <c r="C1214" s="108">
        <v>1208</v>
      </c>
      <c r="D1214" s="30"/>
      <c r="E1214" s="29"/>
      <c r="F1214" s="29"/>
      <c r="G1214" s="29"/>
      <c r="H1214" s="121" t="str">
        <f t="shared" si="36"/>
        <v/>
      </c>
      <c r="I1214" s="121" t="str">
        <f t="shared" si="36"/>
        <v/>
      </c>
      <c r="J1214" s="29"/>
      <c r="K1214" s="29"/>
      <c r="L1214" s="29"/>
      <c r="M1214" s="122" t="str">
        <f>IF($P1214="","",IFERROR(_xlfn.XLOOKUP($P1214,団体コード!$F$2:$F$1789,団体コード!$A$2:$A$1789),_xlfn.XLOOKUP($P1214,'R6.1.1政令指定都市'!$F$2:$F$192,'R6.1.1政令指定都市'!$A$2:$A$192)))</f>
        <v/>
      </c>
      <c r="N1214" s="123" t="str">
        <f>IF($P1214="","",IFERROR(_xlfn.XLOOKUP($P1214,市町村一覧!$H$2:$H$773,市町村一覧!$G$2:$G$773),"特定市町村以外"))</f>
        <v/>
      </c>
      <c r="O1214" s="94" t="s">
        <v>1</v>
      </c>
      <c r="P1214" s="124" t="str">
        <f t="shared" si="37"/>
        <v/>
      </c>
      <c r="U1214" s="114" t="s">
        <v>66</v>
      </c>
      <c r="V1214" s="118" t="s">
        <v>1505</v>
      </c>
    </row>
    <row r="1215" spans="3:22" x14ac:dyDescent="0.25">
      <c r="C1215" s="108">
        <v>1209</v>
      </c>
      <c r="D1215" s="30"/>
      <c r="E1215" s="29"/>
      <c r="F1215" s="29"/>
      <c r="G1215" s="29"/>
      <c r="H1215" s="121" t="str">
        <f t="shared" si="36"/>
        <v/>
      </c>
      <c r="I1215" s="121" t="str">
        <f t="shared" si="36"/>
        <v/>
      </c>
      <c r="J1215" s="29"/>
      <c r="K1215" s="29"/>
      <c r="L1215" s="29"/>
      <c r="M1215" s="122" t="str">
        <f>IF($P1215="","",IFERROR(_xlfn.XLOOKUP($P1215,団体コード!$F$2:$F$1789,団体コード!$A$2:$A$1789),_xlfn.XLOOKUP($P1215,'R6.1.1政令指定都市'!$F$2:$F$192,'R6.1.1政令指定都市'!$A$2:$A$192)))</f>
        <v/>
      </c>
      <c r="N1215" s="123" t="str">
        <f>IF($P1215="","",IFERROR(_xlfn.XLOOKUP($P1215,市町村一覧!$H$2:$H$773,市町村一覧!$G$2:$G$773),"特定市町村以外"))</f>
        <v/>
      </c>
      <c r="O1215" s="94" t="s">
        <v>1</v>
      </c>
      <c r="P1215" s="124" t="str">
        <f t="shared" si="37"/>
        <v/>
      </c>
      <c r="U1215" s="114" t="s">
        <v>66</v>
      </c>
      <c r="V1215" s="118" t="s">
        <v>1507</v>
      </c>
    </row>
    <row r="1216" spans="3:22" x14ac:dyDescent="0.25">
      <c r="C1216" s="108">
        <v>1210</v>
      </c>
      <c r="D1216" s="30"/>
      <c r="E1216" s="29"/>
      <c r="F1216" s="29"/>
      <c r="G1216" s="29"/>
      <c r="H1216" s="121" t="str">
        <f t="shared" si="36"/>
        <v/>
      </c>
      <c r="I1216" s="121" t="str">
        <f t="shared" si="36"/>
        <v/>
      </c>
      <c r="J1216" s="29"/>
      <c r="K1216" s="29"/>
      <c r="L1216" s="29"/>
      <c r="M1216" s="122" t="str">
        <f>IF($P1216="","",IFERROR(_xlfn.XLOOKUP($P1216,団体コード!$F$2:$F$1789,団体コード!$A$2:$A$1789),_xlfn.XLOOKUP($P1216,'R6.1.1政令指定都市'!$F$2:$F$192,'R6.1.1政令指定都市'!$A$2:$A$192)))</f>
        <v/>
      </c>
      <c r="N1216" s="123" t="str">
        <f>IF($P1216="","",IFERROR(_xlfn.XLOOKUP($P1216,市町村一覧!$H$2:$H$773,市町村一覧!$G$2:$G$773),"特定市町村以外"))</f>
        <v/>
      </c>
      <c r="O1216" s="94" t="s">
        <v>1</v>
      </c>
      <c r="P1216" s="124" t="str">
        <f t="shared" si="37"/>
        <v/>
      </c>
      <c r="U1216" s="114" t="s">
        <v>66</v>
      </c>
      <c r="V1216" s="118" t="s">
        <v>1509</v>
      </c>
    </row>
    <row r="1217" spans="3:22" x14ac:dyDescent="0.25">
      <c r="C1217" s="108">
        <v>1211</v>
      </c>
      <c r="D1217" s="30"/>
      <c r="E1217" s="29"/>
      <c r="F1217" s="29"/>
      <c r="G1217" s="29"/>
      <c r="H1217" s="121" t="str">
        <f t="shared" si="36"/>
        <v/>
      </c>
      <c r="I1217" s="121" t="str">
        <f t="shared" si="36"/>
        <v/>
      </c>
      <c r="J1217" s="29"/>
      <c r="K1217" s="29"/>
      <c r="L1217" s="29"/>
      <c r="M1217" s="122" t="str">
        <f>IF($P1217="","",IFERROR(_xlfn.XLOOKUP($P1217,団体コード!$F$2:$F$1789,団体コード!$A$2:$A$1789),_xlfn.XLOOKUP($P1217,'R6.1.1政令指定都市'!$F$2:$F$192,'R6.1.1政令指定都市'!$A$2:$A$192)))</f>
        <v/>
      </c>
      <c r="N1217" s="123" t="str">
        <f>IF($P1217="","",IFERROR(_xlfn.XLOOKUP($P1217,市町村一覧!$H$2:$H$773,市町村一覧!$G$2:$G$773),"特定市町村以外"))</f>
        <v/>
      </c>
      <c r="O1217" s="94" t="s">
        <v>1</v>
      </c>
      <c r="P1217" s="124" t="str">
        <f t="shared" si="37"/>
        <v/>
      </c>
      <c r="U1217" s="114" t="s">
        <v>66</v>
      </c>
      <c r="V1217" s="118" t="s">
        <v>1511</v>
      </c>
    </row>
    <row r="1218" spans="3:22" x14ac:dyDescent="0.25">
      <c r="C1218" s="108">
        <v>1212</v>
      </c>
      <c r="D1218" s="30"/>
      <c r="E1218" s="29"/>
      <c r="F1218" s="29"/>
      <c r="G1218" s="29"/>
      <c r="H1218" s="121" t="str">
        <f t="shared" si="36"/>
        <v/>
      </c>
      <c r="I1218" s="121" t="str">
        <f t="shared" si="36"/>
        <v/>
      </c>
      <c r="J1218" s="29"/>
      <c r="K1218" s="29"/>
      <c r="L1218" s="29"/>
      <c r="M1218" s="122" t="str">
        <f>IF($P1218="","",IFERROR(_xlfn.XLOOKUP($P1218,団体コード!$F$2:$F$1789,団体コード!$A$2:$A$1789),_xlfn.XLOOKUP($P1218,'R6.1.1政令指定都市'!$F$2:$F$192,'R6.1.1政令指定都市'!$A$2:$A$192)))</f>
        <v/>
      </c>
      <c r="N1218" s="123" t="str">
        <f>IF($P1218="","",IFERROR(_xlfn.XLOOKUP($P1218,市町村一覧!$H$2:$H$773,市町村一覧!$G$2:$G$773),"特定市町村以外"))</f>
        <v/>
      </c>
      <c r="O1218" s="94" t="s">
        <v>1</v>
      </c>
      <c r="P1218" s="124" t="str">
        <f t="shared" si="37"/>
        <v/>
      </c>
      <c r="U1218" s="114" t="s">
        <v>66</v>
      </c>
      <c r="V1218" s="118" t="s">
        <v>1513</v>
      </c>
    </row>
    <row r="1219" spans="3:22" x14ac:dyDescent="0.25">
      <c r="C1219" s="108">
        <v>1213</v>
      </c>
      <c r="D1219" s="30"/>
      <c r="E1219" s="29"/>
      <c r="F1219" s="29"/>
      <c r="G1219" s="29"/>
      <c r="H1219" s="121" t="str">
        <f t="shared" si="36"/>
        <v/>
      </c>
      <c r="I1219" s="121" t="str">
        <f t="shared" si="36"/>
        <v/>
      </c>
      <c r="J1219" s="29"/>
      <c r="K1219" s="29"/>
      <c r="L1219" s="29"/>
      <c r="M1219" s="122" t="str">
        <f>IF($P1219="","",IFERROR(_xlfn.XLOOKUP($P1219,団体コード!$F$2:$F$1789,団体コード!$A$2:$A$1789),_xlfn.XLOOKUP($P1219,'R6.1.1政令指定都市'!$F$2:$F$192,'R6.1.1政令指定都市'!$A$2:$A$192)))</f>
        <v/>
      </c>
      <c r="N1219" s="123" t="str">
        <f>IF($P1219="","",IFERROR(_xlfn.XLOOKUP($P1219,市町村一覧!$H$2:$H$773,市町村一覧!$G$2:$G$773),"特定市町村以外"))</f>
        <v/>
      </c>
      <c r="O1219" s="94" t="s">
        <v>1</v>
      </c>
      <c r="P1219" s="124" t="str">
        <f t="shared" si="37"/>
        <v/>
      </c>
      <c r="U1219" s="114" t="s">
        <v>66</v>
      </c>
      <c r="V1219" s="118" t="s">
        <v>1515</v>
      </c>
    </row>
    <row r="1220" spans="3:22" x14ac:dyDescent="0.25">
      <c r="C1220" s="108">
        <v>1214</v>
      </c>
      <c r="D1220" s="30"/>
      <c r="E1220" s="29"/>
      <c r="F1220" s="29"/>
      <c r="G1220" s="29"/>
      <c r="H1220" s="121" t="str">
        <f t="shared" si="36"/>
        <v/>
      </c>
      <c r="I1220" s="121" t="str">
        <f t="shared" si="36"/>
        <v/>
      </c>
      <c r="J1220" s="29"/>
      <c r="K1220" s="29"/>
      <c r="L1220" s="29"/>
      <c r="M1220" s="122" t="str">
        <f>IF($P1220="","",IFERROR(_xlfn.XLOOKUP($P1220,団体コード!$F$2:$F$1789,団体コード!$A$2:$A$1789),_xlfn.XLOOKUP($P1220,'R6.1.1政令指定都市'!$F$2:$F$192,'R6.1.1政令指定都市'!$A$2:$A$192)))</f>
        <v/>
      </c>
      <c r="N1220" s="123" t="str">
        <f>IF($P1220="","",IFERROR(_xlfn.XLOOKUP($P1220,市町村一覧!$H$2:$H$773,市町村一覧!$G$2:$G$773),"特定市町村以外"))</f>
        <v/>
      </c>
      <c r="O1220" s="94" t="s">
        <v>1</v>
      </c>
      <c r="P1220" s="124" t="str">
        <f t="shared" si="37"/>
        <v/>
      </c>
      <c r="U1220" s="114" t="s">
        <v>66</v>
      </c>
      <c r="V1220" s="118" t="s">
        <v>1517</v>
      </c>
    </row>
    <row r="1221" spans="3:22" x14ac:dyDescent="0.25">
      <c r="C1221" s="108">
        <v>1215</v>
      </c>
      <c r="D1221" s="30"/>
      <c r="E1221" s="29"/>
      <c r="F1221" s="29"/>
      <c r="G1221" s="29"/>
      <c r="H1221" s="121" t="str">
        <f t="shared" si="36"/>
        <v/>
      </c>
      <c r="I1221" s="121" t="str">
        <f t="shared" si="36"/>
        <v/>
      </c>
      <c r="J1221" s="29"/>
      <c r="K1221" s="29"/>
      <c r="L1221" s="29"/>
      <c r="M1221" s="122" t="str">
        <f>IF($P1221="","",IFERROR(_xlfn.XLOOKUP($P1221,団体コード!$F$2:$F$1789,団体コード!$A$2:$A$1789),_xlfn.XLOOKUP($P1221,'R6.1.1政令指定都市'!$F$2:$F$192,'R6.1.1政令指定都市'!$A$2:$A$192)))</f>
        <v/>
      </c>
      <c r="N1221" s="123" t="str">
        <f>IF($P1221="","",IFERROR(_xlfn.XLOOKUP($P1221,市町村一覧!$H$2:$H$773,市町村一覧!$G$2:$G$773),"特定市町村以外"))</f>
        <v/>
      </c>
      <c r="O1221" s="94" t="s">
        <v>1</v>
      </c>
      <c r="P1221" s="124" t="str">
        <f t="shared" si="37"/>
        <v/>
      </c>
      <c r="U1221" s="114" t="s">
        <v>66</v>
      </c>
      <c r="V1221" s="118" t="s">
        <v>1519</v>
      </c>
    </row>
    <row r="1222" spans="3:22" x14ac:dyDescent="0.25">
      <c r="C1222" s="108">
        <v>1216</v>
      </c>
      <c r="D1222" s="30"/>
      <c r="E1222" s="29"/>
      <c r="F1222" s="29"/>
      <c r="G1222" s="29"/>
      <c r="H1222" s="121" t="str">
        <f t="shared" si="36"/>
        <v/>
      </c>
      <c r="I1222" s="121" t="str">
        <f t="shared" si="36"/>
        <v/>
      </c>
      <c r="J1222" s="29"/>
      <c r="K1222" s="29"/>
      <c r="L1222" s="29"/>
      <c r="M1222" s="122" t="str">
        <f>IF($P1222="","",IFERROR(_xlfn.XLOOKUP($P1222,団体コード!$F$2:$F$1789,団体コード!$A$2:$A$1789),_xlfn.XLOOKUP($P1222,'R6.1.1政令指定都市'!$F$2:$F$192,'R6.1.1政令指定都市'!$A$2:$A$192)))</f>
        <v/>
      </c>
      <c r="N1222" s="123" t="str">
        <f>IF($P1222="","",IFERROR(_xlfn.XLOOKUP($P1222,市町村一覧!$H$2:$H$773,市町村一覧!$G$2:$G$773),"特定市町村以外"))</f>
        <v/>
      </c>
      <c r="O1222" s="94" t="s">
        <v>1</v>
      </c>
      <c r="P1222" s="124" t="str">
        <f t="shared" si="37"/>
        <v/>
      </c>
      <c r="U1222" s="114" t="s">
        <v>66</v>
      </c>
      <c r="V1222" s="118" t="s">
        <v>1521</v>
      </c>
    </row>
    <row r="1223" spans="3:22" x14ac:dyDescent="0.25">
      <c r="C1223" s="108">
        <v>1217</v>
      </c>
      <c r="D1223" s="30"/>
      <c r="E1223" s="29"/>
      <c r="F1223" s="29"/>
      <c r="G1223" s="29"/>
      <c r="H1223" s="121" t="str">
        <f t="shared" si="36"/>
        <v/>
      </c>
      <c r="I1223" s="121" t="str">
        <f t="shared" si="36"/>
        <v/>
      </c>
      <c r="J1223" s="29"/>
      <c r="K1223" s="29"/>
      <c r="L1223" s="29"/>
      <c r="M1223" s="122" t="str">
        <f>IF($P1223="","",IFERROR(_xlfn.XLOOKUP($P1223,団体コード!$F$2:$F$1789,団体コード!$A$2:$A$1789),_xlfn.XLOOKUP($P1223,'R6.1.1政令指定都市'!$F$2:$F$192,'R6.1.1政令指定都市'!$A$2:$A$192)))</f>
        <v/>
      </c>
      <c r="N1223" s="123" t="str">
        <f>IF($P1223="","",IFERROR(_xlfn.XLOOKUP($P1223,市町村一覧!$H$2:$H$773,市町村一覧!$G$2:$G$773),"特定市町村以外"))</f>
        <v/>
      </c>
      <c r="O1223" s="94" t="s">
        <v>1</v>
      </c>
      <c r="P1223" s="124" t="str">
        <f t="shared" si="37"/>
        <v/>
      </c>
      <c r="U1223" s="114" t="s">
        <v>66</v>
      </c>
      <c r="V1223" s="118" t="s">
        <v>1523</v>
      </c>
    </row>
    <row r="1224" spans="3:22" x14ac:dyDescent="0.25">
      <c r="C1224" s="108">
        <v>1218</v>
      </c>
      <c r="D1224" s="30"/>
      <c r="E1224" s="29"/>
      <c r="F1224" s="29"/>
      <c r="G1224" s="29"/>
      <c r="H1224" s="121" t="str">
        <f t="shared" ref="H1224:I1287" si="38">IF(D1224&lt;&gt;"",D1224,"")</f>
        <v/>
      </c>
      <c r="I1224" s="121" t="str">
        <f t="shared" si="38"/>
        <v/>
      </c>
      <c r="J1224" s="29"/>
      <c r="K1224" s="29"/>
      <c r="L1224" s="29"/>
      <c r="M1224" s="122" t="str">
        <f>IF($P1224="","",IFERROR(_xlfn.XLOOKUP($P1224,団体コード!$F$2:$F$1789,団体コード!$A$2:$A$1789),_xlfn.XLOOKUP($P1224,'R6.1.1政令指定都市'!$F$2:$F$192,'R6.1.1政令指定都市'!$A$2:$A$192)))</f>
        <v/>
      </c>
      <c r="N1224" s="123" t="str">
        <f>IF($P1224="","",IFERROR(_xlfn.XLOOKUP($P1224,市町村一覧!$H$2:$H$773,市町村一覧!$G$2:$G$773),"特定市町村以外"))</f>
        <v/>
      </c>
      <c r="O1224" s="94" t="s">
        <v>1</v>
      </c>
      <c r="P1224" s="124" t="str">
        <f t="shared" ref="P1224:P1287" si="39">E1224&amp;F1224</f>
        <v/>
      </c>
      <c r="U1224" s="114" t="s">
        <v>66</v>
      </c>
      <c r="V1224" s="118" t="s">
        <v>1525</v>
      </c>
    </row>
    <row r="1225" spans="3:22" x14ac:dyDescent="0.25">
      <c r="C1225" s="108">
        <v>1219</v>
      </c>
      <c r="D1225" s="30"/>
      <c r="E1225" s="29"/>
      <c r="F1225" s="29"/>
      <c r="G1225" s="29"/>
      <c r="H1225" s="121" t="str">
        <f t="shared" si="38"/>
        <v/>
      </c>
      <c r="I1225" s="121" t="str">
        <f t="shared" si="38"/>
        <v/>
      </c>
      <c r="J1225" s="29"/>
      <c r="K1225" s="29"/>
      <c r="L1225" s="29"/>
      <c r="M1225" s="122" t="str">
        <f>IF($P1225="","",IFERROR(_xlfn.XLOOKUP($P1225,団体コード!$F$2:$F$1789,団体コード!$A$2:$A$1789),_xlfn.XLOOKUP($P1225,'R6.1.1政令指定都市'!$F$2:$F$192,'R6.1.1政令指定都市'!$A$2:$A$192)))</f>
        <v/>
      </c>
      <c r="N1225" s="123" t="str">
        <f>IF($P1225="","",IFERROR(_xlfn.XLOOKUP($P1225,市町村一覧!$H$2:$H$773,市町村一覧!$G$2:$G$773),"特定市町村以外"))</f>
        <v/>
      </c>
      <c r="O1225" s="94" t="s">
        <v>1</v>
      </c>
      <c r="P1225" s="124" t="str">
        <f t="shared" si="39"/>
        <v/>
      </c>
      <c r="U1225" s="114" t="s">
        <v>66</v>
      </c>
      <c r="V1225" s="118" t="s">
        <v>1527</v>
      </c>
    </row>
    <row r="1226" spans="3:22" x14ac:dyDescent="0.25">
      <c r="C1226" s="108">
        <v>1220</v>
      </c>
      <c r="D1226" s="30"/>
      <c r="E1226" s="29"/>
      <c r="F1226" s="29"/>
      <c r="G1226" s="29"/>
      <c r="H1226" s="121" t="str">
        <f t="shared" si="38"/>
        <v/>
      </c>
      <c r="I1226" s="121" t="str">
        <f t="shared" si="38"/>
        <v/>
      </c>
      <c r="J1226" s="29"/>
      <c r="K1226" s="29"/>
      <c r="L1226" s="29"/>
      <c r="M1226" s="122" t="str">
        <f>IF($P1226="","",IFERROR(_xlfn.XLOOKUP($P1226,団体コード!$F$2:$F$1789,団体コード!$A$2:$A$1789),_xlfn.XLOOKUP($P1226,'R6.1.1政令指定都市'!$F$2:$F$192,'R6.1.1政令指定都市'!$A$2:$A$192)))</f>
        <v/>
      </c>
      <c r="N1226" s="123" t="str">
        <f>IF($P1226="","",IFERROR(_xlfn.XLOOKUP($P1226,市町村一覧!$H$2:$H$773,市町村一覧!$G$2:$G$773),"特定市町村以外"))</f>
        <v/>
      </c>
      <c r="O1226" s="94" t="s">
        <v>1</v>
      </c>
      <c r="P1226" s="124" t="str">
        <f t="shared" si="39"/>
        <v/>
      </c>
      <c r="U1226" s="114" t="s">
        <v>66</v>
      </c>
      <c r="V1226" s="118" t="s">
        <v>1529</v>
      </c>
    </row>
    <row r="1227" spans="3:22" x14ac:dyDescent="0.25">
      <c r="C1227" s="108">
        <v>1221</v>
      </c>
      <c r="D1227" s="30"/>
      <c r="E1227" s="29"/>
      <c r="F1227" s="29"/>
      <c r="G1227" s="29"/>
      <c r="H1227" s="121" t="str">
        <f t="shared" si="38"/>
        <v/>
      </c>
      <c r="I1227" s="121" t="str">
        <f t="shared" si="38"/>
        <v/>
      </c>
      <c r="J1227" s="29"/>
      <c r="K1227" s="29"/>
      <c r="L1227" s="29"/>
      <c r="M1227" s="122" t="str">
        <f>IF($P1227="","",IFERROR(_xlfn.XLOOKUP($P1227,団体コード!$F$2:$F$1789,団体コード!$A$2:$A$1789),_xlfn.XLOOKUP($P1227,'R6.1.1政令指定都市'!$F$2:$F$192,'R6.1.1政令指定都市'!$A$2:$A$192)))</f>
        <v/>
      </c>
      <c r="N1227" s="123" t="str">
        <f>IF($P1227="","",IFERROR(_xlfn.XLOOKUP($P1227,市町村一覧!$H$2:$H$773,市町村一覧!$G$2:$G$773),"特定市町村以外"))</f>
        <v/>
      </c>
      <c r="O1227" s="94" t="s">
        <v>1</v>
      </c>
      <c r="P1227" s="124" t="str">
        <f t="shared" si="39"/>
        <v/>
      </c>
      <c r="U1227" s="114" t="s">
        <v>66</v>
      </c>
      <c r="V1227" s="118" t="s">
        <v>1531</v>
      </c>
    </row>
    <row r="1228" spans="3:22" x14ac:dyDescent="0.25">
      <c r="C1228" s="108">
        <v>1222</v>
      </c>
      <c r="D1228" s="30"/>
      <c r="E1228" s="29"/>
      <c r="F1228" s="29"/>
      <c r="G1228" s="29"/>
      <c r="H1228" s="121" t="str">
        <f t="shared" si="38"/>
        <v/>
      </c>
      <c r="I1228" s="121" t="str">
        <f t="shared" si="38"/>
        <v/>
      </c>
      <c r="J1228" s="29"/>
      <c r="K1228" s="29"/>
      <c r="L1228" s="29"/>
      <c r="M1228" s="122" t="str">
        <f>IF($P1228="","",IFERROR(_xlfn.XLOOKUP($P1228,団体コード!$F$2:$F$1789,団体コード!$A$2:$A$1789),_xlfn.XLOOKUP($P1228,'R6.1.1政令指定都市'!$F$2:$F$192,'R6.1.1政令指定都市'!$A$2:$A$192)))</f>
        <v/>
      </c>
      <c r="N1228" s="123" t="str">
        <f>IF($P1228="","",IFERROR(_xlfn.XLOOKUP($P1228,市町村一覧!$H$2:$H$773,市町村一覧!$G$2:$G$773),"特定市町村以外"))</f>
        <v/>
      </c>
      <c r="O1228" s="94" t="s">
        <v>1</v>
      </c>
      <c r="P1228" s="124" t="str">
        <f t="shared" si="39"/>
        <v/>
      </c>
      <c r="U1228" s="114" t="s">
        <v>66</v>
      </c>
      <c r="V1228" s="118" t="s">
        <v>1533</v>
      </c>
    </row>
    <row r="1229" spans="3:22" x14ac:dyDescent="0.25">
      <c r="C1229" s="108">
        <v>1223</v>
      </c>
      <c r="D1229" s="30"/>
      <c r="E1229" s="29"/>
      <c r="F1229" s="29"/>
      <c r="G1229" s="29"/>
      <c r="H1229" s="121" t="str">
        <f t="shared" si="38"/>
        <v/>
      </c>
      <c r="I1229" s="121" t="str">
        <f t="shared" si="38"/>
        <v/>
      </c>
      <c r="J1229" s="29"/>
      <c r="K1229" s="29"/>
      <c r="L1229" s="29"/>
      <c r="M1229" s="122" t="str">
        <f>IF($P1229="","",IFERROR(_xlfn.XLOOKUP($P1229,団体コード!$F$2:$F$1789,団体コード!$A$2:$A$1789),_xlfn.XLOOKUP($P1229,'R6.1.1政令指定都市'!$F$2:$F$192,'R6.1.1政令指定都市'!$A$2:$A$192)))</f>
        <v/>
      </c>
      <c r="N1229" s="123" t="str">
        <f>IF($P1229="","",IFERROR(_xlfn.XLOOKUP($P1229,市町村一覧!$H$2:$H$773,市町村一覧!$G$2:$G$773),"特定市町村以外"))</f>
        <v/>
      </c>
      <c r="O1229" s="94" t="s">
        <v>1</v>
      </c>
      <c r="P1229" s="124" t="str">
        <f t="shared" si="39"/>
        <v/>
      </c>
      <c r="U1229" s="114" t="s">
        <v>66</v>
      </c>
      <c r="V1229" s="118" t="s">
        <v>1535</v>
      </c>
    </row>
    <row r="1230" spans="3:22" x14ac:dyDescent="0.25">
      <c r="C1230" s="108">
        <v>1224</v>
      </c>
      <c r="D1230" s="30"/>
      <c r="E1230" s="29"/>
      <c r="F1230" s="29"/>
      <c r="G1230" s="29"/>
      <c r="H1230" s="121" t="str">
        <f t="shared" si="38"/>
        <v/>
      </c>
      <c r="I1230" s="121" t="str">
        <f t="shared" si="38"/>
        <v/>
      </c>
      <c r="J1230" s="29"/>
      <c r="K1230" s="29"/>
      <c r="L1230" s="29"/>
      <c r="M1230" s="122" t="str">
        <f>IF($P1230="","",IFERROR(_xlfn.XLOOKUP($P1230,団体コード!$F$2:$F$1789,団体コード!$A$2:$A$1789),_xlfn.XLOOKUP($P1230,'R6.1.1政令指定都市'!$F$2:$F$192,'R6.1.1政令指定都市'!$A$2:$A$192)))</f>
        <v/>
      </c>
      <c r="N1230" s="123" t="str">
        <f>IF($P1230="","",IFERROR(_xlfn.XLOOKUP($P1230,市町村一覧!$H$2:$H$773,市町村一覧!$G$2:$G$773),"特定市町村以外"))</f>
        <v/>
      </c>
      <c r="O1230" s="94" t="s">
        <v>1</v>
      </c>
      <c r="P1230" s="124" t="str">
        <f t="shared" si="39"/>
        <v/>
      </c>
      <c r="U1230" s="114" t="s">
        <v>66</v>
      </c>
      <c r="V1230" s="118" t="s">
        <v>1537</v>
      </c>
    </row>
    <row r="1231" spans="3:22" x14ac:dyDescent="0.25">
      <c r="C1231" s="108">
        <v>1225</v>
      </c>
      <c r="D1231" s="30"/>
      <c r="E1231" s="29"/>
      <c r="F1231" s="29"/>
      <c r="G1231" s="29"/>
      <c r="H1231" s="121" t="str">
        <f t="shared" si="38"/>
        <v/>
      </c>
      <c r="I1231" s="121" t="str">
        <f t="shared" si="38"/>
        <v/>
      </c>
      <c r="J1231" s="29"/>
      <c r="K1231" s="29"/>
      <c r="L1231" s="29"/>
      <c r="M1231" s="122" t="str">
        <f>IF($P1231="","",IFERROR(_xlfn.XLOOKUP($P1231,団体コード!$F$2:$F$1789,団体コード!$A$2:$A$1789),_xlfn.XLOOKUP($P1231,'R6.1.1政令指定都市'!$F$2:$F$192,'R6.1.1政令指定都市'!$A$2:$A$192)))</f>
        <v/>
      </c>
      <c r="N1231" s="123" t="str">
        <f>IF($P1231="","",IFERROR(_xlfn.XLOOKUP($P1231,市町村一覧!$H$2:$H$773,市町村一覧!$G$2:$G$773),"特定市町村以外"))</f>
        <v/>
      </c>
      <c r="O1231" s="94" t="s">
        <v>1</v>
      </c>
      <c r="P1231" s="124" t="str">
        <f t="shared" si="39"/>
        <v/>
      </c>
      <c r="U1231" s="114" t="s">
        <v>66</v>
      </c>
      <c r="V1231" s="118" t="s">
        <v>1539</v>
      </c>
    </row>
    <row r="1232" spans="3:22" x14ac:dyDescent="0.25">
      <c r="C1232" s="108">
        <v>1226</v>
      </c>
      <c r="D1232" s="30"/>
      <c r="E1232" s="29"/>
      <c r="F1232" s="29"/>
      <c r="G1232" s="29"/>
      <c r="H1232" s="121" t="str">
        <f t="shared" si="38"/>
        <v/>
      </c>
      <c r="I1232" s="121" t="str">
        <f t="shared" si="38"/>
        <v/>
      </c>
      <c r="J1232" s="29"/>
      <c r="K1232" s="29"/>
      <c r="L1232" s="29"/>
      <c r="M1232" s="122" t="str">
        <f>IF($P1232="","",IFERROR(_xlfn.XLOOKUP($P1232,団体コード!$F$2:$F$1789,団体コード!$A$2:$A$1789),_xlfn.XLOOKUP($P1232,'R6.1.1政令指定都市'!$F$2:$F$192,'R6.1.1政令指定都市'!$A$2:$A$192)))</f>
        <v/>
      </c>
      <c r="N1232" s="123" t="str">
        <f>IF($P1232="","",IFERROR(_xlfn.XLOOKUP($P1232,市町村一覧!$H$2:$H$773,市町村一覧!$G$2:$G$773),"特定市町村以外"))</f>
        <v/>
      </c>
      <c r="O1232" s="94" t="s">
        <v>1</v>
      </c>
      <c r="P1232" s="124" t="str">
        <f t="shared" si="39"/>
        <v/>
      </c>
      <c r="U1232" s="114" t="s">
        <v>66</v>
      </c>
      <c r="V1232" s="118" t="s">
        <v>1541</v>
      </c>
    </row>
    <row r="1233" spans="3:22" x14ac:dyDescent="0.25">
      <c r="C1233" s="108">
        <v>1227</v>
      </c>
      <c r="D1233" s="30"/>
      <c r="E1233" s="29"/>
      <c r="F1233" s="29"/>
      <c r="G1233" s="29"/>
      <c r="H1233" s="121" t="str">
        <f t="shared" si="38"/>
        <v/>
      </c>
      <c r="I1233" s="121" t="str">
        <f t="shared" si="38"/>
        <v/>
      </c>
      <c r="J1233" s="29"/>
      <c r="K1233" s="29"/>
      <c r="L1233" s="29"/>
      <c r="M1233" s="122" t="str">
        <f>IF($P1233="","",IFERROR(_xlfn.XLOOKUP($P1233,団体コード!$F$2:$F$1789,団体コード!$A$2:$A$1789),_xlfn.XLOOKUP($P1233,'R6.1.1政令指定都市'!$F$2:$F$192,'R6.1.1政令指定都市'!$A$2:$A$192)))</f>
        <v/>
      </c>
      <c r="N1233" s="123" t="str">
        <f>IF($P1233="","",IFERROR(_xlfn.XLOOKUP($P1233,市町村一覧!$H$2:$H$773,市町村一覧!$G$2:$G$773),"特定市町村以外"))</f>
        <v/>
      </c>
      <c r="O1233" s="94" t="s">
        <v>1</v>
      </c>
      <c r="P1233" s="124" t="str">
        <f t="shared" si="39"/>
        <v/>
      </c>
      <c r="U1233" s="114" t="s">
        <v>66</v>
      </c>
      <c r="V1233" s="118" t="s">
        <v>1543</v>
      </c>
    </row>
    <row r="1234" spans="3:22" x14ac:dyDescent="0.25">
      <c r="C1234" s="108">
        <v>1228</v>
      </c>
      <c r="D1234" s="30"/>
      <c r="E1234" s="29"/>
      <c r="F1234" s="29"/>
      <c r="G1234" s="29"/>
      <c r="H1234" s="121" t="str">
        <f t="shared" si="38"/>
        <v/>
      </c>
      <c r="I1234" s="121" t="str">
        <f t="shared" si="38"/>
        <v/>
      </c>
      <c r="J1234" s="29"/>
      <c r="K1234" s="29"/>
      <c r="L1234" s="29"/>
      <c r="M1234" s="122" t="str">
        <f>IF($P1234="","",IFERROR(_xlfn.XLOOKUP($P1234,団体コード!$F$2:$F$1789,団体コード!$A$2:$A$1789),_xlfn.XLOOKUP($P1234,'R6.1.1政令指定都市'!$F$2:$F$192,'R6.1.1政令指定都市'!$A$2:$A$192)))</f>
        <v/>
      </c>
      <c r="N1234" s="123" t="str">
        <f>IF($P1234="","",IFERROR(_xlfn.XLOOKUP($P1234,市町村一覧!$H$2:$H$773,市町村一覧!$G$2:$G$773),"特定市町村以外"))</f>
        <v/>
      </c>
      <c r="O1234" s="94" t="s">
        <v>1</v>
      </c>
      <c r="P1234" s="124" t="str">
        <f t="shared" si="39"/>
        <v/>
      </c>
      <c r="U1234" s="114" t="s">
        <v>66</v>
      </c>
      <c r="V1234" s="118" t="s">
        <v>1545</v>
      </c>
    </row>
    <row r="1235" spans="3:22" x14ac:dyDescent="0.25">
      <c r="C1235" s="108">
        <v>1229</v>
      </c>
      <c r="D1235" s="30"/>
      <c r="E1235" s="29"/>
      <c r="F1235" s="29"/>
      <c r="G1235" s="29"/>
      <c r="H1235" s="121" t="str">
        <f t="shared" si="38"/>
        <v/>
      </c>
      <c r="I1235" s="121" t="str">
        <f t="shared" si="38"/>
        <v/>
      </c>
      <c r="J1235" s="29"/>
      <c r="K1235" s="29"/>
      <c r="L1235" s="29"/>
      <c r="M1235" s="122" t="str">
        <f>IF($P1235="","",IFERROR(_xlfn.XLOOKUP($P1235,団体コード!$F$2:$F$1789,団体コード!$A$2:$A$1789),_xlfn.XLOOKUP($P1235,'R6.1.1政令指定都市'!$F$2:$F$192,'R6.1.1政令指定都市'!$A$2:$A$192)))</f>
        <v/>
      </c>
      <c r="N1235" s="123" t="str">
        <f>IF($P1235="","",IFERROR(_xlfn.XLOOKUP($P1235,市町村一覧!$H$2:$H$773,市町村一覧!$G$2:$G$773),"特定市町村以外"))</f>
        <v/>
      </c>
      <c r="O1235" s="94" t="s">
        <v>1</v>
      </c>
      <c r="P1235" s="124" t="str">
        <f t="shared" si="39"/>
        <v/>
      </c>
      <c r="U1235" s="114" t="s">
        <v>66</v>
      </c>
      <c r="V1235" s="118" t="s">
        <v>1547</v>
      </c>
    </row>
    <row r="1236" spans="3:22" x14ac:dyDescent="0.25">
      <c r="C1236" s="108">
        <v>1230</v>
      </c>
      <c r="D1236" s="30"/>
      <c r="E1236" s="29"/>
      <c r="F1236" s="29"/>
      <c r="G1236" s="29"/>
      <c r="H1236" s="121" t="str">
        <f t="shared" si="38"/>
        <v/>
      </c>
      <c r="I1236" s="121" t="str">
        <f t="shared" si="38"/>
        <v/>
      </c>
      <c r="J1236" s="29"/>
      <c r="K1236" s="29"/>
      <c r="L1236" s="29"/>
      <c r="M1236" s="122" t="str">
        <f>IF($P1236="","",IFERROR(_xlfn.XLOOKUP($P1236,団体コード!$F$2:$F$1789,団体コード!$A$2:$A$1789),_xlfn.XLOOKUP($P1236,'R6.1.1政令指定都市'!$F$2:$F$192,'R6.1.1政令指定都市'!$A$2:$A$192)))</f>
        <v/>
      </c>
      <c r="N1236" s="123" t="str">
        <f>IF($P1236="","",IFERROR(_xlfn.XLOOKUP($P1236,市町村一覧!$H$2:$H$773,市町村一覧!$G$2:$G$773),"特定市町村以外"))</f>
        <v/>
      </c>
      <c r="O1236" s="94" t="s">
        <v>1</v>
      </c>
      <c r="P1236" s="124" t="str">
        <f t="shared" si="39"/>
        <v/>
      </c>
      <c r="U1236" s="114" t="s">
        <v>66</v>
      </c>
      <c r="V1236" s="114" t="s">
        <v>1549</v>
      </c>
    </row>
    <row r="1237" spans="3:22" x14ac:dyDescent="0.25">
      <c r="C1237" s="108">
        <v>1231</v>
      </c>
      <c r="D1237" s="30"/>
      <c r="E1237" s="29"/>
      <c r="F1237" s="29"/>
      <c r="G1237" s="29"/>
      <c r="H1237" s="121" t="str">
        <f t="shared" si="38"/>
        <v/>
      </c>
      <c r="I1237" s="121" t="str">
        <f t="shared" si="38"/>
        <v/>
      </c>
      <c r="J1237" s="29"/>
      <c r="K1237" s="29"/>
      <c r="L1237" s="29"/>
      <c r="M1237" s="122" t="str">
        <f>IF($P1237="","",IFERROR(_xlfn.XLOOKUP($P1237,団体コード!$F$2:$F$1789,団体コード!$A$2:$A$1789),_xlfn.XLOOKUP($P1237,'R6.1.1政令指定都市'!$F$2:$F$192,'R6.1.1政令指定都市'!$A$2:$A$192)))</f>
        <v/>
      </c>
      <c r="N1237" s="123" t="str">
        <f>IF($P1237="","",IFERROR(_xlfn.XLOOKUP($P1237,市町村一覧!$H$2:$H$773,市町村一覧!$G$2:$G$773),"特定市町村以外"))</f>
        <v/>
      </c>
      <c r="O1237" s="94" t="s">
        <v>1</v>
      </c>
      <c r="P1237" s="124" t="str">
        <f t="shared" si="39"/>
        <v/>
      </c>
      <c r="U1237" s="114" t="s">
        <v>66</v>
      </c>
      <c r="V1237" s="114" t="s">
        <v>1550</v>
      </c>
    </row>
    <row r="1238" spans="3:22" x14ac:dyDescent="0.25">
      <c r="C1238" s="108">
        <v>1232</v>
      </c>
      <c r="D1238" s="30"/>
      <c r="E1238" s="29"/>
      <c r="F1238" s="29"/>
      <c r="G1238" s="29"/>
      <c r="H1238" s="121" t="str">
        <f t="shared" si="38"/>
        <v/>
      </c>
      <c r="I1238" s="121" t="str">
        <f t="shared" si="38"/>
        <v/>
      </c>
      <c r="J1238" s="29"/>
      <c r="K1238" s="29"/>
      <c r="L1238" s="29"/>
      <c r="M1238" s="122" t="str">
        <f>IF($P1238="","",IFERROR(_xlfn.XLOOKUP($P1238,団体コード!$F$2:$F$1789,団体コード!$A$2:$A$1789),_xlfn.XLOOKUP($P1238,'R6.1.1政令指定都市'!$F$2:$F$192,'R6.1.1政令指定都市'!$A$2:$A$192)))</f>
        <v/>
      </c>
      <c r="N1238" s="123" t="str">
        <f>IF($P1238="","",IFERROR(_xlfn.XLOOKUP($P1238,市町村一覧!$H$2:$H$773,市町村一覧!$G$2:$G$773),"特定市町村以外"))</f>
        <v/>
      </c>
      <c r="O1238" s="94" t="s">
        <v>1</v>
      </c>
      <c r="P1238" s="124" t="str">
        <f t="shared" si="39"/>
        <v/>
      </c>
      <c r="U1238" s="114" t="s">
        <v>66</v>
      </c>
      <c r="V1238" s="114" t="s">
        <v>1551</v>
      </c>
    </row>
    <row r="1239" spans="3:22" x14ac:dyDescent="0.25">
      <c r="C1239" s="108">
        <v>1233</v>
      </c>
      <c r="D1239" s="30"/>
      <c r="E1239" s="29"/>
      <c r="F1239" s="29"/>
      <c r="G1239" s="29"/>
      <c r="H1239" s="121" t="str">
        <f t="shared" si="38"/>
        <v/>
      </c>
      <c r="I1239" s="121" t="str">
        <f t="shared" si="38"/>
        <v/>
      </c>
      <c r="J1239" s="29"/>
      <c r="K1239" s="29"/>
      <c r="L1239" s="29"/>
      <c r="M1239" s="122" t="str">
        <f>IF($P1239="","",IFERROR(_xlfn.XLOOKUP($P1239,団体コード!$F$2:$F$1789,団体コード!$A$2:$A$1789),_xlfn.XLOOKUP($P1239,'R6.1.1政令指定都市'!$F$2:$F$192,'R6.1.1政令指定都市'!$A$2:$A$192)))</f>
        <v/>
      </c>
      <c r="N1239" s="123" t="str">
        <f>IF($P1239="","",IFERROR(_xlfn.XLOOKUP($P1239,市町村一覧!$H$2:$H$773,市町村一覧!$G$2:$G$773),"特定市町村以外"))</f>
        <v/>
      </c>
      <c r="O1239" s="94" t="s">
        <v>1</v>
      </c>
      <c r="P1239" s="124" t="str">
        <f t="shared" si="39"/>
        <v/>
      </c>
      <c r="U1239" s="114" t="s">
        <v>66</v>
      </c>
      <c r="V1239" s="114" t="s">
        <v>1552</v>
      </c>
    </row>
    <row r="1240" spans="3:22" x14ac:dyDescent="0.25">
      <c r="C1240" s="108">
        <v>1234</v>
      </c>
      <c r="D1240" s="30"/>
      <c r="E1240" s="29"/>
      <c r="F1240" s="29"/>
      <c r="G1240" s="29"/>
      <c r="H1240" s="121" t="str">
        <f t="shared" si="38"/>
        <v/>
      </c>
      <c r="I1240" s="121" t="str">
        <f t="shared" si="38"/>
        <v/>
      </c>
      <c r="J1240" s="29"/>
      <c r="K1240" s="29"/>
      <c r="L1240" s="29"/>
      <c r="M1240" s="122" t="str">
        <f>IF($P1240="","",IFERROR(_xlfn.XLOOKUP($P1240,団体コード!$F$2:$F$1789,団体コード!$A$2:$A$1789),_xlfn.XLOOKUP($P1240,'R6.1.1政令指定都市'!$F$2:$F$192,'R6.1.1政令指定都市'!$A$2:$A$192)))</f>
        <v/>
      </c>
      <c r="N1240" s="123" t="str">
        <f>IF($P1240="","",IFERROR(_xlfn.XLOOKUP($P1240,市町村一覧!$H$2:$H$773,市町村一覧!$G$2:$G$773),"特定市町村以外"))</f>
        <v/>
      </c>
      <c r="O1240" s="94" t="s">
        <v>1</v>
      </c>
      <c r="P1240" s="124" t="str">
        <f t="shared" si="39"/>
        <v/>
      </c>
      <c r="U1240" s="114" t="s">
        <v>66</v>
      </c>
      <c r="V1240" s="114" t="s">
        <v>1553</v>
      </c>
    </row>
    <row r="1241" spans="3:22" x14ac:dyDescent="0.25">
      <c r="C1241" s="108">
        <v>1235</v>
      </c>
      <c r="D1241" s="30"/>
      <c r="E1241" s="29"/>
      <c r="F1241" s="29"/>
      <c r="G1241" s="29"/>
      <c r="H1241" s="121" t="str">
        <f t="shared" si="38"/>
        <v/>
      </c>
      <c r="I1241" s="121" t="str">
        <f t="shared" si="38"/>
        <v/>
      </c>
      <c r="J1241" s="29"/>
      <c r="K1241" s="29"/>
      <c r="L1241" s="29"/>
      <c r="M1241" s="122" t="str">
        <f>IF($P1241="","",IFERROR(_xlfn.XLOOKUP($P1241,団体コード!$F$2:$F$1789,団体コード!$A$2:$A$1789),_xlfn.XLOOKUP($P1241,'R6.1.1政令指定都市'!$F$2:$F$192,'R6.1.1政令指定都市'!$A$2:$A$192)))</f>
        <v/>
      </c>
      <c r="N1241" s="123" t="str">
        <f>IF($P1241="","",IFERROR(_xlfn.XLOOKUP($P1241,市町村一覧!$H$2:$H$773,市町村一覧!$G$2:$G$773),"特定市町村以外"))</f>
        <v/>
      </c>
      <c r="O1241" s="94" t="s">
        <v>1</v>
      </c>
      <c r="P1241" s="124" t="str">
        <f t="shared" si="39"/>
        <v/>
      </c>
      <c r="U1241" s="114" t="s">
        <v>66</v>
      </c>
      <c r="V1241" s="114" t="s">
        <v>1554</v>
      </c>
    </row>
    <row r="1242" spans="3:22" x14ac:dyDescent="0.25">
      <c r="C1242" s="108">
        <v>1236</v>
      </c>
      <c r="D1242" s="30"/>
      <c r="E1242" s="29"/>
      <c r="F1242" s="29"/>
      <c r="G1242" s="29"/>
      <c r="H1242" s="121" t="str">
        <f t="shared" si="38"/>
        <v/>
      </c>
      <c r="I1242" s="121" t="str">
        <f t="shared" si="38"/>
        <v/>
      </c>
      <c r="J1242" s="29"/>
      <c r="K1242" s="29"/>
      <c r="L1242" s="29"/>
      <c r="M1242" s="122" t="str">
        <f>IF($P1242="","",IFERROR(_xlfn.XLOOKUP($P1242,団体コード!$F$2:$F$1789,団体コード!$A$2:$A$1789),_xlfn.XLOOKUP($P1242,'R6.1.1政令指定都市'!$F$2:$F$192,'R6.1.1政令指定都市'!$A$2:$A$192)))</f>
        <v/>
      </c>
      <c r="N1242" s="123" t="str">
        <f>IF($P1242="","",IFERROR(_xlfn.XLOOKUP($P1242,市町村一覧!$H$2:$H$773,市町村一覧!$G$2:$G$773),"特定市町村以外"))</f>
        <v/>
      </c>
      <c r="O1242" s="94" t="s">
        <v>1</v>
      </c>
      <c r="P1242" s="124" t="str">
        <f t="shared" si="39"/>
        <v/>
      </c>
      <c r="U1242" s="114" t="s">
        <v>66</v>
      </c>
      <c r="V1242" s="114" t="s">
        <v>1555</v>
      </c>
    </row>
    <row r="1243" spans="3:22" x14ac:dyDescent="0.25">
      <c r="C1243" s="108">
        <v>1237</v>
      </c>
      <c r="D1243" s="30"/>
      <c r="E1243" s="29"/>
      <c r="F1243" s="29"/>
      <c r="G1243" s="29"/>
      <c r="H1243" s="121" t="str">
        <f t="shared" si="38"/>
        <v/>
      </c>
      <c r="I1243" s="121" t="str">
        <f t="shared" si="38"/>
        <v/>
      </c>
      <c r="J1243" s="29"/>
      <c r="K1243" s="29"/>
      <c r="L1243" s="29"/>
      <c r="M1243" s="122" t="str">
        <f>IF($P1243="","",IFERROR(_xlfn.XLOOKUP($P1243,団体コード!$F$2:$F$1789,団体コード!$A$2:$A$1789),_xlfn.XLOOKUP($P1243,'R6.1.1政令指定都市'!$F$2:$F$192,'R6.1.1政令指定都市'!$A$2:$A$192)))</f>
        <v/>
      </c>
      <c r="N1243" s="123" t="str">
        <f>IF($P1243="","",IFERROR(_xlfn.XLOOKUP($P1243,市町村一覧!$H$2:$H$773,市町村一覧!$G$2:$G$773),"特定市町村以外"))</f>
        <v/>
      </c>
      <c r="O1243" s="94" t="s">
        <v>1</v>
      </c>
      <c r="P1243" s="124" t="str">
        <f t="shared" si="39"/>
        <v/>
      </c>
      <c r="U1243" s="114" t="s">
        <v>66</v>
      </c>
      <c r="V1243" s="114" t="s">
        <v>1556</v>
      </c>
    </row>
    <row r="1244" spans="3:22" x14ac:dyDescent="0.25">
      <c r="C1244" s="108">
        <v>1238</v>
      </c>
      <c r="D1244" s="30"/>
      <c r="E1244" s="29"/>
      <c r="F1244" s="29"/>
      <c r="G1244" s="29"/>
      <c r="H1244" s="121" t="str">
        <f t="shared" si="38"/>
        <v/>
      </c>
      <c r="I1244" s="121" t="str">
        <f t="shared" si="38"/>
        <v/>
      </c>
      <c r="J1244" s="29"/>
      <c r="K1244" s="29"/>
      <c r="L1244" s="29"/>
      <c r="M1244" s="122" t="str">
        <f>IF($P1244="","",IFERROR(_xlfn.XLOOKUP($P1244,団体コード!$F$2:$F$1789,団体コード!$A$2:$A$1789),_xlfn.XLOOKUP($P1244,'R6.1.1政令指定都市'!$F$2:$F$192,'R6.1.1政令指定都市'!$A$2:$A$192)))</f>
        <v/>
      </c>
      <c r="N1244" s="123" t="str">
        <f>IF($P1244="","",IFERROR(_xlfn.XLOOKUP($P1244,市町村一覧!$H$2:$H$773,市町村一覧!$G$2:$G$773),"特定市町村以外"))</f>
        <v/>
      </c>
      <c r="O1244" s="94" t="s">
        <v>1</v>
      </c>
      <c r="P1244" s="124" t="str">
        <f t="shared" si="39"/>
        <v/>
      </c>
      <c r="U1244" s="114" t="s">
        <v>66</v>
      </c>
      <c r="V1244" s="114" t="s">
        <v>1557</v>
      </c>
    </row>
    <row r="1245" spans="3:22" x14ac:dyDescent="0.25">
      <c r="C1245" s="108">
        <v>1239</v>
      </c>
      <c r="D1245" s="30"/>
      <c r="E1245" s="29"/>
      <c r="F1245" s="29"/>
      <c r="G1245" s="29"/>
      <c r="H1245" s="121" t="str">
        <f t="shared" si="38"/>
        <v/>
      </c>
      <c r="I1245" s="121" t="str">
        <f t="shared" si="38"/>
        <v/>
      </c>
      <c r="J1245" s="29"/>
      <c r="K1245" s="29"/>
      <c r="L1245" s="29"/>
      <c r="M1245" s="122" t="str">
        <f>IF($P1245="","",IFERROR(_xlfn.XLOOKUP($P1245,団体コード!$F$2:$F$1789,団体コード!$A$2:$A$1789),_xlfn.XLOOKUP($P1245,'R6.1.1政令指定都市'!$F$2:$F$192,'R6.1.1政令指定都市'!$A$2:$A$192)))</f>
        <v/>
      </c>
      <c r="N1245" s="123" t="str">
        <f>IF($P1245="","",IFERROR(_xlfn.XLOOKUP($P1245,市町村一覧!$H$2:$H$773,市町村一覧!$G$2:$G$773),"特定市町村以外"))</f>
        <v/>
      </c>
      <c r="O1245" s="94" t="s">
        <v>1</v>
      </c>
      <c r="P1245" s="124" t="str">
        <f t="shared" si="39"/>
        <v/>
      </c>
      <c r="U1245" s="114" t="s">
        <v>66</v>
      </c>
      <c r="V1245" s="114" t="s">
        <v>1558</v>
      </c>
    </row>
    <row r="1246" spans="3:22" x14ac:dyDescent="0.25">
      <c r="C1246" s="108">
        <v>1240</v>
      </c>
      <c r="D1246" s="30"/>
      <c r="E1246" s="29"/>
      <c r="F1246" s="29"/>
      <c r="G1246" s="29"/>
      <c r="H1246" s="121" t="str">
        <f t="shared" si="38"/>
        <v/>
      </c>
      <c r="I1246" s="121" t="str">
        <f t="shared" si="38"/>
        <v/>
      </c>
      <c r="J1246" s="29"/>
      <c r="K1246" s="29"/>
      <c r="L1246" s="29"/>
      <c r="M1246" s="122" t="str">
        <f>IF($P1246="","",IFERROR(_xlfn.XLOOKUP($P1246,団体コード!$F$2:$F$1789,団体コード!$A$2:$A$1789),_xlfn.XLOOKUP($P1246,'R6.1.1政令指定都市'!$F$2:$F$192,'R6.1.1政令指定都市'!$A$2:$A$192)))</f>
        <v/>
      </c>
      <c r="N1246" s="123" t="str">
        <f>IF($P1246="","",IFERROR(_xlfn.XLOOKUP($P1246,市町村一覧!$H$2:$H$773,市町村一覧!$G$2:$G$773),"特定市町村以外"))</f>
        <v/>
      </c>
      <c r="O1246" s="94" t="s">
        <v>1</v>
      </c>
      <c r="P1246" s="124" t="str">
        <f t="shared" si="39"/>
        <v/>
      </c>
      <c r="U1246" s="114" t="s">
        <v>66</v>
      </c>
      <c r="V1246" s="114" t="s">
        <v>1559</v>
      </c>
    </row>
    <row r="1247" spans="3:22" x14ac:dyDescent="0.25">
      <c r="C1247" s="108">
        <v>1241</v>
      </c>
      <c r="D1247" s="30"/>
      <c r="E1247" s="29"/>
      <c r="F1247" s="29"/>
      <c r="G1247" s="29"/>
      <c r="H1247" s="121" t="str">
        <f t="shared" si="38"/>
        <v/>
      </c>
      <c r="I1247" s="121" t="str">
        <f t="shared" si="38"/>
        <v/>
      </c>
      <c r="J1247" s="29"/>
      <c r="K1247" s="29"/>
      <c r="L1247" s="29"/>
      <c r="M1247" s="122" t="str">
        <f>IF($P1247="","",IFERROR(_xlfn.XLOOKUP($P1247,団体コード!$F$2:$F$1789,団体コード!$A$2:$A$1789),_xlfn.XLOOKUP($P1247,'R6.1.1政令指定都市'!$F$2:$F$192,'R6.1.1政令指定都市'!$A$2:$A$192)))</f>
        <v/>
      </c>
      <c r="N1247" s="123" t="str">
        <f>IF($P1247="","",IFERROR(_xlfn.XLOOKUP($P1247,市町村一覧!$H$2:$H$773,市町村一覧!$G$2:$G$773),"特定市町村以外"))</f>
        <v/>
      </c>
      <c r="O1247" s="94" t="s">
        <v>1</v>
      </c>
      <c r="P1247" s="124" t="str">
        <f t="shared" si="39"/>
        <v/>
      </c>
      <c r="U1247" s="114" t="s">
        <v>66</v>
      </c>
      <c r="V1247" s="114" t="s">
        <v>1560</v>
      </c>
    </row>
    <row r="1248" spans="3:22" x14ac:dyDescent="0.25">
      <c r="C1248" s="108">
        <v>1242</v>
      </c>
      <c r="D1248" s="30"/>
      <c r="E1248" s="29"/>
      <c r="F1248" s="29"/>
      <c r="G1248" s="29"/>
      <c r="H1248" s="121" t="str">
        <f t="shared" si="38"/>
        <v/>
      </c>
      <c r="I1248" s="121" t="str">
        <f t="shared" si="38"/>
        <v/>
      </c>
      <c r="J1248" s="29"/>
      <c r="K1248" s="29"/>
      <c r="L1248" s="29"/>
      <c r="M1248" s="122" t="str">
        <f>IF($P1248="","",IFERROR(_xlfn.XLOOKUP($P1248,団体コード!$F$2:$F$1789,団体コード!$A$2:$A$1789),_xlfn.XLOOKUP($P1248,'R6.1.1政令指定都市'!$F$2:$F$192,'R6.1.1政令指定都市'!$A$2:$A$192)))</f>
        <v/>
      </c>
      <c r="N1248" s="123" t="str">
        <f>IF($P1248="","",IFERROR(_xlfn.XLOOKUP($P1248,市町村一覧!$H$2:$H$773,市町村一覧!$G$2:$G$773),"特定市町村以外"))</f>
        <v/>
      </c>
      <c r="O1248" s="94" t="s">
        <v>1</v>
      </c>
      <c r="P1248" s="124" t="str">
        <f t="shared" si="39"/>
        <v/>
      </c>
      <c r="U1248" s="114" t="s">
        <v>66</v>
      </c>
      <c r="V1248" s="114" t="s">
        <v>1561</v>
      </c>
    </row>
    <row r="1249" spans="3:22" x14ac:dyDescent="0.25">
      <c r="C1249" s="108">
        <v>1243</v>
      </c>
      <c r="D1249" s="30"/>
      <c r="E1249" s="29"/>
      <c r="F1249" s="29"/>
      <c r="G1249" s="29"/>
      <c r="H1249" s="121" t="str">
        <f t="shared" si="38"/>
        <v/>
      </c>
      <c r="I1249" s="121" t="str">
        <f t="shared" si="38"/>
        <v/>
      </c>
      <c r="J1249" s="29"/>
      <c r="K1249" s="29"/>
      <c r="L1249" s="29"/>
      <c r="M1249" s="122" t="str">
        <f>IF($P1249="","",IFERROR(_xlfn.XLOOKUP($P1249,団体コード!$F$2:$F$1789,団体コード!$A$2:$A$1789),_xlfn.XLOOKUP($P1249,'R6.1.1政令指定都市'!$F$2:$F$192,'R6.1.1政令指定都市'!$A$2:$A$192)))</f>
        <v/>
      </c>
      <c r="N1249" s="123" t="str">
        <f>IF($P1249="","",IFERROR(_xlfn.XLOOKUP($P1249,市町村一覧!$H$2:$H$773,市町村一覧!$G$2:$G$773),"特定市町村以外"))</f>
        <v/>
      </c>
      <c r="O1249" s="94" t="s">
        <v>1</v>
      </c>
      <c r="P1249" s="124" t="str">
        <f t="shared" si="39"/>
        <v/>
      </c>
      <c r="U1249" s="114" t="s">
        <v>66</v>
      </c>
      <c r="V1249" s="114" t="s">
        <v>1562</v>
      </c>
    </row>
    <row r="1250" spans="3:22" x14ac:dyDescent="0.25">
      <c r="C1250" s="108">
        <v>1244</v>
      </c>
      <c r="D1250" s="30"/>
      <c r="E1250" s="29"/>
      <c r="F1250" s="29"/>
      <c r="G1250" s="29"/>
      <c r="H1250" s="121" t="str">
        <f t="shared" si="38"/>
        <v/>
      </c>
      <c r="I1250" s="121" t="str">
        <f t="shared" si="38"/>
        <v/>
      </c>
      <c r="J1250" s="29"/>
      <c r="K1250" s="29"/>
      <c r="L1250" s="29"/>
      <c r="M1250" s="122" t="str">
        <f>IF($P1250="","",IFERROR(_xlfn.XLOOKUP($P1250,団体コード!$F$2:$F$1789,団体コード!$A$2:$A$1789),_xlfn.XLOOKUP($P1250,'R6.1.1政令指定都市'!$F$2:$F$192,'R6.1.1政令指定都市'!$A$2:$A$192)))</f>
        <v/>
      </c>
      <c r="N1250" s="123" t="str">
        <f>IF($P1250="","",IFERROR(_xlfn.XLOOKUP($P1250,市町村一覧!$H$2:$H$773,市町村一覧!$G$2:$G$773),"特定市町村以外"))</f>
        <v/>
      </c>
      <c r="O1250" s="94" t="s">
        <v>1</v>
      </c>
      <c r="P1250" s="124" t="str">
        <f t="shared" si="39"/>
        <v/>
      </c>
      <c r="U1250" s="114" t="s">
        <v>66</v>
      </c>
      <c r="V1250" s="114" t="s">
        <v>1563</v>
      </c>
    </row>
    <row r="1251" spans="3:22" x14ac:dyDescent="0.25">
      <c r="C1251" s="108">
        <v>1245</v>
      </c>
      <c r="D1251" s="30"/>
      <c r="E1251" s="29"/>
      <c r="F1251" s="29"/>
      <c r="G1251" s="29"/>
      <c r="H1251" s="121" t="str">
        <f t="shared" si="38"/>
        <v/>
      </c>
      <c r="I1251" s="121" t="str">
        <f t="shared" si="38"/>
        <v/>
      </c>
      <c r="J1251" s="29"/>
      <c r="K1251" s="29"/>
      <c r="L1251" s="29"/>
      <c r="M1251" s="122" t="str">
        <f>IF($P1251="","",IFERROR(_xlfn.XLOOKUP($P1251,団体コード!$F$2:$F$1789,団体コード!$A$2:$A$1789),_xlfn.XLOOKUP($P1251,'R6.1.1政令指定都市'!$F$2:$F$192,'R6.1.1政令指定都市'!$A$2:$A$192)))</f>
        <v/>
      </c>
      <c r="N1251" s="123" t="str">
        <f>IF($P1251="","",IFERROR(_xlfn.XLOOKUP($P1251,市町村一覧!$H$2:$H$773,市町村一覧!$G$2:$G$773),"特定市町村以外"))</f>
        <v/>
      </c>
      <c r="O1251" s="94" t="s">
        <v>1</v>
      </c>
      <c r="P1251" s="124" t="str">
        <f t="shared" si="39"/>
        <v/>
      </c>
      <c r="U1251" s="114" t="s">
        <v>66</v>
      </c>
      <c r="V1251" s="114" t="s">
        <v>1564</v>
      </c>
    </row>
    <row r="1252" spans="3:22" x14ac:dyDescent="0.25">
      <c r="C1252" s="108">
        <v>1246</v>
      </c>
      <c r="D1252" s="30"/>
      <c r="E1252" s="29"/>
      <c r="F1252" s="29"/>
      <c r="G1252" s="29"/>
      <c r="H1252" s="121" t="str">
        <f t="shared" si="38"/>
        <v/>
      </c>
      <c r="I1252" s="121" t="str">
        <f t="shared" si="38"/>
        <v/>
      </c>
      <c r="J1252" s="29"/>
      <c r="K1252" s="29"/>
      <c r="L1252" s="29"/>
      <c r="M1252" s="122" t="str">
        <f>IF($P1252="","",IFERROR(_xlfn.XLOOKUP($P1252,団体コード!$F$2:$F$1789,団体コード!$A$2:$A$1789),_xlfn.XLOOKUP($P1252,'R6.1.1政令指定都市'!$F$2:$F$192,'R6.1.1政令指定都市'!$A$2:$A$192)))</f>
        <v/>
      </c>
      <c r="N1252" s="123" t="str">
        <f>IF($P1252="","",IFERROR(_xlfn.XLOOKUP($P1252,市町村一覧!$H$2:$H$773,市町村一覧!$G$2:$G$773),"特定市町村以外"))</f>
        <v/>
      </c>
      <c r="O1252" s="94" t="s">
        <v>1</v>
      </c>
      <c r="P1252" s="124" t="str">
        <f t="shared" si="39"/>
        <v/>
      </c>
      <c r="U1252" s="114" t="s">
        <v>66</v>
      </c>
      <c r="V1252" s="114" t="s">
        <v>1565</v>
      </c>
    </row>
    <row r="1253" spans="3:22" x14ac:dyDescent="0.25">
      <c r="C1253" s="108">
        <v>1247</v>
      </c>
      <c r="D1253" s="30"/>
      <c r="E1253" s="29"/>
      <c r="F1253" s="29"/>
      <c r="G1253" s="29"/>
      <c r="H1253" s="121" t="str">
        <f t="shared" si="38"/>
        <v/>
      </c>
      <c r="I1253" s="121" t="str">
        <f t="shared" si="38"/>
        <v/>
      </c>
      <c r="J1253" s="29"/>
      <c r="K1253" s="29"/>
      <c r="L1253" s="29"/>
      <c r="M1253" s="122" t="str">
        <f>IF($P1253="","",IFERROR(_xlfn.XLOOKUP($P1253,団体コード!$F$2:$F$1789,団体コード!$A$2:$A$1789),_xlfn.XLOOKUP($P1253,'R6.1.1政令指定都市'!$F$2:$F$192,'R6.1.1政令指定都市'!$A$2:$A$192)))</f>
        <v/>
      </c>
      <c r="N1253" s="123" t="str">
        <f>IF($P1253="","",IFERROR(_xlfn.XLOOKUP($P1253,市町村一覧!$H$2:$H$773,市町村一覧!$G$2:$G$773),"特定市町村以外"))</f>
        <v/>
      </c>
      <c r="O1253" s="94" t="s">
        <v>1</v>
      </c>
      <c r="P1253" s="124" t="str">
        <f t="shared" si="39"/>
        <v/>
      </c>
      <c r="U1253" s="114" t="s">
        <v>66</v>
      </c>
      <c r="V1253" s="114" t="s">
        <v>1566</v>
      </c>
    </row>
    <row r="1254" spans="3:22" x14ac:dyDescent="0.25">
      <c r="C1254" s="108">
        <v>1248</v>
      </c>
      <c r="D1254" s="30"/>
      <c r="E1254" s="29"/>
      <c r="F1254" s="29"/>
      <c r="G1254" s="29"/>
      <c r="H1254" s="121" t="str">
        <f t="shared" si="38"/>
        <v/>
      </c>
      <c r="I1254" s="121" t="str">
        <f t="shared" si="38"/>
        <v/>
      </c>
      <c r="J1254" s="29"/>
      <c r="K1254" s="29"/>
      <c r="L1254" s="29"/>
      <c r="M1254" s="122" t="str">
        <f>IF($P1254="","",IFERROR(_xlfn.XLOOKUP($P1254,団体コード!$F$2:$F$1789,団体コード!$A$2:$A$1789),_xlfn.XLOOKUP($P1254,'R6.1.1政令指定都市'!$F$2:$F$192,'R6.1.1政令指定都市'!$A$2:$A$192)))</f>
        <v/>
      </c>
      <c r="N1254" s="123" t="str">
        <f>IF($P1254="","",IFERROR(_xlfn.XLOOKUP($P1254,市町村一覧!$H$2:$H$773,市町村一覧!$G$2:$G$773),"特定市町村以外"))</f>
        <v/>
      </c>
      <c r="O1254" s="94" t="s">
        <v>1</v>
      </c>
      <c r="P1254" s="124" t="str">
        <f t="shared" si="39"/>
        <v/>
      </c>
      <c r="U1254" s="114" t="s">
        <v>66</v>
      </c>
      <c r="V1254" s="114" t="s">
        <v>1567</v>
      </c>
    </row>
    <row r="1255" spans="3:22" x14ac:dyDescent="0.25">
      <c r="C1255" s="108">
        <v>1249</v>
      </c>
      <c r="D1255" s="30"/>
      <c r="E1255" s="29"/>
      <c r="F1255" s="29"/>
      <c r="G1255" s="29"/>
      <c r="H1255" s="121" t="str">
        <f t="shared" si="38"/>
        <v/>
      </c>
      <c r="I1255" s="121" t="str">
        <f t="shared" si="38"/>
        <v/>
      </c>
      <c r="J1255" s="29"/>
      <c r="K1255" s="29"/>
      <c r="L1255" s="29"/>
      <c r="M1255" s="122" t="str">
        <f>IF($P1255="","",IFERROR(_xlfn.XLOOKUP($P1255,団体コード!$F$2:$F$1789,団体コード!$A$2:$A$1789),_xlfn.XLOOKUP($P1255,'R6.1.1政令指定都市'!$F$2:$F$192,'R6.1.1政令指定都市'!$A$2:$A$192)))</f>
        <v/>
      </c>
      <c r="N1255" s="123" t="str">
        <f>IF($P1255="","",IFERROR(_xlfn.XLOOKUP($P1255,市町村一覧!$H$2:$H$773,市町村一覧!$G$2:$G$773),"特定市町村以外"))</f>
        <v/>
      </c>
      <c r="O1255" s="94" t="s">
        <v>1</v>
      </c>
      <c r="P1255" s="124" t="str">
        <f t="shared" si="39"/>
        <v/>
      </c>
      <c r="U1255" s="114" t="s">
        <v>66</v>
      </c>
      <c r="V1255" s="114" t="s">
        <v>1568</v>
      </c>
    </row>
    <row r="1256" spans="3:22" x14ac:dyDescent="0.25">
      <c r="C1256" s="108">
        <v>1250</v>
      </c>
      <c r="D1256" s="30"/>
      <c r="E1256" s="29"/>
      <c r="F1256" s="29"/>
      <c r="G1256" s="29"/>
      <c r="H1256" s="121" t="str">
        <f t="shared" si="38"/>
        <v/>
      </c>
      <c r="I1256" s="121" t="str">
        <f t="shared" si="38"/>
        <v/>
      </c>
      <c r="J1256" s="29"/>
      <c r="K1256" s="29"/>
      <c r="L1256" s="29"/>
      <c r="M1256" s="122" t="str">
        <f>IF($P1256="","",IFERROR(_xlfn.XLOOKUP($P1256,団体コード!$F$2:$F$1789,団体コード!$A$2:$A$1789),_xlfn.XLOOKUP($P1256,'R6.1.1政令指定都市'!$F$2:$F$192,'R6.1.1政令指定都市'!$A$2:$A$192)))</f>
        <v/>
      </c>
      <c r="N1256" s="123" t="str">
        <f>IF($P1256="","",IFERROR(_xlfn.XLOOKUP($P1256,市町村一覧!$H$2:$H$773,市町村一覧!$G$2:$G$773),"特定市町村以外"))</f>
        <v/>
      </c>
      <c r="O1256" s="94" t="s">
        <v>1</v>
      </c>
      <c r="P1256" s="124" t="str">
        <f t="shared" si="39"/>
        <v/>
      </c>
      <c r="U1256" s="114" t="s">
        <v>66</v>
      </c>
      <c r="V1256" s="114" t="s">
        <v>1569</v>
      </c>
    </row>
    <row r="1257" spans="3:22" x14ac:dyDescent="0.25">
      <c r="C1257" s="108">
        <v>1251</v>
      </c>
      <c r="D1257" s="30"/>
      <c r="E1257" s="29"/>
      <c r="F1257" s="29"/>
      <c r="G1257" s="29"/>
      <c r="H1257" s="121" t="str">
        <f t="shared" si="38"/>
        <v/>
      </c>
      <c r="I1257" s="121" t="str">
        <f t="shared" si="38"/>
        <v/>
      </c>
      <c r="J1257" s="29"/>
      <c r="K1257" s="29"/>
      <c r="L1257" s="29"/>
      <c r="M1257" s="122" t="str">
        <f>IF($P1257="","",IFERROR(_xlfn.XLOOKUP($P1257,団体コード!$F$2:$F$1789,団体コード!$A$2:$A$1789),_xlfn.XLOOKUP($P1257,'R6.1.1政令指定都市'!$F$2:$F$192,'R6.1.1政令指定都市'!$A$2:$A$192)))</f>
        <v/>
      </c>
      <c r="N1257" s="123" t="str">
        <f>IF($P1257="","",IFERROR(_xlfn.XLOOKUP($P1257,市町村一覧!$H$2:$H$773,市町村一覧!$G$2:$G$773),"特定市町村以外"))</f>
        <v/>
      </c>
      <c r="O1257" s="94" t="s">
        <v>1</v>
      </c>
      <c r="P1257" s="124" t="str">
        <f t="shared" si="39"/>
        <v/>
      </c>
      <c r="U1257" s="114" t="s">
        <v>66</v>
      </c>
      <c r="V1257" s="114" t="s">
        <v>1570</v>
      </c>
    </row>
    <row r="1258" spans="3:22" x14ac:dyDescent="0.25">
      <c r="C1258" s="108">
        <v>1252</v>
      </c>
      <c r="D1258" s="30"/>
      <c r="E1258" s="29"/>
      <c r="F1258" s="29"/>
      <c r="G1258" s="29"/>
      <c r="H1258" s="121" t="str">
        <f t="shared" si="38"/>
        <v/>
      </c>
      <c r="I1258" s="121" t="str">
        <f t="shared" si="38"/>
        <v/>
      </c>
      <c r="J1258" s="29"/>
      <c r="K1258" s="29"/>
      <c r="L1258" s="29"/>
      <c r="M1258" s="122" t="str">
        <f>IF($P1258="","",IFERROR(_xlfn.XLOOKUP($P1258,団体コード!$F$2:$F$1789,団体コード!$A$2:$A$1789),_xlfn.XLOOKUP($P1258,'R6.1.1政令指定都市'!$F$2:$F$192,'R6.1.1政令指定都市'!$A$2:$A$192)))</f>
        <v/>
      </c>
      <c r="N1258" s="123" t="str">
        <f>IF($P1258="","",IFERROR(_xlfn.XLOOKUP($P1258,市町村一覧!$H$2:$H$773,市町村一覧!$G$2:$G$773),"特定市町村以外"))</f>
        <v/>
      </c>
      <c r="O1258" s="94" t="s">
        <v>1</v>
      </c>
      <c r="P1258" s="124" t="str">
        <f t="shared" si="39"/>
        <v/>
      </c>
      <c r="U1258" s="114" t="s">
        <v>66</v>
      </c>
      <c r="V1258" s="114" t="s">
        <v>1571</v>
      </c>
    </row>
    <row r="1259" spans="3:22" x14ac:dyDescent="0.25">
      <c r="C1259" s="108">
        <v>1253</v>
      </c>
      <c r="D1259" s="30"/>
      <c r="E1259" s="29"/>
      <c r="F1259" s="29"/>
      <c r="G1259" s="29"/>
      <c r="H1259" s="121" t="str">
        <f t="shared" si="38"/>
        <v/>
      </c>
      <c r="I1259" s="121" t="str">
        <f t="shared" si="38"/>
        <v/>
      </c>
      <c r="J1259" s="29"/>
      <c r="K1259" s="29"/>
      <c r="L1259" s="29"/>
      <c r="M1259" s="122" t="str">
        <f>IF($P1259="","",IFERROR(_xlfn.XLOOKUP($P1259,団体コード!$F$2:$F$1789,団体コード!$A$2:$A$1789),_xlfn.XLOOKUP($P1259,'R6.1.1政令指定都市'!$F$2:$F$192,'R6.1.1政令指定都市'!$A$2:$A$192)))</f>
        <v/>
      </c>
      <c r="N1259" s="123" t="str">
        <f>IF($P1259="","",IFERROR(_xlfn.XLOOKUP($P1259,市町村一覧!$H$2:$H$773,市町村一覧!$G$2:$G$773),"特定市町村以外"))</f>
        <v/>
      </c>
      <c r="O1259" s="94" t="s">
        <v>1</v>
      </c>
      <c r="P1259" s="124" t="str">
        <f t="shared" si="39"/>
        <v/>
      </c>
      <c r="U1259" s="114" t="s">
        <v>66</v>
      </c>
      <c r="V1259" s="114" t="s">
        <v>1572</v>
      </c>
    </row>
    <row r="1260" spans="3:22" x14ac:dyDescent="0.25">
      <c r="C1260" s="108">
        <v>1254</v>
      </c>
      <c r="D1260" s="30"/>
      <c r="E1260" s="29"/>
      <c r="F1260" s="29"/>
      <c r="G1260" s="29"/>
      <c r="H1260" s="121" t="str">
        <f t="shared" si="38"/>
        <v/>
      </c>
      <c r="I1260" s="121" t="str">
        <f t="shared" si="38"/>
        <v/>
      </c>
      <c r="J1260" s="29"/>
      <c r="K1260" s="29"/>
      <c r="L1260" s="29"/>
      <c r="M1260" s="122" t="str">
        <f>IF($P1260="","",IFERROR(_xlfn.XLOOKUP($P1260,団体コード!$F$2:$F$1789,団体コード!$A$2:$A$1789),_xlfn.XLOOKUP($P1260,'R6.1.1政令指定都市'!$F$2:$F$192,'R6.1.1政令指定都市'!$A$2:$A$192)))</f>
        <v/>
      </c>
      <c r="N1260" s="123" t="str">
        <f>IF($P1260="","",IFERROR(_xlfn.XLOOKUP($P1260,市町村一覧!$H$2:$H$773,市町村一覧!$G$2:$G$773),"特定市町村以外"))</f>
        <v/>
      </c>
      <c r="O1260" s="94" t="s">
        <v>1</v>
      </c>
      <c r="P1260" s="124" t="str">
        <f t="shared" si="39"/>
        <v/>
      </c>
      <c r="U1260" s="114" t="s">
        <v>66</v>
      </c>
      <c r="V1260" s="114" t="s">
        <v>1573</v>
      </c>
    </row>
    <row r="1261" spans="3:22" x14ac:dyDescent="0.25">
      <c r="C1261" s="108">
        <v>1255</v>
      </c>
      <c r="D1261" s="30"/>
      <c r="E1261" s="29"/>
      <c r="F1261" s="29"/>
      <c r="G1261" s="29"/>
      <c r="H1261" s="121" t="str">
        <f t="shared" si="38"/>
        <v/>
      </c>
      <c r="I1261" s="121" t="str">
        <f t="shared" si="38"/>
        <v/>
      </c>
      <c r="J1261" s="29"/>
      <c r="K1261" s="29"/>
      <c r="L1261" s="29"/>
      <c r="M1261" s="122" t="str">
        <f>IF($P1261="","",IFERROR(_xlfn.XLOOKUP($P1261,団体コード!$F$2:$F$1789,団体コード!$A$2:$A$1789),_xlfn.XLOOKUP($P1261,'R6.1.1政令指定都市'!$F$2:$F$192,'R6.1.1政令指定都市'!$A$2:$A$192)))</f>
        <v/>
      </c>
      <c r="N1261" s="123" t="str">
        <f>IF($P1261="","",IFERROR(_xlfn.XLOOKUP($P1261,市町村一覧!$H$2:$H$773,市町村一覧!$G$2:$G$773),"特定市町村以外"))</f>
        <v/>
      </c>
      <c r="O1261" s="94" t="s">
        <v>1</v>
      </c>
      <c r="P1261" s="124" t="str">
        <f t="shared" si="39"/>
        <v/>
      </c>
      <c r="U1261" s="114" t="s">
        <v>66</v>
      </c>
      <c r="V1261" s="114" t="s">
        <v>1574</v>
      </c>
    </row>
    <row r="1262" spans="3:22" x14ac:dyDescent="0.25">
      <c r="C1262" s="108">
        <v>1256</v>
      </c>
      <c r="D1262" s="30"/>
      <c r="E1262" s="29"/>
      <c r="F1262" s="29"/>
      <c r="G1262" s="29"/>
      <c r="H1262" s="121" t="str">
        <f t="shared" si="38"/>
        <v/>
      </c>
      <c r="I1262" s="121" t="str">
        <f t="shared" si="38"/>
        <v/>
      </c>
      <c r="J1262" s="29"/>
      <c r="K1262" s="29"/>
      <c r="L1262" s="29"/>
      <c r="M1262" s="122" t="str">
        <f>IF($P1262="","",IFERROR(_xlfn.XLOOKUP($P1262,団体コード!$F$2:$F$1789,団体コード!$A$2:$A$1789),_xlfn.XLOOKUP($P1262,'R6.1.1政令指定都市'!$F$2:$F$192,'R6.1.1政令指定都市'!$A$2:$A$192)))</f>
        <v/>
      </c>
      <c r="N1262" s="123" t="str">
        <f>IF($P1262="","",IFERROR(_xlfn.XLOOKUP($P1262,市町村一覧!$H$2:$H$773,市町村一覧!$G$2:$G$773),"特定市町村以外"))</f>
        <v/>
      </c>
      <c r="O1262" s="94" t="s">
        <v>1</v>
      </c>
      <c r="P1262" s="124" t="str">
        <f t="shared" si="39"/>
        <v/>
      </c>
      <c r="U1262" s="114" t="s">
        <v>66</v>
      </c>
      <c r="V1262" s="114" t="s">
        <v>1575</v>
      </c>
    </row>
    <row r="1263" spans="3:22" x14ac:dyDescent="0.25">
      <c r="C1263" s="108">
        <v>1257</v>
      </c>
      <c r="D1263" s="30"/>
      <c r="E1263" s="29"/>
      <c r="F1263" s="29"/>
      <c r="G1263" s="29"/>
      <c r="H1263" s="121" t="str">
        <f t="shared" si="38"/>
        <v/>
      </c>
      <c r="I1263" s="121" t="str">
        <f t="shared" si="38"/>
        <v/>
      </c>
      <c r="J1263" s="29"/>
      <c r="K1263" s="29"/>
      <c r="L1263" s="29"/>
      <c r="M1263" s="122" t="str">
        <f>IF($P1263="","",IFERROR(_xlfn.XLOOKUP($P1263,団体コード!$F$2:$F$1789,団体コード!$A$2:$A$1789),_xlfn.XLOOKUP($P1263,'R6.1.1政令指定都市'!$F$2:$F$192,'R6.1.1政令指定都市'!$A$2:$A$192)))</f>
        <v/>
      </c>
      <c r="N1263" s="123" t="str">
        <f>IF($P1263="","",IFERROR(_xlfn.XLOOKUP($P1263,市町村一覧!$H$2:$H$773,市町村一覧!$G$2:$G$773),"特定市町村以外"))</f>
        <v/>
      </c>
      <c r="O1263" s="94" t="s">
        <v>1</v>
      </c>
      <c r="P1263" s="124" t="str">
        <f t="shared" si="39"/>
        <v/>
      </c>
      <c r="U1263" s="114" t="s">
        <v>66</v>
      </c>
      <c r="V1263" s="114" t="s">
        <v>1576</v>
      </c>
    </row>
    <row r="1264" spans="3:22" x14ac:dyDescent="0.25">
      <c r="C1264" s="108">
        <v>1258</v>
      </c>
      <c r="D1264" s="30"/>
      <c r="E1264" s="29"/>
      <c r="F1264" s="29"/>
      <c r="G1264" s="29"/>
      <c r="H1264" s="121" t="str">
        <f t="shared" si="38"/>
        <v/>
      </c>
      <c r="I1264" s="121" t="str">
        <f t="shared" si="38"/>
        <v/>
      </c>
      <c r="J1264" s="29"/>
      <c r="K1264" s="29"/>
      <c r="L1264" s="29"/>
      <c r="M1264" s="122" t="str">
        <f>IF($P1264="","",IFERROR(_xlfn.XLOOKUP($P1264,団体コード!$F$2:$F$1789,団体コード!$A$2:$A$1789),_xlfn.XLOOKUP($P1264,'R6.1.1政令指定都市'!$F$2:$F$192,'R6.1.1政令指定都市'!$A$2:$A$192)))</f>
        <v/>
      </c>
      <c r="N1264" s="123" t="str">
        <f>IF($P1264="","",IFERROR(_xlfn.XLOOKUP($P1264,市町村一覧!$H$2:$H$773,市町村一覧!$G$2:$G$773),"特定市町村以外"))</f>
        <v/>
      </c>
      <c r="O1264" s="94" t="s">
        <v>1</v>
      </c>
      <c r="P1264" s="124" t="str">
        <f t="shared" si="39"/>
        <v/>
      </c>
      <c r="U1264" s="114" t="s">
        <v>66</v>
      </c>
      <c r="V1264" s="114" t="s">
        <v>1577</v>
      </c>
    </row>
    <row r="1265" spans="3:22" x14ac:dyDescent="0.25">
      <c r="C1265" s="108">
        <v>1259</v>
      </c>
      <c r="D1265" s="30"/>
      <c r="E1265" s="29"/>
      <c r="F1265" s="29"/>
      <c r="G1265" s="29"/>
      <c r="H1265" s="121" t="str">
        <f t="shared" si="38"/>
        <v/>
      </c>
      <c r="I1265" s="121" t="str">
        <f t="shared" si="38"/>
        <v/>
      </c>
      <c r="J1265" s="29"/>
      <c r="K1265" s="29"/>
      <c r="L1265" s="29"/>
      <c r="M1265" s="122" t="str">
        <f>IF($P1265="","",IFERROR(_xlfn.XLOOKUP($P1265,団体コード!$F$2:$F$1789,団体コード!$A$2:$A$1789),_xlfn.XLOOKUP($P1265,'R6.1.1政令指定都市'!$F$2:$F$192,'R6.1.1政令指定都市'!$A$2:$A$192)))</f>
        <v/>
      </c>
      <c r="N1265" s="123" t="str">
        <f>IF($P1265="","",IFERROR(_xlfn.XLOOKUP($P1265,市町村一覧!$H$2:$H$773,市町村一覧!$G$2:$G$773),"特定市町村以外"))</f>
        <v/>
      </c>
      <c r="O1265" s="94" t="s">
        <v>1</v>
      </c>
      <c r="P1265" s="124" t="str">
        <f t="shared" si="39"/>
        <v/>
      </c>
      <c r="U1265" s="114" t="s">
        <v>66</v>
      </c>
      <c r="V1265" s="114" t="s">
        <v>1578</v>
      </c>
    </row>
    <row r="1266" spans="3:22" x14ac:dyDescent="0.25">
      <c r="C1266" s="108">
        <v>1260</v>
      </c>
      <c r="D1266" s="30"/>
      <c r="E1266" s="29"/>
      <c r="F1266" s="29"/>
      <c r="G1266" s="29"/>
      <c r="H1266" s="121" t="str">
        <f t="shared" si="38"/>
        <v/>
      </c>
      <c r="I1266" s="121" t="str">
        <f t="shared" si="38"/>
        <v/>
      </c>
      <c r="J1266" s="29"/>
      <c r="K1266" s="29"/>
      <c r="L1266" s="29"/>
      <c r="M1266" s="122" t="str">
        <f>IF($P1266="","",IFERROR(_xlfn.XLOOKUP($P1266,団体コード!$F$2:$F$1789,団体コード!$A$2:$A$1789),_xlfn.XLOOKUP($P1266,'R6.1.1政令指定都市'!$F$2:$F$192,'R6.1.1政令指定都市'!$A$2:$A$192)))</f>
        <v/>
      </c>
      <c r="N1266" s="123" t="str">
        <f>IF($P1266="","",IFERROR(_xlfn.XLOOKUP($P1266,市町村一覧!$H$2:$H$773,市町村一覧!$G$2:$G$773),"特定市町村以外"))</f>
        <v/>
      </c>
      <c r="O1266" s="94" t="s">
        <v>1</v>
      </c>
      <c r="P1266" s="124" t="str">
        <f t="shared" si="39"/>
        <v/>
      </c>
      <c r="U1266" s="114" t="s">
        <v>66</v>
      </c>
      <c r="V1266" s="114" t="s">
        <v>1579</v>
      </c>
    </row>
    <row r="1267" spans="3:22" x14ac:dyDescent="0.25">
      <c r="C1267" s="108">
        <v>1261</v>
      </c>
      <c r="D1267" s="30"/>
      <c r="E1267" s="29"/>
      <c r="F1267" s="29"/>
      <c r="G1267" s="29"/>
      <c r="H1267" s="121" t="str">
        <f t="shared" si="38"/>
        <v/>
      </c>
      <c r="I1267" s="121" t="str">
        <f t="shared" si="38"/>
        <v/>
      </c>
      <c r="J1267" s="29"/>
      <c r="K1267" s="29"/>
      <c r="L1267" s="29"/>
      <c r="M1267" s="122" t="str">
        <f>IF($P1267="","",IFERROR(_xlfn.XLOOKUP($P1267,団体コード!$F$2:$F$1789,団体コード!$A$2:$A$1789),_xlfn.XLOOKUP($P1267,'R6.1.1政令指定都市'!$F$2:$F$192,'R6.1.1政令指定都市'!$A$2:$A$192)))</f>
        <v/>
      </c>
      <c r="N1267" s="123" t="str">
        <f>IF($P1267="","",IFERROR(_xlfn.XLOOKUP($P1267,市町村一覧!$H$2:$H$773,市町村一覧!$G$2:$G$773),"特定市町村以外"))</f>
        <v/>
      </c>
      <c r="O1267" s="94" t="s">
        <v>1</v>
      </c>
      <c r="P1267" s="124" t="str">
        <f t="shared" si="39"/>
        <v/>
      </c>
      <c r="U1267" s="114" t="s">
        <v>66</v>
      </c>
      <c r="V1267" s="114" t="s">
        <v>1580</v>
      </c>
    </row>
    <row r="1268" spans="3:22" x14ac:dyDescent="0.25">
      <c r="C1268" s="108">
        <v>1262</v>
      </c>
      <c r="D1268" s="30"/>
      <c r="E1268" s="29"/>
      <c r="F1268" s="29"/>
      <c r="G1268" s="29"/>
      <c r="H1268" s="121" t="str">
        <f t="shared" si="38"/>
        <v/>
      </c>
      <c r="I1268" s="121" t="str">
        <f t="shared" si="38"/>
        <v/>
      </c>
      <c r="J1268" s="29"/>
      <c r="K1268" s="29"/>
      <c r="L1268" s="29"/>
      <c r="M1268" s="122" t="str">
        <f>IF($P1268="","",IFERROR(_xlfn.XLOOKUP($P1268,団体コード!$F$2:$F$1789,団体コード!$A$2:$A$1789),_xlfn.XLOOKUP($P1268,'R6.1.1政令指定都市'!$F$2:$F$192,'R6.1.1政令指定都市'!$A$2:$A$192)))</f>
        <v/>
      </c>
      <c r="N1268" s="123" t="str">
        <f>IF($P1268="","",IFERROR(_xlfn.XLOOKUP($P1268,市町村一覧!$H$2:$H$773,市町村一覧!$G$2:$G$773),"特定市町村以外"))</f>
        <v/>
      </c>
      <c r="O1268" s="94" t="s">
        <v>1</v>
      </c>
      <c r="P1268" s="124" t="str">
        <f t="shared" si="39"/>
        <v/>
      </c>
      <c r="U1268" s="114" t="s">
        <v>66</v>
      </c>
      <c r="V1268" s="114" t="s">
        <v>1581</v>
      </c>
    </row>
    <row r="1269" spans="3:22" x14ac:dyDescent="0.25">
      <c r="C1269" s="108">
        <v>1263</v>
      </c>
      <c r="D1269" s="30"/>
      <c r="E1269" s="29"/>
      <c r="F1269" s="29"/>
      <c r="G1269" s="29"/>
      <c r="H1269" s="121" t="str">
        <f t="shared" si="38"/>
        <v/>
      </c>
      <c r="I1269" s="121" t="str">
        <f t="shared" si="38"/>
        <v/>
      </c>
      <c r="J1269" s="29"/>
      <c r="K1269" s="29"/>
      <c r="L1269" s="29"/>
      <c r="M1269" s="122" t="str">
        <f>IF($P1269="","",IFERROR(_xlfn.XLOOKUP($P1269,団体コード!$F$2:$F$1789,団体コード!$A$2:$A$1789),_xlfn.XLOOKUP($P1269,'R6.1.1政令指定都市'!$F$2:$F$192,'R6.1.1政令指定都市'!$A$2:$A$192)))</f>
        <v/>
      </c>
      <c r="N1269" s="123" t="str">
        <f>IF($P1269="","",IFERROR(_xlfn.XLOOKUP($P1269,市町村一覧!$H$2:$H$773,市町村一覧!$G$2:$G$773),"特定市町村以外"))</f>
        <v/>
      </c>
      <c r="O1269" s="94" t="s">
        <v>1</v>
      </c>
      <c r="P1269" s="124" t="str">
        <f t="shared" si="39"/>
        <v/>
      </c>
      <c r="U1269" s="114" t="s">
        <v>66</v>
      </c>
      <c r="V1269" s="114" t="s">
        <v>1582</v>
      </c>
    </row>
    <row r="1270" spans="3:22" x14ac:dyDescent="0.25">
      <c r="C1270" s="108">
        <v>1264</v>
      </c>
      <c r="D1270" s="30"/>
      <c r="E1270" s="29"/>
      <c r="F1270" s="29"/>
      <c r="G1270" s="29"/>
      <c r="H1270" s="121" t="str">
        <f t="shared" si="38"/>
        <v/>
      </c>
      <c r="I1270" s="121" t="str">
        <f t="shared" si="38"/>
        <v/>
      </c>
      <c r="J1270" s="29"/>
      <c r="K1270" s="29"/>
      <c r="L1270" s="29"/>
      <c r="M1270" s="122" t="str">
        <f>IF($P1270="","",IFERROR(_xlfn.XLOOKUP($P1270,団体コード!$F$2:$F$1789,団体コード!$A$2:$A$1789),_xlfn.XLOOKUP($P1270,'R6.1.1政令指定都市'!$F$2:$F$192,'R6.1.1政令指定都市'!$A$2:$A$192)))</f>
        <v/>
      </c>
      <c r="N1270" s="123" t="str">
        <f>IF($P1270="","",IFERROR(_xlfn.XLOOKUP($P1270,市町村一覧!$H$2:$H$773,市町村一覧!$G$2:$G$773),"特定市町村以外"))</f>
        <v/>
      </c>
      <c r="O1270" s="94" t="s">
        <v>1</v>
      </c>
      <c r="P1270" s="124" t="str">
        <f t="shared" si="39"/>
        <v/>
      </c>
      <c r="U1270" s="114" t="s">
        <v>66</v>
      </c>
      <c r="V1270" s="114" t="s">
        <v>1583</v>
      </c>
    </row>
    <row r="1271" spans="3:22" x14ac:dyDescent="0.25">
      <c r="C1271" s="108">
        <v>1265</v>
      </c>
      <c r="D1271" s="30"/>
      <c r="E1271" s="29"/>
      <c r="F1271" s="29"/>
      <c r="G1271" s="29"/>
      <c r="H1271" s="121" t="str">
        <f t="shared" si="38"/>
        <v/>
      </c>
      <c r="I1271" s="121" t="str">
        <f t="shared" si="38"/>
        <v/>
      </c>
      <c r="J1271" s="29"/>
      <c r="K1271" s="29"/>
      <c r="L1271" s="29"/>
      <c r="M1271" s="122" t="str">
        <f>IF($P1271="","",IFERROR(_xlfn.XLOOKUP($P1271,団体コード!$F$2:$F$1789,団体コード!$A$2:$A$1789),_xlfn.XLOOKUP($P1271,'R6.1.1政令指定都市'!$F$2:$F$192,'R6.1.1政令指定都市'!$A$2:$A$192)))</f>
        <v/>
      </c>
      <c r="N1271" s="123" t="str">
        <f>IF($P1271="","",IFERROR(_xlfn.XLOOKUP($P1271,市町村一覧!$H$2:$H$773,市町村一覧!$G$2:$G$773),"特定市町村以外"))</f>
        <v/>
      </c>
      <c r="O1271" s="94" t="s">
        <v>1</v>
      </c>
      <c r="P1271" s="124" t="str">
        <f t="shared" si="39"/>
        <v/>
      </c>
      <c r="U1271" s="114" t="s">
        <v>66</v>
      </c>
      <c r="V1271" s="114" t="s">
        <v>1584</v>
      </c>
    </row>
    <row r="1272" spans="3:22" x14ac:dyDescent="0.25">
      <c r="C1272" s="108">
        <v>1266</v>
      </c>
      <c r="D1272" s="30"/>
      <c r="E1272" s="29"/>
      <c r="F1272" s="29"/>
      <c r="G1272" s="29"/>
      <c r="H1272" s="121" t="str">
        <f t="shared" si="38"/>
        <v/>
      </c>
      <c r="I1272" s="121" t="str">
        <f t="shared" si="38"/>
        <v/>
      </c>
      <c r="J1272" s="29"/>
      <c r="K1272" s="29"/>
      <c r="L1272" s="29"/>
      <c r="M1272" s="122" t="str">
        <f>IF($P1272="","",IFERROR(_xlfn.XLOOKUP($P1272,団体コード!$F$2:$F$1789,団体コード!$A$2:$A$1789),_xlfn.XLOOKUP($P1272,'R6.1.1政令指定都市'!$F$2:$F$192,'R6.1.1政令指定都市'!$A$2:$A$192)))</f>
        <v/>
      </c>
      <c r="N1272" s="123" t="str">
        <f>IF($P1272="","",IFERROR(_xlfn.XLOOKUP($P1272,市町村一覧!$H$2:$H$773,市町村一覧!$G$2:$G$773),"特定市町村以外"))</f>
        <v/>
      </c>
      <c r="O1272" s="94" t="s">
        <v>1</v>
      </c>
      <c r="P1272" s="124" t="str">
        <f t="shared" si="39"/>
        <v/>
      </c>
      <c r="U1272" s="114" t="s">
        <v>66</v>
      </c>
      <c r="V1272" s="114" t="s">
        <v>1585</v>
      </c>
    </row>
    <row r="1273" spans="3:22" x14ac:dyDescent="0.25">
      <c r="C1273" s="108">
        <v>1267</v>
      </c>
      <c r="D1273" s="30"/>
      <c r="E1273" s="29"/>
      <c r="F1273" s="29"/>
      <c r="G1273" s="29"/>
      <c r="H1273" s="121" t="str">
        <f t="shared" si="38"/>
        <v/>
      </c>
      <c r="I1273" s="121" t="str">
        <f t="shared" si="38"/>
        <v/>
      </c>
      <c r="J1273" s="29"/>
      <c r="K1273" s="29"/>
      <c r="L1273" s="29"/>
      <c r="M1273" s="122" t="str">
        <f>IF($P1273="","",IFERROR(_xlfn.XLOOKUP($P1273,団体コード!$F$2:$F$1789,団体コード!$A$2:$A$1789),_xlfn.XLOOKUP($P1273,'R6.1.1政令指定都市'!$F$2:$F$192,'R6.1.1政令指定都市'!$A$2:$A$192)))</f>
        <v/>
      </c>
      <c r="N1273" s="123" t="str">
        <f>IF($P1273="","",IFERROR(_xlfn.XLOOKUP($P1273,市町村一覧!$H$2:$H$773,市町村一覧!$G$2:$G$773),"特定市町村以外"))</f>
        <v/>
      </c>
      <c r="O1273" s="94" t="s">
        <v>1</v>
      </c>
      <c r="P1273" s="124" t="str">
        <f t="shared" si="39"/>
        <v/>
      </c>
      <c r="U1273" s="114" t="s">
        <v>66</v>
      </c>
      <c r="V1273" s="114" t="s">
        <v>1586</v>
      </c>
    </row>
    <row r="1274" spans="3:22" x14ac:dyDescent="0.25">
      <c r="C1274" s="108">
        <v>1268</v>
      </c>
      <c r="D1274" s="30"/>
      <c r="E1274" s="29"/>
      <c r="F1274" s="29"/>
      <c r="G1274" s="29"/>
      <c r="H1274" s="121" t="str">
        <f t="shared" si="38"/>
        <v/>
      </c>
      <c r="I1274" s="121" t="str">
        <f t="shared" si="38"/>
        <v/>
      </c>
      <c r="J1274" s="29"/>
      <c r="K1274" s="29"/>
      <c r="L1274" s="29"/>
      <c r="M1274" s="122" t="str">
        <f>IF($P1274="","",IFERROR(_xlfn.XLOOKUP($P1274,団体コード!$F$2:$F$1789,団体コード!$A$2:$A$1789),_xlfn.XLOOKUP($P1274,'R6.1.1政令指定都市'!$F$2:$F$192,'R6.1.1政令指定都市'!$A$2:$A$192)))</f>
        <v/>
      </c>
      <c r="N1274" s="123" t="str">
        <f>IF($P1274="","",IFERROR(_xlfn.XLOOKUP($P1274,市町村一覧!$H$2:$H$773,市町村一覧!$G$2:$G$773),"特定市町村以外"))</f>
        <v/>
      </c>
      <c r="O1274" s="94" t="s">
        <v>1</v>
      </c>
      <c r="P1274" s="124" t="str">
        <f t="shared" si="39"/>
        <v/>
      </c>
      <c r="U1274" s="114" t="s">
        <v>66</v>
      </c>
      <c r="V1274" s="114" t="s">
        <v>1587</v>
      </c>
    </row>
    <row r="1275" spans="3:22" x14ac:dyDescent="0.25">
      <c r="C1275" s="108">
        <v>1269</v>
      </c>
      <c r="D1275" s="30"/>
      <c r="E1275" s="29"/>
      <c r="F1275" s="29"/>
      <c r="G1275" s="29"/>
      <c r="H1275" s="121" t="str">
        <f t="shared" si="38"/>
        <v/>
      </c>
      <c r="I1275" s="121" t="str">
        <f t="shared" si="38"/>
        <v/>
      </c>
      <c r="J1275" s="29"/>
      <c r="K1275" s="29"/>
      <c r="L1275" s="29"/>
      <c r="M1275" s="122" t="str">
        <f>IF($P1275="","",IFERROR(_xlfn.XLOOKUP($P1275,団体コード!$F$2:$F$1789,団体コード!$A$2:$A$1789),_xlfn.XLOOKUP($P1275,'R6.1.1政令指定都市'!$F$2:$F$192,'R6.1.1政令指定都市'!$A$2:$A$192)))</f>
        <v/>
      </c>
      <c r="N1275" s="123" t="str">
        <f>IF($P1275="","",IFERROR(_xlfn.XLOOKUP($P1275,市町村一覧!$H$2:$H$773,市町村一覧!$G$2:$G$773),"特定市町村以外"))</f>
        <v/>
      </c>
      <c r="O1275" s="94" t="s">
        <v>1</v>
      </c>
      <c r="P1275" s="124" t="str">
        <f t="shared" si="39"/>
        <v/>
      </c>
      <c r="U1275" s="114" t="s">
        <v>66</v>
      </c>
      <c r="V1275" s="114" t="s">
        <v>1588</v>
      </c>
    </row>
    <row r="1276" spans="3:22" x14ac:dyDescent="0.25">
      <c r="C1276" s="108">
        <v>1270</v>
      </c>
      <c r="D1276" s="30"/>
      <c r="E1276" s="29"/>
      <c r="F1276" s="29"/>
      <c r="G1276" s="29"/>
      <c r="H1276" s="121" t="str">
        <f t="shared" si="38"/>
        <v/>
      </c>
      <c r="I1276" s="121" t="str">
        <f t="shared" si="38"/>
        <v/>
      </c>
      <c r="J1276" s="29"/>
      <c r="K1276" s="29"/>
      <c r="L1276" s="29"/>
      <c r="M1276" s="122" t="str">
        <f>IF($P1276="","",IFERROR(_xlfn.XLOOKUP($P1276,団体コード!$F$2:$F$1789,団体コード!$A$2:$A$1789),_xlfn.XLOOKUP($P1276,'R6.1.1政令指定都市'!$F$2:$F$192,'R6.1.1政令指定都市'!$A$2:$A$192)))</f>
        <v/>
      </c>
      <c r="N1276" s="123" t="str">
        <f>IF($P1276="","",IFERROR(_xlfn.XLOOKUP($P1276,市町村一覧!$H$2:$H$773,市町村一覧!$G$2:$G$773),"特定市町村以外"))</f>
        <v/>
      </c>
      <c r="O1276" s="94" t="s">
        <v>1</v>
      </c>
      <c r="P1276" s="124" t="str">
        <f t="shared" si="39"/>
        <v/>
      </c>
      <c r="U1276" s="114" t="s">
        <v>66</v>
      </c>
      <c r="V1276" s="114" t="s">
        <v>1589</v>
      </c>
    </row>
    <row r="1277" spans="3:22" x14ac:dyDescent="0.25">
      <c r="C1277" s="108">
        <v>1271</v>
      </c>
      <c r="D1277" s="30"/>
      <c r="E1277" s="29"/>
      <c r="F1277" s="29"/>
      <c r="G1277" s="29"/>
      <c r="H1277" s="121" t="str">
        <f t="shared" si="38"/>
        <v/>
      </c>
      <c r="I1277" s="121" t="str">
        <f t="shared" si="38"/>
        <v/>
      </c>
      <c r="J1277" s="29"/>
      <c r="K1277" s="29"/>
      <c r="L1277" s="29"/>
      <c r="M1277" s="122" t="str">
        <f>IF($P1277="","",IFERROR(_xlfn.XLOOKUP($P1277,団体コード!$F$2:$F$1789,団体コード!$A$2:$A$1789),_xlfn.XLOOKUP($P1277,'R6.1.1政令指定都市'!$F$2:$F$192,'R6.1.1政令指定都市'!$A$2:$A$192)))</f>
        <v/>
      </c>
      <c r="N1277" s="123" t="str">
        <f>IF($P1277="","",IFERROR(_xlfn.XLOOKUP($P1277,市町村一覧!$H$2:$H$773,市町村一覧!$G$2:$G$773),"特定市町村以外"))</f>
        <v/>
      </c>
      <c r="O1277" s="94" t="s">
        <v>1</v>
      </c>
      <c r="P1277" s="124" t="str">
        <f t="shared" si="39"/>
        <v/>
      </c>
      <c r="U1277" s="114" t="s">
        <v>67</v>
      </c>
      <c r="V1277" s="118" t="s">
        <v>1590</v>
      </c>
    </row>
    <row r="1278" spans="3:22" x14ac:dyDescent="0.25">
      <c r="C1278" s="108">
        <v>1272</v>
      </c>
      <c r="D1278" s="30"/>
      <c r="E1278" s="29"/>
      <c r="F1278" s="29"/>
      <c r="G1278" s="29"/>
      <c r="H1278" s="121" t="str">
        <f t="shared" si="38"/>
        <v/>
      </c>
      <c r="I1278" s="121" t="str">
        <f t="shared" si="38"/>
        <v/>
      </c>
      <c r="J1278" s="29"/>
      <c r="K1278" s="29"/>
      <c r="L1278" s="29"/>
      <c r="M1278" s="122" t="str">
        <f>IF($P1278="","",IFERROR(_xlfn.XLOOKUP($P1278,団体コード!$F$2:$F$1789,団体コード!$A$2:$A$1789),_xlfn.XLOOKUP($P1278,'R6.1.1政令指定都市'!$F$2:$F$192,'R6.1.1政令指定都市'!$A$2:$A$192)))</f>
        <v/>
      </c>
      <c r="N1278" s="123" t="str">
        <f>IF($P1278="","",IFERROR(_xlfn.XLOOKUP($P1278,市町村一覧!$H$2:$H$773,市町村一覧!$G$2:$G$773),"特定市町村以外"))</f>
        <v/>
      </c>
      <c r="O1278" s="94" t="s">
        <v>1</v>
      </c>
      <c r="P1278" s="124" t="str">
        <f t="shared" si="39"/>
        <v/>
      </c>
      <c r="U1278" s="114" t="s">
        <v>67</v>
      </c>
      <c r="V1278" s="118" t="s">
        <v>1592</v>
      </c>
    </row>
    <row r="1279" spans="3:22" x14ac:dyDescent="0.25">
      <c r="C1279" s="108">
        <v>1273</v>
      </c>
      <c r="D1279" s="30"/>
      <c r="E1279" s="29"/>
      <c r="F1279" s="29"/>
      <c r="G1279" s="29"/>
      <c r="H1279" s="121" t="str">
        <f t="shared" si="38"/>
        <v/>
      </c>
      <c r="I1279" s="121" t="str">
        <f t="shared" si="38"/>
        <v/>
      </c>
      <c r="J1279" s="29"/>
      <c r="K1279" s="29"/>
      <c r="L1279" s="29"/>
      <c r="M1279" s="122" t="str">
        <f>IF($P1279="","",IFERROR(_xlfn.XLOOKUP($P1279,団体コード!$F$2:$F$1789,団体コード!$A$2:$A$1789),_xlfn.XLOOKUP($P1279,'R6.1.1政令指定都市'!$F$2:$F$192,'R6.1.1政令指定都市'!$A$2:$A$192)))</f>
        <v/>
      </c>
      <c r="N1279" s="123" t="str">
        <f>IF($P1279="","",IFERROR(_xlfn.XLOOKUP($P1279,市町村一覧!$H$2:$H$773,市町村一覧!$G$2:$G$773),"特定市町村以外"))</f>
        <v/>
      </c>
      <c r="O1279" s="94" t="s">
        <v>1</v>
      </c>
      <c r="P1279" s="124" t="str">
        <f t="shared" si="39"/>
        <v/>
      </c>
      <c r="U1279" s="114" t="s">
        <v>67</v>
      </c>
      <c r="V1279" s="118" t="s">
        <v>1594</v>
      </c>
    </row>
    <row r="1280" spans="3:22" x14ac:dyDescent="0.25">
      <c r="C1280" s="108">
        <v>1274</v>
      </c>
      <c r="D1280" s="30"/>
      <c r="E1280" s="29"/>
      <c r="F1280" s="29"/>
      <c r="G1280" s="29"/>
      <c r="H1280" s="121" t="str">
        <f t="shared" si="38"/>
        <v/>
      </c>
      <c r="I1280" s="121" t="str">
        <f t="shared" si="38"/>
        <v/>
      </c>
      <c r="J1280" s="29"/>
      <c r="K1280" s="29"/>
      <c r="L1280" s="29"/>
      <c r="M1280" s="122" t="str">
        <f>IF($P1280="","",IFERROR(_xlfn.XLOOKUP($P1280,団体コード!$F$2:$F$1789,団体コード!$A$2:$A$1789),_xlfn.XLOOKUP($P1280,'R6.1.1政令指定都市'!$F$2:$F$192,'R6.1.1政令指定都市'!$A$2:$A$192)))</f>
        <v/>
      </c>
      <c r="N1280" s="123" t="str">
        <f>IF($P1280="","",IFERROR(_xlfn.XLOOKUP($P1280,市町村一覧!$H$2:$H$773,市町村一覧!$G$2:$G$773),"特定市町村以外"))</f>
        <v/>
      </c>
      <c r="O1280" s="94" t="s">
        <v>1</v>
      </c>
      <c r="P1280" s="124" t="str">
        <f t="shared" si="39"/>
        <v/>
      </c>
      <c r="U1280" s="114" t="s">
        <v>67</v>
      </c>
      <c r="V1280" s="118" t="s">
        <v>1596</v>
      </c>
    </row>
    <row r="1281" spans="3:22" x14ac:dyDescent="0.25">
      <c r="C1281" s="108">
        <v>1275</v>
      </c>
      <c r="D1281" s="30"/>
      <c r="E1281" s="29"/>
      <c r="F1281" s="29"/>
      <c r="G1281" s="29"/>
      <c r="H1281" s="121" t="str">
        <f t="shared" si="38"/>
        <v/>
      </c>
      <c r="I1281" s="121" t="str">
        <f t="shared" si="38"/>
        <v/>
      </c>
      <c r="J1281" s="29"/>
      <c r="K1281" s="29"/>
      <c r="L1281" s="29"/>
      <c r="M1281" s="122" t="str">
        <f>IF($P1281="","",IFERROR(_xlfn.XLOOKUP($P1281,団体コード!$F$2:$F$1789,団体コード!$A$2:$A$1789),_xlfn.XLOOKUP($P1281,'R6.1.1政令指定都市'!$F$2:$F$192,'R6.1.1政令指定都市'!$A$2:$A$192)))</f>
        <v/>
      </c>
      <c r="N1281" s="123" t="str">
        <f>IF($P1281="","",IFERROR(_xlfn.XLOOKUP($P1281,市町村一覧!$H$2:$H$773,市町村一覧!$G$2:$G$773),"特定市町村以外"))</f>
        <v/>
      </c>
      <c r="O1281" s="94" t="s">
        <v>1</v>
      </c>
      <c r="P1281" s="124" t="str">
        <f t="shared" si="39"/>
        <v/>
      </c>
      <c r="U1281" s="114" t="s">
        <v>67</v>
      </c>
      <c r="V1281" s="118" t="s">
        <v>1598</v>
      </c>
    </row>
    <row r="1282" spans="3:22" x14ac:dyDescent="0.25">
      <c r="C1282" s="108">
        <v>1276</v>
      </c>
      <c r="D1282" s="30"/>
      <c r="E1282" s="29"/>
      <c r="F1282" s="29"/>
      <c r="G1282" s="29"/>
      <c r="H1282" s="121" t="str">
        <f t="shared" si="38"/>
        <v/>
      </c>
      <c r="I1282" s="121" t="str">
        <f t="shared" si="38"/>
        <v/>
      </c>
      <c r="J1282" s="29"/>
      <c r="K1282" s="29"/>
      <c r="L1282" s="29"/>
      <c r="M1282" s="122" t="str">
        <f>IF($P1282="","",IFERROR(_xlfn.XLOOKUP($P1282,団体コード!$F$2:$F$1789,団体コード!$A$2:$A$1789),_xlfn.XLOOKUP($P1282,'R6.1.1政令指定都市'!$F$2:$F$192,'R6.1.1政令指定都市'!$A$2:$A$192)))</f>
        <v/>
      </c>
      <c r="N1282" s="123" t="str">
        <f>IF($P1282="","",IFERROR(_xlfn.XLOOKUP($P1282,市町村一覧!$H$2:$H$773,市町村一覧!$G$2:$G$773),"特定市町村以外"))</f>
        <v/>
      </c>
      <c r="O1282" s="94" t="s">
        <v>1</v>
      </c>
      <c r="P1282" s="124" t="str">
        <f t="shared" si="39"/>
        <v/>
      </c>
      <c r="U1282" s="114" t="s">
        <v>67</v>
      </c>
      <c r="V1282" s="118" t="s">
        <v>1600</v>
      </c>
    </row>
    <row r="1283" spans="3:22" x14ac:dyDescent="0.25">
      <c r="C1283" s="108">
        <v>1277</v>
      </c>
      <c r="D1283" s="30"/>
      <c r="E1283" s="29"/>
      <c r="F1283" s="29"/>
      <c r="G1283" s="29"/>
      <c r="H1283" s="121" t="str">
        <f t="shared" si="38"/>
        <v/>
      </c>
      <c r="I1283" s="121" t="str">
        <f t="shared" si="38"/>
        <v/>
      </c>
      <c r="J1283" s="29"/>
      <c r="K1283" s="29"/>
      <c r="L1283" s="29"/>
      <c r="M1283" s="122" t="str">
        <f>IF($P1283="","",IFERROR(_xlfn.XLOOKUP($P1283,団体コード!$F$2:$F$1789,団体コード!$A$2:$A$1789),_xlfn.XLOOKUP($P1283,'R6.1.1政令指定都市'!$F$2:$F$192,'R6.1.1政令指定都市'!$A$2:$A$192)))</f>
        <v/>
      </c>
      <c r="N1283" s="123" t="str">
        <f>IF($P1283="","",IFERROR(_xlfn.XLOOKUP($P1283,市町村一覧!$H$2:$H$773,市町村一覧!$G$2:$G$773),"特定市町村以外"))</f>
        <v/>
      </c>
      <c r="O1283" s="94" t="s">
        <v>1</v>
      </c>
      <c r="P1283" s="124" t="str">
        <f t="shared" si="39"/>
        <v/>
      </c>
      <c r="U1283" s="114" t="s">
        <v>67</v>
      </c>
      <c r="V1283" s="118" t="s">
        <v>1602</v>
      </c>
    </row>
    <row r="1284" spans="3:22" x14ac:dyDescent="0.25">
      <c r="C1284" s="108">
        <v>1278</v>
      </c>
      <c r="D1284" s="30"/>
      <c r="E1284" s="29"/>
      <c r="F1284" s="29"/>
      <c r="G1284" s="29"/>
      <c r="H1284" s="121" t="str">
        <f t="shared" si="38"/>
        <v/>
      </c>
      <c r="I1284" s="121" t="str">
        <f t="shared" si="38"/>
        <v/>
      </c>
      <c r="J1284" s="29"/>
      <c r="K1284" s="29"/>
      <c r="L1284" s="29"/>
      <c r="M1284" s="122" t="str">
        <f>IF($P1284="","",IFERROR(_xlfn.XLOOKUP($P1284,団体コード!$F$2:$F$1789,団体コード!$A$2:$A$1789),_xlfn.XLOOKUP($P1284,'R6.1.1政令指定都市'!$F$2:$F$192,'R6.1.1政令指定都市'!$A$2:$A$192)))</f>
        <v/>
      </c>
      <c r="N1284" s="123" t="str">
        <f>IF($P1284="","",IFERROR(_xlfn.XLOOKUP($P1284,市町村一覧!$H$2:$H$773,市町村一覧!$G$2:$G$773),"特定市町村以外"))</f>
        <v/>
      </c>
      <c r="O1284" s="94" t="s">
        <v>1</v>
      </c>
      <c r="P1284" s="124" t="str">
        <f t="shared" si="39"/>
        <v/>
      </c>
      <c r="U1284" s="114" t="s">
        <v>67</v>
      </c>
      <c r="V1284" s="118" t="s">
        <v>1604</v>
      </c>
    </row>
    <row r="1285" spans="3:22" x14ac:dyDescent="0.25">
      <c r="C1285" s="108">
        <v>1279</v>
      </c>
      <c r="D1285" s="30"/>
      <c r="E1285" s="29"/>
      <c r="F1285" s="29"/>
      <c r="G1285" s="29"/>
      <c r="H1285" s="121" t="str">
        <f t="shared" si="38"/>
        <v/>
      </c>
      <c r="I1285" s="121" t="str">
        <f t="shared" si="38"/>
        <v/>
      </c>
      <c r="J1285" s="29"/>
      <c r="K1285" s="29"/>
      <c r="L1285" s="29"/>
      <c r="M1285" s="122" t="str">
        <f>IF($P1285="","",IFERROR(_xlfn.XLOOKUP($P1285,団体コード!$F$2:$F$1789,団体コード!$A$2:$A$1789),_xlfn.XLOOKUP($P1285,'R6.1.1政令指定都市'!$F$2:$F$192,'R6.1.1政令指定都市'!$A$2:$A$192)))</f>
        <v/>
      </c>
      <c r="N1285" s="123" t="str">
        <f>IF($P1285="","",IFERROR(_xlfn.XLOOKUP($P1285,市町村一覧!$H$2:$H$773,市町村一覧!$G$2:$G$773),"特定市町村以外"))</f>
        <v/>
      </c>
      <c r="O1285" s="94" t="s">
        <v>1</v>
      </c>
      <c r="P1285" s="124" t="str">
        <f t="shared" si="39"/>
        <v/>
      </c>
      <c r="U1285" s="114" t="s">
        <v>67</v>
      </c>
      <c r="V1285" s="118" t="s">
        <v>1606</v>
      </c>
    </row>
    <row r="1286" spans="3:22" x14ac:dyDescent="0.25">
      <c r="C1286" s="108">
        <v>1280</v>
      </c>
      <c r="D1286" s="30"/>
      <c r="E1286" s="29"/>
      <c r="F1286" s="29"/>
      <c r="G1286" s="29"/>
      <c r="H1286" s="121" t="str">
        <f t="shared" si="38"/>
        <v/>
      </c>
      <c r="I1286" s="121" t="str">
        <f t="shared" si="38"/>
        <v/>
      </c>
      <c r="J1286" s="29"/>
      <c r="K1286" s="29"/>
      <c r="L1286" s="29"/>
      <c r="M1286" s="122" t="str">
        <f>IF($P1286="","",IFERROR(_xlfn.XLOOKUP($P1286,団体コード!$F$2:$F$1789,団体コード!$A$2:$A$1789),_xlfn.XLOOKUP($P1286,'R6.1.1政令指定都市'!$F$2:$F$192,'R6.1.1政令指定都市'!$A$2:$A$192)))</f>
        <v/>
      </c>
      <c r="N1286" s="123" t="str">
        <f>IF($P1286="","",IFERROR(_xlfn.XLOOKUP($P1286,市町村一覧!$H$2:$H$773,市町村一覧!$G$2:$G$773),"特定市町村以外"))</f>
        <v/>
      </c>
      <c r="O1286" s="94" t="s">
        <v>1</v>
      </c>
      <c r="P1286" s="124" t="str">
        <f t="shared" si="39"/>
        <v/>
      </c>
      <c r="U1286" s="114" t="s">
        <v>67</v>
      </c>
      <c r="V1286" s="114" t="s">
        <v>1608</v>
      </c>
    </row>
    <row r="1287" spans="3:22" x14ac:dyDescent="0.25">
      <c r="C1287" s="108">
        <v>1281</v>
      </c>
      <c r="D1287" s="30"/>
      <c r="E1287" s="29"/>
      <c r="F1287" s="29"/>
      <c r="G1287" s="29"/>
      <c r="H1287" s="121" t="str">
        <f t="shared" si="38"/>
        <v/>
      </c>
      <c r="I1287" s="121" t="str">
        <f t="shared" si="38"/>
        <v/>
      </c>
      <c r="J1287" s="29"/>
      <c r="K1287" s="29"/>
      <c r="L1287" s="29"/>
      <c r="M1287" s="122" t="str">
        <f>IF($P1287="","",IFERROR(_xlfn.XLOOKUP($P1287,団体コード!$F$2:$F$1789,団体コード!$A$2:$A$1789),_xlfn.XLOOKUP($P1287,'R6.1.1政令指定都市'!$F$2:$F$192,'R6.1.1政令指定都市'!$A$2:$A$192)))</f>
        <v/>
      </c>
      <c r="N1287" s="123" t="str">
        <f>IF($P1287="","",IFERROR(_xlfn.XLOOKUP($P1287,市町村一覧!$H$2:$H$773,市町村一覧!$G$2:$G$773),"特定市町村以外"))</f>
        <v/>
      </c>
      <c r="O1287" s="94" t="s">
        <v>1</v>
      </c>
      <c r="P1287" s="124" t="str">
        <f t="shared" si="39"/>
        <v/>
      </c>
      <c r="U1287" s="114" t="s">
        <v>67</v>
      </c>
      <c r="V1287" s="114" t="s">
        <v>1609</v>
      </c>
    </row>
    <row r="1288" spans="3:22" x14ac:dyDescent="0.25">
      <c r="C1288" s="108">
        <v>1282</v>
      </c>
      <c r="D1288" s="30"/>
      <c r="E1288" s="29"/>
      <c r="F1288" s="29"/>
      <c r="G1288" s="29"/>
      <c r="H1288" s="121" t="str">
        <f t="shared" ref="H1288:I1351" si="40">IF(D1288&lt;&gt;"",D1288,"")</f>
        <v/>
      </c>
      <c r="I1288" s="121" t="str">
        <f t="shared" si="40"/>
        <v/>
      </c>
      <c r="J1288" s="29"/>
      <c r="K1288" s="29"/>
      <c r="L1288" s="29"/>
      <c r="M1288" s="122" t="str">
        <f>IF($P1288="","",IFERROR(_xlfn.XLOOKUP($P1288,団体コード!$F$2:$F$1789,団体コード!$A$2:$A$1789),_xlfn.XLOOKUP($P1288,'R6.1.1政令指定都市'!$F$2:$F$192,'R6.1.1政令指定都市'!$A$2:$A$192)))</f>
        <v/>
      </c>
      <c r="N1288" s="123" t="str">
        <f>IF($P1288="","",IFERROR(_xlfn.XLOOKUP($P1288,市町村一覧!$H$2:$H$773,市町村一覧!$G$2:$G$773),"特定市町村以外"))</f>
        <v/>
      </c>
      <c r="O1288" s="94" t="s">
        <v>1</v>
      </c>
      <c r="P1288" s="124" t="str">
        <f t="shared" ref="P1288:P1351" si="41">E1288&amp;F1288</f>
        <v/>
      </c>
      <c r="U1288" s="114" t="s">
        <v>67</v>
      </c>
      <c r="V1288" s="114" t="s">
        <v>1610</v>
      </c>
    </row>
    <row r="1289" spans="3:22" x14ac:dyDescent="0.25">
      <c r="C1289" s="108">
        <v>1283</v>
      </c>
      <c r="D1289" s="30"/>
      <c r="E1289" s="29"/>
      <c r="F1289" s="29"/>
      <c r="G1289" s="29"/>
      <c r="H1289" s="121" t="str">
        <f t="shared" si="40"/>
        <v/>
      </c>
      <c r="I1289" s="121" t="str">
        <f t="shared" si="40"/>
        <v/>
      </c>
      <c r="J1289" s="29"/>
      <c r="K1289" s="29"/>
      <c r="L1289" s="29"/>
      <c r="M1289" s="122" t="str">
        <f>IF($P1289="","",IFERROR(_xlfn.XLOOKUP($P1289,団体コード!$F$2:$F$1789,団体コード!$A$2:$A$1789),_xlfn.XLOOKUP($P1289,'R6.1.1政令指定都市'!$F$2:$F$192,'R6.1.1政令指定都市'!$A$2:$A$192)))</f>
        <v/>
      </c>
      <c r="N1289" s="123" t="str">
        <f>IF($P1289="","",IFERROR(_xlfn.XLOOKUP($P1289,市町村一覧!$H$2:$H$773,市町村一覧!$G$2:$G$773),"特定市町村以外"))</f>
        <v/>
      </c>
      <c r="O1289" s="94" t="s">
        <v>1</v>
      </c>
      <c r="P1289" s="124" t="str">
        <f t="shared" si="41"/>
        <v/>
      </c>
      <c r="U1289" s="114" t="s">
        <v>67</v>
      </c>
      <c r="V1289" s="114" t="s">
        <v>1611</v>
      </c>
    </row>
    <row r="1290" spans="3:22" x14ac:dyDescent="0.25">
      <c r="C1290" s="108">
        <v>1284</v>
      </c>
      <c r="D1290" s="30"/>
      <c r="E1290" s="29"/>
      <c r="F1290" s="29"/>
      <c r="G1290" s="29"/>
      <c r="H1290" s="121" t="str">
        <f t="shared" si="40"/>
        <v/>
      </c>
      <c r="I1290" s="121" t="str">
        <f t="shared" si="40"/>
        <v/>
      </c>
      <c r="J1290" s="29"/>
      <c r="K1290" s="29"/>
      <c r="L1290" s="29"/>
      <c r="M1290" s="122" t="str">
        <f>IF($P1290="","",IFERROR(_xlfn.XLOOKUP($P1290,団体コード!$F$2:$F$1789,団体コード!$A$2:$A$1789),_xlfn.XLOOKUP($P1290,'R6.1.1政令指定都市'!$F$2:$F$192,'R6.1.1政令指定都市'!$A$2:$A$192)))</f>
        <v/>
      </c>
      <c r="N1290" s="123" t="str">
        <f>IF($P1290="","",IFERROR(_xlfn.XLOOKUP($P1290,市町村一覧!$H$2:$H$773,市町村一覧!$G$2:$G$773),"特定市町村以外"))</f>
        <v/>
      </c>
      <c r="O1290" s="94" t="s">
        <v>1</v>
      </c>
      <c r="P1290" s="124" t="str">
        <f t="shared" si="41"/>
        <v/>
      </c>
      <c r="U1290" s="114" t="s">
        <v>67</v>
      </c>
      <c r="V1290" s="114" t="s">
        <v>1612</v>
      </c>
    </row>
    <row r="1291" spans="3:22" x14ac:dyDescent="0.25">
      <c r="C1291" s="108">
        <v>1285</v>
      </c>
      <c r="D1291" s="30"/>
      <c r="E1291" s="29"/>
      <c r="F1291" s="29"/>
      <c r="G1291" s="29"/>
      <c r="H1291" s="121" t="str">
        <f t="shared" si="40"/>
        <v/>
      </c>
      <c r="I1291" s="121" t="str">
        <f t="shared" si="40"/>
        <v/>
      </c>
      <c r="J1291" s="29"/>
      <c r="K1291" s="29"/>
      <c r="L1291" s="29"/>
      <c r="M1291" s="122" t="str">
        <f>IF($P1291="","",IFERROR(_xlfn.XLOOKUP($P1291,団体コード!$F$2:$F$1789,団体コード!$A$2:$A$1789),_xlfn.XLOOKUP($P1291,'R6.1.1政令指定都市'!$F$2:$F$192,'R6.1.1政令指定都市'!$A$2:$A$192)))</f>
        <v/>
      </c>
      <c r="N1291" s="123" t="str">
        <f>IF($P1291="","",IFERROR(_xlfn.XLOOKUP($P1291,市町村一覧!$H$2:$H$773,市町村一覧!$G$2:$G$773),"特定市町村以外"))</f>
        <v/>
      </c>
      <c r="O1291" s="94" t="s">
        <v>1</v>
      </c>
      <c r="P1291" s="124" t="str">
        <f t="shared" si="41"/>
        <v/>
      </c>
      <c r="U1291" s="114" t="s">
        <v>67</v>
      </c>
      <c r="V1291" s="114" t="s">
        <v>1613</v>
      </c>
    </row>
    <row r="1292" spans="3:22" x14ac:dyDescent="0.25">
      <c r="C1292" s="108">
        <v>1286</v>
      </c>
      <c r="D1292" s="30"/>
      <c r="E1292" s="29"/>
      <c r="F1292" s="29"/>
      <c r="G1292" s="29"/>
      <c r="H1292" s="121" t="str">
        <f t="shared" si="40"/>
        <v/>
      </c>
      <c r="I1292" s="121" t="str">
        <f t="shared" si="40"/>
        <v/>
      </c>
      <c r="J1292" s="29"/>
      <c r="K1292" s="29"/>
      <c r="L1292" s="29"/>
      <c r="M1292" s="122" t="str">
        <f>IF($P1292="","",IFERROR(_xlfn.XLOOKUP($P1292,団体コード!$F$2:$F$1789,団体コード!$A$2:$A$1789),_xlfn.XLOOKUP($P1292,'R6.1.1政令指定都市'!$F$2:$F$192,'R6.1.1政令指定都市'!$A$2:$A$192)))</f>
        <v/>
      </c>
      <c r="N1292" s="123" t="str">
        <f>IF($P1292="","",IFERROR(_xlfn.XLOOKUP($P1292,市町村一覧!$H$2:$H$773,市町村一覧!$G$2:$G$773),"特定市町村以外"))</f>
        <v/>
      </c>
      <c r="O1292" s="94" t="s">
        <v>1</v>
      </c>
      <c r="P1292" s="124" t="str">
        <f t="shared" si="41"/>
        <v/>
      </c>
      <c r="U1292" s="114" t="s">
        <v>67</v>
      </c>
      <c r="V1292" s="114" t="s">
        <v>1614</v>
      </c>
    </row>
    <row r="1293" spans="3:22" x14ac:dyDescent="0.25">
      <c r="C1293" s="108">
        <v>1287</v>
      </c>
      <c r="D1293" s="30"/>
      <c r="E1293" s="29"/>
      <c r="F1293" s="29"/>
      <c r="G1293" s="29"/>
      <c r="H1293" s="121" t="str">
        <f t="shared" si="40"/>
        <v/>
      </c>
      <c r="I1293" s="121" t="str">
        <f t="shared" si="40"/>
        <v/>
      </c>
      <c r="J1293" s="29"/>
      <c r="K1293" s="29"/>
      <c r="L1293" s="29"/>
      <c r="M1293" s="122" t="str">
        <f>IF($P1293="","",IFERROR(_xlfn.XLOOKUP($P1293,団体コード!$F$2:$F$1789,団体コード!$A$2:$A$1789),_xlfn.XLOOKUP($P1293,'R6.1.1政令指定都市'!$F$2:$F$192,'R6.1.1政令指定都市'!$A$2:$A$192)))</f>
        <v/>
      </c>
      <c r="N1293" s="123" t="str">
        <f>IF($P1293="","",IFERROR(_xlfn.XLOOKUP($P1293,市町村一覧!$H$2:$H$773,市町村一覧!$G$2:$G$773),"特定市町村以外"))</f>
        <v/>
      </c>
      <c r="O1293" s="94" t="s">
        <v>1</v>
      </c>
      <c r="P1293" s="124" t="str">
        <f t="shared" si="41"/>
        <v/>
      </c>
      <c r="U1293" s="114" t="s">
        <v>67</v>
      </c>
      <c r="V1293" s="114" t="s">
        <v>1615</v>
      </c>
    </row>
    <row r="1294" spans="3:22" x14ac:dyDescent="0.25">
      <c r="C1294" s="108">
        <v>1288</v>
      </c>
      <c r="D1294" s="30"/>
      <c r="E1294" s="29"/>
      <c r="F1294" s="29"/>
      <c r="G1294" s="29"/>
      <c r="H1294" s="121" t="str">
        <f t="shared" si="40"/>
        <v/>
      </c>
      <c r="I1294" s="121" t="str">
        <f t="shared" si="40"/>
        <v/>
      </c>
      <c r="J1294" s="29"/>
      <c r="K1294" s="29"/>
      <c r="L1294" s="29"/>
      <c r="M1294" s="122" t="str">
        <f>IF($P1294="","",IFERROR(_xlfn.XLOOKUP($P1294,団体コード!$F$2:$F$1789,団体コード!$A$2:$A$1789),_xlfn.XLOOKUP($P1294,'R6.1.1政令指定都市'!$F$2:$F$192,'R6.1.1政令指定都市'!$A$2:$A$192)))</f>
        <v/>
      </c>
      <c r="N1294" s="123" t="str">
        <f>IF($P1294="","",IFERROR(_xlfn.XLOOKUP($P1294,市町村一覧!$H$2:$H$773,市町村一覧!$G$2:$G$773),"特定市町村以外"))</f>
        <v/>
      </c>
      <c r="O1294" s="94" t="s">
        <v>1</v>
      </c>
      <c r="P1294" s="124" t="str">
        <f t="shared" si="41"/>
        <v/>
      </c>
      <c r="U1294" s="114" t="s">
        <v>67</v>
      </c>
      <c r="V1294" s="114" t="s">
        <v>1616</v>
      </c>
    </row>
    <row r="1295" spans="3:22" x14ac:dyDescent="0.25">
      <c r="C1295" s="108">
        <v>1289</v>
      </c>
      <c r="D1295" s="30"/>
      <c r="E1295" s="29"/>
      <c r="F1295" s="29"/>
      <c r="G1295" s="29"/>
      <c r="H1295" s="121" t="str">
        <f t="shared" si="40"/>
        <v/>
      </c>
      <c r="I1295" s="121" t="str">
        <f t="shared" si="40"/>
        <v/>
      </c>
      <c r="J1295" s="29"/>
      <c r="K1295" s="29"/>
      <c r="L1295" s="29"/>
      <c r="M1295" s="122" t="str">
        <f>IF($P1295="","",IFERROR(_xlfn.XLOOKUP($P1295,団体コード!$F$2:$F$1789,団体コード!$A$2:$A$1789),_xlfn.XLOOKUP($P1295,'R6.1.1政令指定都市'!$F$2:$F$192,'R6.1.1政令指定都市'!$A$2:$A$192)))</f>
        <v/>
      </c>
      <c r="N1295" s="123" t="str">
        <f>IF($P1295="","",IFERROR(_xlfn.XLOOKUP($P1295,市町村一覧!$H$2:$H$773,市町村一覧!$G$2:$G$773),"特定市町村以外"))</f>
        <v/>
      </c>
      <c r="O1295" s="94" t="s">
        <v>1</v>
      </c>
      <c r="P1295" s="124" t="str">
        <f t="shared" si="41"/>
        <v/>
      </c>
      <c r="U1295" s="114" t="s">
        <v>67</v>
      </c>
      <c r="V1295" s="114" t="s">
        <v>1617</v>
      </c>
    </row>
    <row r="1296" spans="3:22" x14ac:dyDescent="0.25">
      <c r="C1296" s="108">
        <v>1290</v>
      </c>
      <c r="D1296" s="30"/>
      <c r="E1296" s="29"/>
      <c r="F1296" s="29"/>
      <c r="G1296" s="29"/>
      <c r="H1296" s="121" t="str">
        <f t="shared" si="40"/>
        <v/>
      </c>
      <c r="I1296" s="121" t="str">
        <f t="shared" si="40"/>
        <v/>
      </c>
      <c r="J1296" s="29"/>
      <c r="K1296" s="29"/>
      <c r="L1296" s="29"/>
      <c r="M1296" s="122" t="str">
        <f>IF($P1296="","",IFERROR(_xlfn.XLOOKUP($P1296,団体コード!$F$2:$F$1789,団体コード!$A$2:$A$1789),_xlfn.XLOOKUP($P1296,'R6.1.1政令指定都市'!$F$2:$F$192,'R6.1.1政令指定都市'!$A$2:$A$192)))</f>
        <v/>
      </c>
      <c r="N1296" s="123" t="str">
        <f>IF($P1296="","",IFERROR(_xlfn.XLOOKUP($P1296,市町村一覧!$H$2:$H$773,市町村一覧!$G$2:$G$773),"特定市町村以外"))</f>
        <v/>
      </c>
      <c r="O1296" s="94" t="s">
        <v>1</v>
      </c>
      <c r="P1296" s="124" t="str">
        <f t="shared" si="41"/>
        <v/>
      </c>
      <c r="U1296" s="114" t="s">
        <v>67</v>
      </c>
      <c r="V1296" s="114" t="s">
        <v>1618</v>
      </c>
    </row>
    <row r="1297" spans="3:22" x14ac:dyDescent="0.25">
      <c r="C1297" s="108">
        <v>1291</v>
      </c>
      <c r="D1297" s="30"/>
      <c r="E1297" s="29"/>
      <c r="F1297" s="29"/>
      <c r="G1297" s="29"/>
      <c r="H1297" s="121" t="str">
        <f t="shared" si="40"/>
        <v/>
      </c>
      <c r="I1297" s="121" t="str">
        <f t="shared" si="40"/>
        <v/>
      </c>
      <c r="J1297" s="29"/>
      <c r="K1297" s="29"/>
      <c r="L1297" s="29"/>
      <c r="M1297" s="122" t="str">
        <f>IF($P1297="","",IFERROR(_xlfn.XLOOKUP($P1297,団体コード!$F$2:$F$1789,団体コード!$A$2:$A$1789),_xlfn.XLOOKUP($P1297,'R6.1.1政令指定都市'!$F$2:$F$192,'R6.1.1政令指定都市'!$A$2:$A$192)))</f>
        <v/>
      </c>
      <c r="N1297" s="123" t="str">
        <f>IF($P1297="","",IFERROR(_xlfn.XLOOKUP($P1297,市町村一覧!$H$2:$H$773,市町村一覧!$G$2:$G$773),"特定市町村以外"))</f>
        <v/>
      </c>
      <c r="O1297" s="94" t="s">
        <v>1</v>
      </c>
      <c r="P1297" s="124" t="str">
        <f t="shared" si="41"/>
        <v/>
      </c>
      <c r="U1297" s="114" t="s">
        <v>67</v>
      </c>
      <c r="V1297" s="114" t="s">
        <v>1619</v>
      </c>
    </row>
    <row r="1298" spans="3:22" x14ac:dyDescent="0.25">
      <c r="C1298" s="108">
        <v>1292</v>
      </c>
      <c r="D1298" s="30"/>
      <c r="E1298" s="29"/>
      <c r="F1298" s="29"/>
      <c r="G1298" s="29"/>
      <c r="H1298" s="121" t="str">
        <f t="shared" si="40"/>
        <v/>
      </c>
      <c r="I1298" s="121" t="str">
        <f t="shared" si="40"/>
        <v/>
      </c>
      <c r="J1298" s="29"/>
      <c r="K1298" s="29"/>
      <c r="L1298" s="29"/>
      <c r="M1298" s="122" t="str">
        <f>IF($P1298="","",IFERROR(_xlfn.XLOOKUP($P1298,団体コード!$F$2:$F$1789,団体コード!$A$2:$A$1789),_xlfn.XLOOKUP($P1298,'R6.1.1政令指定都市'!$F$2:$F$192,'R6.1.1政令指定都市'!$A$2:$A$192)))</f>
        <v/>
      </c>
      <c r="N1298" s="123" t="str">
        <f>IF($P1298="","",IFERROR(_xlfn.XLOOKUP($P1298,市町村一覧!$H$2:$H$773,市町村一覧!$G$2:$G$773),"特定市町村以外"))</f>
        <v/>
      </c>
      <c r="O1298" s="94" t="s">
        <v>1</v>
      </c>
      <c r="P1298" s="124" t="str">
        <f t="shared" si="41"/>
        <v/>
      </c>
      <c r="U1298" s="114" t="s">
        <v>67</v>
      </c>
      <c r="V1298" s="114" t="s">
        <v>1620</v>
      </c>
    </row>
    <row r="1299" spans="3:22" x14ac:dyDescent="0.25">
      <c r="C1299" s="108">
        <v>1293</v>
      </c>
      <c r="D1299" s="30"/>
      <c r="E1299" s="29"/>
      <c r="F1299" s="29"/>
      <c r="G1299" s="29"/>
      <c r="H1299" s="121" t="str">
        <f t="shared" si="40"/>
        <v/>
      </c>
      <c r="I1299" s="121" t="str">
        <f t="shared" si="40"/>
        <v/>
      </c>
      <c r="J1299" s="29"/>
      <c r="K1299" s="29"/>
      <c r="L1299" s="29"/>
      <c r="M1299" s="122" t="str">
        <f>IF($P1299="","",IFERROR(_xlfn.XLOOKUP($P1299,団体コード!$F$2:$F$1789,団体コード!$A$2:$A$1789),_xlfn.XLOOKUP($P1299,'R6.1.1政令指定都市'!$F$2:$F$192,'R6.1.1政令指定都市'!$A$2:$A$192)))</f>
        <v/>
      </c>
      <c r="N1299" s="123" t="str">
        <f>IF($P1299="","",IFERROR(_xlfn.XLOOKUP($P1299,市町村一覧!$H$2:$H$773,市町村一覧!$G$2:$G$773),"特定市町村以外"))</f>
        <v/>
      </c>
      <c r="O1299" s="94" t="s">
        <v>1</v>
      </c>
      <c r="P1299" s="124" t="str">
        <f t="shared" si="41"/>
        <v/>
      </c>
      <c r="U1299" s="114" t="s">
        <v>67</v>
      </c>
      <c r="V1299" s="114" t="s">
        <v>1621</v>
      </c>
    </row>
    <row r="1300" spans="3:22" x14ac:dyDescent="0.25">
      <c r="C1300" s="108">
        <v>1294</v>
      </c>
      <c r="D1300" s="30"/>
      <c r="E1300" s="29"/>
      <c r="F1300" s="29"/>
      <c r="G1300" s="29"/>
      <c r="H1300" s="121" t="str">
        <f t="shared" si="40"/>
        <v/>
      </c>
      <c r="I1300" s="121" t="str">
        <f t="shared" si="40"/>
        <v/>
      </c>
      <c r="J1300" s="29"/>
      <c r="K1300" s="29"/>
      <c r="L1300" s="29"/>
      <c r="M1300" s="122" t="str">
        <f>IF($P1300="","",IFERROR(_xlfn.XLOOKUP($P1300,団体コード!$F$2:$F$1789,団体コード!$A$2:$A$1789),_xlfn.XLOOKUP($P1300,'R6.1.1政令指定都市'!$F$2:$F$192,'R6.1.1政令指定都市'!$A$2:$A$192)))</f>
        <v/>
      </c>
      <c r="N1300" s="123" t="str">
        <f>IF($P1300="","",IFERROR(_xlfn.XLOOKUP($P1300,市町村一覧!$H$2:$H$773,市町村一覧!$G$2:$G$773),"特定市町村以外"))</f>
        <v/>
      </c>
      <c r="O1300" s="94" t="s">
        <v>1</v>
      </c>
      <c r="P1300" s="124" t="str">
        <f t="shared" si="41"/>
        <v/>
      </c>
      <c r="U1300" s="114" t="s">
        <v>67</v>
      </c>
      <c r="V1300" s="114" t="s">
        <v>1622</v>
      </c>
    </row>
    <row r="1301" spans="3:22" x14ac:dyDescent="0.25">
      <c r="C1301" s="108">
        <v>1295</v>
      </c>
      <c r="D1301" s="30"/>
      <c r="E1301" s="29"/>
      <c r="F1301" s="29"/>
      <c r="G1301" s="29"/>
      <c r="H1301" s="121" t="str">
        <f t="shared" si="40"/>
        <v/>
      </c>
      <c r="I1301" s="121" t="str">
        <f t="shared" si="40"/>
        <v/>
      </c>
      <c r="J1301" s="29"/>
      <c r="K1301" s="29"/>
      <c r="L1301" s="29"/>
      <c r="M1301" s="122" t="str">
        <f>IF($P1301="","",IFERROR(_xlfn.XLOOKUP($P1301,団体コード!$F$2:$F$1789,団体コード!$A$2:$A$1789),_xlfn.XLOOKUP($P1301,'R6.1.1政令指定都市'!$F$2:$F$192,'R6.1.1政令指定都市'!$A$2:$A$192)))</f>
        <v/>
      </c>
      <c r="N1301" s="123" t="str">
        <f>IF($P1301="","",IFERROR(_xlfn.XLOOKUP($P1301,市町村一覧!$H$2:$H$773,市町村一覧!$G$2:$G$773),"特定市町村以外"))</f>
        <v/>
      </c>
      <c r="O1301" s="94" t="s">
        <v>1</v>
      </c>
      <c r="P1301" s="124" t="str">
        <f t="shared" si="41"/>
        <v/>
      </c>
      <c r="U1301" s="114" t="s">
        <v>67</v>
      </c>
      <c r="V1301" s="114" t="s">
        <v>1623</v>
      </c>
    </row>
    <row r="1302" spans="3:22" x14ac:dyDescent="0.25">
      <c r="C1302" s="108">
        <v>1296</v>
      </c>
      <c r="D1302" s="30"/>
      <c r="E1302" s="29"/>
      <c r="F1302" s="29"/>
      <c r="G1302" s="29"/>
      <c r="H1302" s="121" t="str">
        <f t="shared" si="40"/>
        <v/>
      </c>
      <c r="I1302" s="121" t="str">
        <f t="shared" si="40"/>
        <v/>
      </c>
      <c r="J1302" s="29"/>
      <c r="K1302" s="29"/>
      <c r="L1302" s="29"/>
      <c r="M1302" s="122" t="str">
        <f>IF($P1302="","",IFERROR(_xlfn.XLOOKUP($P1302,団体コード!$F$2:$F$1789,団体コード!$A$2:$A$1789),_xlfn.XLOOKUP($P1302,'R6.1.1政令指定都市'!$F$2:$F$192,'R6.1.1政令指定都市'!$A$2:$A$192)))</f>
        <v/>
      </c>
      <c r="N1302" s="123" t="str">
        <f>IF($P1302="","",IFERROR(_xlfn.XLOOKUP($P1302,市町村一覧!$H$2:$H$773,市町村一覧!$G$2:$G$773),"特定市町村以外"))</f>
        <v/>
      </c>
      <c r="O1302" s="94" t="s">
        <v>1</v>
      </c>
      <c r="P1302" s="124" t="str">
        <f t="shared" si="41"/>
        <v/>
      </c>
      <c r="U1302" s="114" t="s">
        <v>67</v>
      </c>
      <c r="V1302" s="114" t="s">
        <v>1624</v>
      </c>
    </row>
    <row r="1303" spans="3:22" x14ac:dyDescent="0.25">
      <c r="C1303" s="108">
        <v>1297</v>
      </c>
      <c r="D1303" s="30"/>
      <c r="E1303" s="29"/>
      <c r="F1303" s="29"/>
      <c r="G1303" s="29"/>
      <c r="H1303" s="121" t="str">
        <f t="shared" si="40"/>
        <v/>
      </c>
      <c r="I1303" s="121" t="str">
        <f t="shared" si="40"/>
        <v/>
      </c>
      <c r="J1303" s="29"/>
      <c r="K1303" s="29"/>
      <c r="L1303" s="29"/>
      <c r="M1303" s="122" t="str">
        <f>IF($P1303="","",IFERROR(_xlfn.XLOOKUP($P1303,団体コード!$F$2:$F$1789,団体コード!$A$2:$A$1789),_xlfn.XLOOKUP($P1303,'R6.1.1政令指定都市'!$F$2:$F$192,'R6.1.1政令指定都市'!$A$2:$A$192)))</f>
        <v/>
      </c>
      <c r="N1303" s="123" t="str">
        <f>IF($P1303="","",IFERROR(_xlfn.XLOOKUP($P1303,市町村一覧!$H$2:$H$773,市町村一覧!$G$2:$G$773),"特定市町村以外"))</f>
        <v/>
      </c>
      <c r="O1303" s="94" t="s">
        <v>1</v>
      </c>
      <c r="P1303" s="124" t="str">
        <f t="shared" si="41"/>
        <v/>
      </c>
      <c r="U1303" s="114" t="s">
        <v>67</v>
      </c>
      <c r="V1303" s="114" t="s">
        <v>1625</v>
      </c>
    </row>
    <row r="1304" spans="3:22" x14ac:dyDescent="0.25">
      <c r="C1304" s="108">
        <v>1298</v>
      </c>
      <c r="D1304" s="30"/>
      <c r="E1304" s="29"/>
      <c r="F1304" s="29"/>
      <c r="G1304" s="29"/>
      <c r="H1304" s="121" t="str">
        <f t="shared" si="40"/>
        <v/>
      </c>
      <c r="I1304" s="121" t="str">
        <f t="shared" si="40"/>
        <v/>
      </c>
      <c r="J1304" s="29"/>
      <c r="K1304" s="29"/>
      <c r="L1304" s="29"/>
      <c r="M1304" s="122" t="str">
        <f>IF($P1304="","",IFERROR(_xlfn.XLOOKUP($P1304,団体コード!$F$2:$F$1789,団体コード!$A$2:$A$1789),_xlfn.XLOOKUP($P1304,'R6.1.1政令指定都市'!$F$2:$F$192,'R6.1.1政令指定都市'!$A$2:$A$192)))</f>
        <v/>
      </c>
      <c r="N1304" s="123" t="str">
        <f>IF($P1304="","",IFERROR(_xlfn.XLOOKUP($P1304,市町村一覧!$H$2:$H$773,市町村一覧!$G$2:$G$773),"特定市町村以外"))</f>
        <v/>
      </c>
      <c r="O1304" s="94" t="s">
        <v>1</v>
      </c>
      <c r="P1304" s="124" t="str">
        <f t="shared" si="41"/>
        <v/>
      </c>
      <c r="U1304" s="114" t="s">
        <v>67</v>
      </c>
      <c r="V1304" s="114" t="s">
        <v>1626</v>
      </c>
    </row>
    <row r="1305" spans="3:22" x14ac:dyDescent="0.25">
      <c r="C1305" s="108">
        <v>1299</v>
      </c>
      <c r="D1305" s="30"/>
      <c r="E1305" s="29"/>
      <c r="F1305" s="29"/>
      <c r="G1305" s="29"/>
      <c r="H1305" s="121" t="str">
        <f t="shared" si="40"/>
        <v/>
      </c>
      <c r="I1305" s="121" t="str">
        <f t="shared" si="40"/>
        <v/>
      </c>
      <c r="J1305" s="29"/>
      <c r="K1305" s="29"/>
      <c r="L1305" s="29"/>
      <c r="M1305" s="122" t="str">
        <f>IF($P1305="","",IFERROR(_xlfn.XLOOKUP($P1305,団体コード!$F$2:$F$1789,団体コード!$A$2:$A$1789),_xlfn.XLOOKUP($P1305,'R6.1.1政令指定都市'!$F$2:$F$192,'R6.1.1政令指定都市'!$A$2:$A$192)))</f>
        <v/>
      </c>
      <c r="N1305" s="123" t="str">
        <f>IF($P1305="","",IFERROR(_xlfn.XLOOKUP($P1305,市町村一覧!$H$2:$H$773,市町村一覧!$G$2:$G$773),"特定市町村以外"))</f>
        <v/>
      </c>
      <c r="O1305" s="94" t="s">
        <v>1</v>
      </c>
      <c r="P1305" s="124" t="str">
        <f t="shared" si="41"/>
        <v/>
      </c>
      <c r="U1305" s="114" t="s">
        <v>67</v>
      </c>
      <c r="V1305" s="114" t="s">
        <v>1627</v>
      </c>
    </row>
    <row r="1306" spans="3:22" x14ac:dyDescent="0.25">
      <c r="C1306" s="108">
        <v>1300</v>
      </c>
      <c r="D1306" s="30"/>
      <c r="E1306" s="29"/>
      <c r="F1306" s="29"/>
      <c r="G1306" s="29"/>
      <c r="H1306" s="121" t="str">
        <f t="shared" si="40"/>
        <v/>
      </c>
      <c r="I1306" s="121" t="str">
        <f t="shared" si="40"/>
        <v/>
      </c>
      <c r="J1306" s="29"/>
      <c r="K1306" s="29"/>
      <c r="L1306" s="29"/>
      <c r="M1306" s="122" t="str">
        <f>IF($P1306="","",IFERROR(_xlfn.XLOOKUP($P1306,団体コード!$F$2:$F$1789,団体コード!$A$2:$A$1789),_xlfn.XLOOKUP($P1306,'R6.1.1政令指定都市'!$F$2:$F$192,'R6.1.1政令指定都市'!$A$2:$A$192)))</f>
        <v/>
      </c>
      <c r="N1306" s="123" t="str">
        <f>IF($P1306="","",IFERROR(_xlfn.XLOOKUP($P1306,市町村一覧!$H$2:$H$773,市町村一覧!$G$2:$G$773),"特定市町村以外"))</f>
        <v/>
      </c>
      <c r="O1306" s="94" t="s">
        <v>1</v>
      </c>
      <c r="P1306" s="124" t="str">
        <f t="shared" si="41"/>
        <v/>
      </c>
      <c r="U1306" s="114" t="s">
        <v>67</v>
      </c>
      <c r="V1306" s="114" t="s">
        <v>1628</v>
      </c>
    </row>
    <row r="1307" spans="3:22" x14ac:dyDescent="0.25">
      <c r="C1307" s="108">
        <v>1301</v>
      </c>
      <c r="D1307" s="30"/>
      <c r="E1307" s="29"/>
      <c r="F1307" s="29"/>
      <c r="G1307" s="29"/>
      <c r="H1307" s="121" t="str">
        <f t="shared" si="40"/>
        <v/>
      </c>
      <c r="I1307" s="121" t="str">
        <f t="shared" si="40"/>
        <v/>
      </c>
      <c r="J1307" s="29"/>
      <c r="K1307" s="29"/>
      <c r="L1307" s="29"/>
      <c r="M1307" s="122" t="str">
        <f>IF($P1307="","",IFERROR(_xlfn.XLOOKUP($P1307,団体コード!$F$2:$F$1789,団体コード!$A$2:$A$1789),_xlfn.XLOOKUP($P1307,'R6.1.1政令指定都市'!$F$2:$F$192,'R6.1.1政令指定都市'!$A$2:$A$192)))</f>
        <v/>
      </c>
      <c r="N1307" s="123" t="str">
        <f>IF($P1307="","",IFERROR(_xlfn.XLOOKUP($P1307,市町村一覧!$H$2:$H$773,市町村一覧!$G$2:$G$773),"特定市町村以外"))</f>
        <v/>
      </c>
      <c r="O1307" s="94" t="s">
        <v>1</v>
      </c>
      <c r="P1307" s="124" t="str">
        <f t="shared" si="41"/>
        <v/>
      </c>
      <c r="U1307" s="114" t="s">
        <v>67</v>
      </c>
      <c r="V1307" s="114" t="s">
        <v>1629</v>
      </c>
    </row>
    <row r="1308" spans="3:22" x14ac:dyDescent="0.25">
      <c r="C1308" s="108">
        <v>1302</v>
      </c>
      <c r="D1308" s="30"/>
      <c r="E1308" s="29"/>
      <c r="F1308" s="29"/>
      <c r="G1308" s="29"/>
      <c r="H1308" s="121" t="str">
        <f t="shared" si="40"/>
        <v/>
      </c>
      <c r="I1308" s="121" t="str">
        <f t="shared" si="40"/>
        <v/>
      </c>
      <c r="J1308" s="29"/>
      <c r="K1308" s="29"/>
      <c r="L1308" s="29"/>
      <c r="M1308" s="122" t="str">
        <f>IF($P1308="","",IFERROR(_xlfn.XLOOKUP($P1308,団体コード!$F$2:$F$1789,団体コード!$A$2:$A$1789),_xlfn.XLOOKUP($P1308,'R6.1.1政令指定都市'!$F$2:$F$192,'R6.1.1政令指定都市'!$A$2:$A$192)))</f>
        <v/>
      </c>
      <c r="N1308" s="123" t="str">
        <f>IF($P1308="","",IFERROR(_xlfn.XLOOKUP($P1308,市町村一覧!$H$2:$H$773,市町村一覧!$G$2:$G$773),"特定市町村以外"))</f>
        <v/>
      </c>
      <c r="O1308" s="94" t="s">
        <v>1</v>
      </c>
      <c r="P1308" s="124" t="str">
        <f t="shared" si="41"/>
        <v/>
      </c>
      <c r="U1308" s="114" t="s">
        <v>67</v>
      </c>
      <c r="V1308" s="114" t="s">
        <v>1630</v>
      </c>
    </row>
    <row r="1309" spans="3:22" x14ac:dyDescent="0.25">
      <c r="C1309" s="108">
        <v>1303</v>
      </c>
      <c r="D1309" s="30"/>
      <c r="E1309" s="29"/>
      <c r="F1309" s="29"/>
      <c r="G1309" s="29"/>
      <c r="H1309" s="121" t="str">
        <f t="shared" si="40"/>
        <v/>
      </c>
      <c r="I1309" s="121" t="str">
        <f t="shared" si="40"/>
        <v/>
      </c>
      <c r="J1309" s="29"/>
      <c r="K1309" s="29"/>
      <c r="L1309" s="29"/>
      <c r="M1309" s="122" t="str">
        <f>IF($P1309="","",IFERROR(_xlfn.XLOOKUP($P1309,団体コード!$F$2:$F$1789,団体コード!$A$2:$A$1789),_xlfn.XLOOKUP($P1309,'R6.1.1政令指定都市'!$F$2:$F$192,'R6.1.1政令指定都市'!$A$2:$A$192)))</f>
        <v/>
      </c>
      <c r="N1309" s="123" t="str">
        <f>IF($P1309="","",IFERROR(_xlfn.XLOOKUP($P1309,市町村一覧!$H$2:$H$773,市町村一覧!$G$2:$G$773),"特定市町村以外"))</f>
        <v/>
      </c>
      <c r="O1309" s="94" t="s">
        <v>1</v>
      </c>
      <c r="P1309" s="124" t="str">
        <f t="shared" si="41"/>
        <v/>
      </c>
      <c r="U1309" s="114" t="s">
        <v>67</v>
      </c>
      <c r="V1309" s="114" t="s">
        <v>1631</v>
      </c>
    </row>
    <row r="1310" spans="3:22" x14ac:dyDescent="0.25">
      <c r="C1310" s="108">
        <v>1304</v>
      </c>
      <c r="D1310" s="30"/>
      <c r="E1310" s="29"/>
      <c r="F1310" s="29"/>
      <c r="G1310" s="29"/>
      <c r="H1310" s="121" t="str">
        <f t="shared" si="40"/>
        <v/>
      </c>
      <c r="I1310" s="121" t="str">
        <f t="shared" si="40"/>
        <v/>
      </c>
      <c r="J1310" s="29"/>
      <c r="K1310" s="29"/>
      <c r="L1310" s="29"/>
      <c r="M1310" s="122" t="str">
        <f>IF($P1310="","",IFERROR(_xlfn.XLOOKUP($P1310,団体コード!$F$2:$F$1789,団体コード!$A$2:$A$1789),_xlfn.XLOOKUP($P1310,'R6.1.1政令指定都市'!$F$2:$F$192,'R6.1.1政令指定都市'!$A$2:$A$192)))</f>
        <v/>
      </c>
      <c r="N1310" s="123" t="str">
        <f>IF($P1310="","",IFERROR(_xlfn.XLOOKUP($P1310,市町村一覧!$H$2:$H$773,市町村一覧!$G$2:$G$773),"特定市町村以外"))</f>
        <v/>
      </c>
      <c r="O1310" s="94" t="s">
        <v>1</v>
      </c>
      <c r="P1310" s="124" t="str">
        <f t="shared" si="41"/>
        <v/>
      </c>
      <c r="U1310" s="114" t="s">
        <v>67</v>
      </c>
      <c r="V1310" s="114" t="s">
        <v>1632</v>
      </c>
    </row>
    <row r="1311" spans="3:22" x14ac:dyDescent="0.25">
      <c r="C1311" s="108">
        <v>1305</v>
      </c>
      <c r="D1311" s="30"/>
      <c r="E1311" s="29"/>
      <c r="F1311" s="29"/>
      <c r="G1311" s="29"/>
      <c r="H1311" s="121" t="str">
        <f t="shared" si="40"/>
        <v/>
      </c>
      <c r="I1311" s="121" t="str">
        <f t="shared" si="40"/>
        <v/>
      </c>
      <c r="J1311" s="29"/>
      <c r="K1311" s="29"/>
      <c r="L1311" s="29"/>
      <c r="M1311" s="122" t="str">
        <f>IF($P1311="","",IFERROR(_xlfn.XLOOKUP($P1311,団体コード!$F$2:$F$1789,団体コード!$A$2:$A$1789),_xlfn.XLOOKUP($P1311,'R6.1.1政令指定都市'!$F$2:$F$192,'R6.1.1政令指定都市'!$A$2:$A$192)))</f>
        <v/>
      </c>
      <c r="N1311" s="123" t="str">
        <f>IF($P1311="","",IFERROR(_xlfn.XLOOKUP($P1311,市町村一覧!$H$2:$H$773,市町村一覧!$G$2:$G$773),"特定市町村以外"))</f>
        <v/>
      </c>
      <c r="O1311" s="94" t="s">
        <v>1</v>
      </c>
      <c r="P1311" s="124" t="str">
        <f t="shared" si="41"/>
        <v/>
      </c>
      <c r="U1311" s="114" t="s">
        <v>67</v>
      </c>
      <c r="V1311" s="114" t="s">
        <v>1633</v>
      </c>
    </row>
    <row r="1312" spans="3:22" x14ac:dyDescent="0.25">
      <c r="C1312" s="108">
        <v>1306</v>
      </c>
      <c r="D1312" s="30"/>
      <c r="E1312" s="29"/>
      <c r="F1312" s="29"/>
      <c r="G1312" s="29"/>
      <c r="H1312" s="121" t="str">
        <f t="shared" si="40"/>
        <v/>
      </c>
      <c r="I1312" s="121" t="str">
        <f t="shared" si="40"/>
        <v/>
      </c>
      <c r="J1312" s="29"/>
      <c r="K1312" s="29"/>
      <c r="L1312" s="29"/>
      <c r="M1312" s="122" t="str">
        <f>IF($P1312="","",IFERROR(_xlfn.XLOOKUP($P1312,団体コード!$F$2:$F$1789,団体コード!$A$2:$A$1789),_xlfn.XLOOKUP($P1312,'R6.1.1政令指定都市'!$F$2:$F$192,'R6.1.1政令指定都市'!$A$2:$A$192)))</f>
        <v/>
      </c>
      <c r="N1312" s="123" t="str">
        <f>IF($P1312="","",IFERROR(_xlfn.XLOOKUP($P1312,市町村一覧!$H$2:$H$773,市町村一覧!$G$2:$G$773),"特定市町村以外"))</f>
        <v/>
      </c>
      <c r="O1312" s="94" t="s">
        <v>1</v>
      </c>
      <c r="P1312" s="124" t="str">
        <f t="shared" si="41"/>
        <v/>
      </c>
      <c r="U1312" s="114" t="s">
        <v>67</v>
      </c>
      <c r="V1312" s="114" t="s">
        <v>1634</v>
      </c>
    </row>
    <row r="1313" spans="3:22" x14ac:dyDescent="0.25">
      <c r="C1313" s="108">
        <v>1307</v>
      </c>
      <c r="D1313" s="30"/>
      <c r="E1313" s="29"/>
      <c r="F1313" s="29"/>
      <c r="G1313" s="29"/>
      <c r="H1313" s="121" t="str">
        <f t="shared" si="40"/>
        <v/>
      </c>
      <c r="I1313" s="121" t="str">
        <f t="shared" si="40"/>
        <v/>
      </c>
      <c r="J1313" s="29"/>
      <c r="K1313" s="29"/>
      <c r="L1313" s="29"/>
      <c r="M1313" s="122" t="str">
        <f>IF($P1313="","",IFERROR(_xlfn.XLOOKUP($P1313,団体コード!$F$2:$F$1789,団体コード!$A$2:$A$1789),_xlfn.XLOOKUP($P1313,'R6.1.1政令指定都市'!$F$2:$F$192,'R6.1.1政令指定都市'!$A$2:$A$192)))</f>
        <v/>
      </c>
      <c r="N1313" s="123" t="str">
        <f>IF($P1313="","",IFERROR(_xlfn.XLOOKUP($P1313,市町村一覧!$H$2:$H$773,市町村一覧!$G$2:$G$773),"特定市町村以外"))</f>
        <v/>
      </c>
      <c r="O1313" s="94" t="s">
        <v>1</v>
      </c>
      <c r="P1313" s="124" t="str">
        <f t="shared" si="41"/>
        <v/>
      </c>
      <c r="U1313" s="114" t="s">
        <v>67</v>
      </c>
      <c r="V1313" s="114" t="s">
        <v>1635</v>
      </c>
    </row>
    <row r="1314" spans="3:22" x14ac:dyDescent="0.25">
      <c r="C1314" s="108">
        <v>1308</v>
      </c>
      <c r="D1314" s="30"/>
      <c r="E1314" s="29"/>
      <c r="F1314" s="29"/>
      <c r="G1314" s="29"/>
      <c r="H1314" s="121" t="str">
        <f t="shared" si="40"/>
        <v/>
      </c>
      <c r="I1314" s="121" t="str">
        <f t="shared" si="40"/>
        <v/>
      </c>
      <c r="J1314" s="29"/>
      <c r="K1314" s="29"/>
      <c r="L1314" s="29"/>
      <c r="M1314" s="122" t="str">
        <f>IF($P1314="","",IFERROR(_xlfn.XLOOKUP($P1314,団体コード!$F$2:$F$1789,団体コード!$A$2:$A$1789),_xlfn.XLOOKUP($P1314,'R6.1.1政令指定都市'!$F$2:$F$192,'R6.1.1政令指定都市'!$A$2:$A$192)))</f>
        <v/>
      </c>
      <c r="N1314" s="123" t="str">
        <f>IF($P1314="","",IFERROR(_xlfn.XLOOKUP($P1314,市町村一覧!$H$2:$H$773,市町村一覧!$G$2:$G$773),"特定市町村以外"))</f>
        <v/>
      </c>
      <c r="O1314" s="94" t="s">
        <v>1</v>
      </c>
      <c r="P1314" s="124" t="str">
        <f t="shared" si="41"/>
        <v/>
      </c>
      <c r="U1314" s="114" t="s">
        <v>67</v>
      </c>
      <c r="V1314" s="114" t="s">
        <v>1636</v>
      </c>
    </row>
    <row r="1315" spans="3:22" x14ac:dyDescent="0.25">
      <c r="C1315" s="108">
        <v>1309</v>
      </c>
      <c r="D1315" s="30"/>
      <c r="E1315" s="29"/>
      <c r="F1315" s="29"/>
      <c r="G1315" s="29"/>
      <c r="H1315" s="121" t="str">
        <f t="shared" si="40"/>
        <v/>
      </c>
      <c r="I1315" s="121" t="str">
        <f t="shared" si="40"/>
        <v/>
      </c>
      <c r="J1315" s="29"/>
      <c r="K1315" s="29"/>
      <c r="L1315" s="29"/>
      <c r="M1315" s="122" t="str">
        <f>IF($P1315="","",IFERROR(_xlfn.XLOOKUP($P1315,団体コード!$F$2:$F$1789,団体コード!$A$2:$A$1789),_xlfn.XLOOKUP($P1315,'R6.1.1政令指定都市'!$F$2:$F$192,'R6.1.1政令指定都市'!$A$2:$A$192)))</f>
        <v/>
      </c>
      <c r="N1315" s="123" t="str">
        <f>IF($P1315="","",IFERROR(_xlfn.XLOOKUP($P1315,市町村一覧!$H$2:$H$773,市町村一覧!$G$2:$G$773),"特定市町村以外"))</f>
        <v/>
      </c>
      <c r="O1315" s="94" t="s">
        <v>1</v>
      </c>
      <c r="P1315" s="124" t="str">
        <f t="shared" si="41"/>
        <v/>
      </c>
      <c r="U1315" s="114" t="s">
        <v>67</v>
      </c>
      <c r="V1315" s="114" t="s">
        <v>1637</v>
      </c>
    </row>
    <row r="1316" spans="3:22" x14ac:dyDescent="0.25">
      <c r="C1316" s="108">
        <v>1310</v>
      </c>
      <c r="D1316" s="30"/>
      <c r="E1316" s="29"/>
      <c r="F1316" s="29"/>
      <c r="G1316" s="29"/>
      <c r="H1316" s="121" t="str">
        <f t="shared" si="40"/>
        <v/>
      </c>
      <c r="I1316" s="121" t="str">
        <f t="shared" si="40"/>
        <v/>
      </c>
      <c r="J1316" s="29"/>
      <c r="K1316" s="29"/>
      <c r="L1316" s="29"/>
      <c r="M1316" s="122" t="str">
        <f>IF($P1316="","",IFERROR(_xlfn.XLOOKUP($P1316,団体コード!$F$2:$F$1789,団体コード!$A$2:$A$1789),_xlfn.XLOOKUP($P1316,'R6.1.1政令指定都市'!$F$2:$F$192,'R6.1.1政令指定都市'!$A$2:$A$192)))</f>
        <v/>
      </c>
      <c r="N1316" s="123" t="str">
        <f>IF($P1316="","",IFERROR(_xlfn.XLOOKUP($P1316,市町村一覧!$H$2:$H$773,市町村一覧!$G$2:$G$773),"特定市町村以外"))</f>
        <v/>
      </c>
      <c r="O1316" s="94" t="s">
        <v>1</v>
      </c>
      <c r="P1316" s="124" t="str">
        <f t="shared" si="41"/>
        <v/>
      </c>
      <c r="U1316" s="114" t="s">
        <v>67</v>
      </c>
      <c r="V1316" s="114" t="s">
        <v>1638</v>
      </c>
    </row>
    <row r="1317" spans="3:22" x14ac:dyDescent="0.25">
      <c r="C1317" s="108">
        <v>1311</v>
      </c>
      <c r="D1317" s="30"/>
      <c r="E1317" s="29"/>
      <c r="F1317" s="29"/>
      <c r="G1317" s="29"/>
      <c r="H1317" s="121" t="str">
        <f t="shared" si="40"/>
        <v/>
      </c>
      <c r="I1317" s="121" t="str">
        <f t="shared" si="40"/>
        <v/>
      </c>
      <c r="J1317" s="29"/>
      <c r="K1317" s="29"/>
      <c r="L1317" s="29"/>
      <c r="M1317" s="122" t="str">
        <f>IF($P1317="","",IFERROR(_xlfn.XLOOKUP($P1317,団体コード!$F$2:$F$1789,団体コード!$A$2:$A$1789),_xlfn.XLOOKUP($P1317,'R6.1.1政令指定都市'!$F$2:$F$192,'R6.1.1政令指定都市'!$A$2:$A$192)))</f>
        <v/>
      </c>
      <c r="N1317" s="123" t="str">
        <f>IF($P1317="","",IFERROR(_xlfn.XLOOKUP($P1317,市町村一覧!$H$2:$H$773,市町村一覧!$G$2:$G$773),"特定市町村以外"))</f>
        <v/>
      </c>
      <c r="O1317" s="94" t="s">
        <v>1</v>
      </c>
      <c r="P1317" s="124" t="str">
        <f t="shared" si="41"/>
        <v/>
      </c>
      <c r="U1317" s="114" t="s">
        <v>67</v>
      </c>
      <c r="V1317" s="114" t="s">
        <v>1639</v>
      </c>
    </row>
    <row r="1318" spans="3:22" x14ac:dyDescent="0.25">
      <c r="C1318" s="108">
        <v>1312</v>
      </c>
      <c r="D1318" s="30"/>
      <c r="E1318" s="29"/>
      <c r="F1318" s="29"/>
      <c r="G1318" s="29"/>
      <c r="H1318" s="121" t="str">
        <f t="shared" si="40"/>
        <v/>
      </c>
      <c r="I1318" s="121" t="str">
        <f t="shared" si="40"/>
        <v/>
      </c>
      <c r="J1318" s="29"/>
      <c r="K1318" s="29"/>
      <c r="L1318" s="29"/>
      <c r="M1318" s="122" t="str">
        <f>IF($P1318="","",IFERROR(_xlfn.XLOOKUP($P1318,団体コード!$F$2:$F$1789,団体コード!$A$2:$A$1789),_xlfn.XLOOKUP($P1318,'R6.1.1政令指定都市'!$F$2:$F$192,'R6.1.1政令指定都市'!$A$2:$A$192)))</f>
        <v/>
      </c>
      <c r="N1318" s="123" t="str">
        <f>IF($P1318="","",IFERROR(_xlfn.XLOOKUP($P1318,市町村一覧!$H$2:$H$773,市町村一覧!$G$2:$G$773),"特定市町村以外"))</f>
        <v/>
      </c>
      <c r="O1318" s="94" t="s">
        <v>1</v>
      </c>
      <c r="P1318" s="124" t="str">
        <f t="shared" si="41"/>
        <v/>
      </c>
      <c r="U1318" s="114" t="s">
        <v>67</v>
      </c>
      <c r="V1318" s="114" t="s">
        <v>1640</v>
      </c>
    </row>
    <row r="1319" spans="3:22" x14ac:dyDescent="0.25">
      <c r="C1319" s="108">
        <v>1313</v>
      </c>
      <c r="D1319" s="30"/>
      <c r="E1319" s="29"/>
      <c r="F1319" s="29"/>
      <c r="G1319" s="29"/>
      <c r="H1319" s="121" t="str">
        <f t="shared" si="40"/>
        <v/>
      </c>
      <c r="I1319" s="121" t="str">
        <f t="shared" si="40"/>
        <v/>
      </c>
      <c r="J1319" s="29"/>
      <c r="K1319" s="29"/>
      <c r="L1319" s="29"/>
      <c r="M1319" s="122" t="str">
        <f>IF($P1319="","",IFERROR(_xlfn.XLOOKUP($P1319,団体コード!$F$2:$F$1789,団体コード!$A$2:$A$1789),_xlfn.XLOOKUP($P1319,'R6.1.1政令指定都市'!$F$2:$F$192,'R6.1.1政令指定都市'!$A$2:$A$192)))</f>
        <v/>
      </c>
      <c r="N1319" s="123" t="str">
        <f>IF($P1319="","",IFERROR(_xlfn.XLOOKUP($P1319,市町村一覧!$H$2:$H$773,市町村一覧!$G$2:$G$773),"特定市町村以外"))</f>
        <v/>
      </c>
      <c r="O1319" s="94" t="s">
        <v>1</v>
      </c>
      <c r="P1319" s="124" t="str">
        <f t="shared" si="41"/>
        <v/>
      </c>
      <c r="U1319" s="114" t="s">
        <v>67</v>
      </c>
      <c r="V1319" s="114" t="s">
        <v>1641</v>
      </c>
    </row>
    <row r="1320" spans="3:22" x14ac:dyDescent="0.25">
      <c r="C1320" s="108">
        <v>1314</v>
      </c>
      <c r="D1320" s="30"/>
      <c r="E1320" s="29"/>
      <c r="F1320" s="29"/>
      <c r="G1320" s="29"/>
      <c r="H1320" s="121" t="str">
        <f t="shared" si="40"/>
        <v/>
      </c>
      <c r="I1320" s="121" t="str">
        <f t="shared" si="40"/>
        <v/>
      </c>
      <c r="J1320" s="29"/>
      <c r="K1320" s="29"/>
      <c r="L1320" s="29"/>
      <c r="M1320" s="122" t="str">
        <f>IF($P1320="","",IFERROR(_xlfn.XLOOKUP($P1320,団体コード!$F$2:$F$1789,団体コード!$A$2:$A$1789),_xlfn.XLOOKUP($P1320,'R6.1.1政令指定都市'!$F$2:$F$192,'R6.1.1政令指定都市'!$A$2:$A$192)))</f>
        <v/>
      </c>
      <c r="N1320" s="123" t="str">
        <f>IF($P1320="","",IFERROR(_xlfn.XLOOKUP($P1320,市町村一覧!$H$2:$H$773,市町村一覧!$G$2:$G$773),"特定市町村以外"))</f>
        <v/>
      </c>
      <c r="O1320" s="94" t="s">
        <v>1</v>
      </c>
      <c r="P1320" s="124" t="str">
        <f t="shared" si="41"/>
        <v/>
      </c>
      <c r="U1320" s="114" t="s">
        <v>67</v>
      </c>
      <c r="V1320" s="114" t="s">
        <v>1642</v>
      </c>
    </row>
    <row r="1321" spans="3:22" x14ac:dyDescent="0.25">
      <c r="C1321" s="108">
        <v>1315</v>
      </c>
      <c r="D1321" s="30"/>
      <c r="E1321" s="29"/>
      <c r="F1321" s="29"/>
      <c r="G1321" s="29"/>
      <c r="H1321" s="121" t="str">
        <f t="shared" si="40"/>
        <v/>
      </c>
      <c r="I1321" s="121" t="str">
        <f t="shared" si="40"/>
        <v/>
      </c>
      <c r="J1321" s="29"/>
      <c r="K1321" s="29"/>
      <c r="L1321" s="29"/>
      <c r="M1321" s="122" t="str">
        <f>IF($P1321="","",IFERROR(_xlfn.XLOOKUP($P1321,団体コード!$F$2:$F$1789,団体コード!$A$2:$A$1789),_xlfn.XLOOKUP($P1321,'R6.1.1政令指定都市'!$F$2:$F$192,'R6.1.1政令指定都市'!$A$2:$A$192)))</f>
        <v/>
      </c>
      <c r="N1321" s="123" t="str">
        <f>IF($P1321="","",IFERROR(_xlfn.XLOOKUP($P1321,市町村一覧!$H$2:$H$773,市町村一覧!$G$2:$G$773),"特定市町村以外"))</f>
        <v/>
      </c>
      <c r="O1321" s="94" t="s">
        <v>1</v>
      </c>
      <c r="P1321" s="124" t="str">
        <f t="shared" si="41"/>
        <v/>
      </c>
      <c r="U1321" s="114" t="s">
        <v>67</v>
      </c>
      <c r="V1321" s="114" t="s">
        <v>1587</v>
      </c>
    </row>
    <row r="1322" spans="3:22" x14ac:dyDescent="0.25">
      <c r="C1322" s="108">
        <v>1316</v>
      </c>
      <c r="D1322" s="30"/>
      <c r="E1322" s="29"/>
      <c r="F1322" s="29"/>
      <c r="G1322" s="29"/>
      <c r="H1322" s="121" t="str">
        <f t="shared" si="40"/>
        <v/>
      </c>
      <c r="I1322" s="121" t="str">
        <f t="shared" si="40"/>
        <v/>
      </c>
      <c r="J1322" s="29"/>
      <c r="K1322" s="29"/>
      <c r="L1322" s="29"/>
      <c r="M1322" s="122" t="str">
        <f>IF($P1322="","",IFERROR(_xlfn.XLOOKUP($P1322,団体コード!$F$2:$F$1789,団体コード!$A$2:$A$1789),_xlfn.XLOOKUP($P1322,'R6.1.1政令指定都市'!$F$2:$F$192,'R6.1.1政令指定都市'!$A$2:$A$192)))</f>
        <v/>
      </c>
      <c r="N1322" s="123" t="str">
        <f>IF($P1322="","",IFERROR(_xlfn.XLOOKUP($P1322,市町村一覧!$H$2:$H$773,市町村一覧!$G$2:$G$773),"特定市町村以外"))</f>
        <v/>
      </c>
      <c r="O1322" s="94" t="s">
        <v>1</v>
      </c>
      <c r="P1322" s="124" t="str">
        <f t="shared" si="41"/>
        <v/>
      </c>
      <c r="U1322" s="114" t="s">
        <v>67</v>
      </c>
      <c r="V1322" s="114" t="s">
        <v>1643</v>
      </c>
    </row>
    <row r="1323" spans="3:22" x14ac:dyDescent="0.25">
      <c r="C1323" s="108">
        <v>1317</v>
      </c>
      <c r="D1323" s="30"/>
      <c r="E1323" s="29"/>
      <c r="F1323" s="29"/>
      <c r="G1323" s="29"/>
      <c r="H1323" s="121" t="str">
        <f t="shared" si="40"/>
        <v/>
      </c>
      <c r="I1323" s="121" t="str">
        <f t="shared" si="40"/>
        <v/>
      </c>
      <c r="J1323" s="29"/>
      <c r="K1323" s="29"/>
      <c r="L1323" s="29"/>
      <c r="M1323" s="122" t="str">
        <f>IF($P1323="","",IFERROR(_xlfn.XLOOKUP($P1323,団体コード!$F$2:$F$1789,団体コード!$A$2:$A$1789),_xlfn.XLOOKUP($P1323,'R6.1.1政令指定都市'!$F$2:$F$192,'R6.1.1政令指定都市'!$A$2:$A$192)))</f>
        <v/>
      </c>
      <c r="N1323" s="123" t="str">
        <f>IF($P1323="","",IFERROR(_xlfn.XLOOKUP($P1323,市町村一覧!$H$2:$H$773,市町村一覧!$G$2:$G$773),"特定市町村以外"))</f>
        <v/>
      </c>
      <c r="O1323" s="94" t="s">
        <v>1</v>
      </c>
      <c r="P1323" s="124" t="str">
        <f t="shared" si="41"/>
        <v/>
      </c>
      <c r="U1323" s="114" t="s">
        <v>67</v>
      </c>
      <c r="V1323" s="114" t="s">
        <v>1644</v>
      </c>
    </row>
    <row r="1324" spans="3:22" x14ac:dyDescent="0.25">
      <c r="C1324" s="108">
        <v>1318</v>
      </c>
      <c r="D1324" s="30"/>
      <c r="E1324" s="29"/>
      <c r="F1324" s="29"/>
      <c r="G1324" s="29"/>
      <c r="H1324" s="121" t="str">
        <f t="shared" si="40"/>
        <v/>
      </c>
      <c r="I1324" s="121" t="str">
        <f t="shared" si="40"/>
        <v/>
      </c>
      <c r="J1324" s="29"/>
      <c r="K1324" s="29"/>
      <c r="L1324" s="29"/>
      <c r="M1324" s="122" t="str">
        <f>IF($P1324="","",IFERROR(_xlfn.XLOOKUP($P1324,団体コード!$F$2:$F$1789,団体コード!$A$2:$A$1789),_xlfn.XLOOKUP($P1324,'R6.1.1政令指定都市'!$F$2:$F$192,'R6.1.1政令指定都市'!$A$2:$A$192)))</f>
        <v/>
      </c>
      <c r="N1324" s="123" t="str">
        <f>IF($P1324="","",IFERROR(_xlfn.XLOOKUP($P1324,市町村一覧!$H$2:$H$773,市町村一覧!$G$2:$G$773),"特定市町村以外"))</f>
        <v/>
      </c>
      <c r="O1324" s="94" t="s">
        <v>1</v>
      </c>
      <c r="P1324" s="124" t="str">
        <f t="shared" si="41"/>
        <v/>
      </c>
      <c r="U1324" s="114" t="s">
        <v>67</v>
      </c>
      <c r="V1324" s="114" t="s">
        <v>1645</v>
      </c>
    </row>
    <row r="1325" spans="3:22" x14ac:dyDescent="0.25">
      <c r="C1325" s="108">
        <v>1319</v>
      </c>
      <c r="D1325" s="30"/>
      <c r="E1325" s="29"/>
      <c r="F1325" s="29"/>
      <c r="G1325" s="29"/>
      <c r="H1325" s="121" t="str">
        <f t="shared" si="40"/>
        <v/>
      </c>
      <c r="I1325" s="121" t="str">
        <f t="shared" si="40"/>
        <v/>
      </c>
      <c r="J1325" s="29"/>
      <c r="K1325" s="29"/>
      <c r="L1325" s="29"/>
      <c r="M1325" s="122" t="str">
        <f>IF($P1325="","",IFERROR(_xlfn.XLOOKUP($P1325,団体コード!$F$2:$F$1789,団体コード!$A$2:$A$1789),_xlfn.XLOOKUP($P1325,'R6.1.1政令指定都市'!$F$2:$F$192,'R6.1.1政令指定都市'!$A$2:$A$192)))</f>
        <v/>
      </c>
      <c r="N1325" s="123" t="str">
        <f>IF($P1325="","",IFERROR(_xlfn.XLOOKUP($P1325,市町村一覧!$H$2:$H$773,市町村一覧!$G$2:$G$773),"特定市町村以外"))</f>
        <v/>
      </c>
      <c r="O1325" s="94" t="s">
        <v>1</v>
      </c>
      <c r="P1325" s="124" t="str">
        <f t="shared" si="41"/>
        <v/>
      </c>
      <c r="U1325" s="114" t="s">
        <v>67</v>
      </c>
      <c r="V1325" s="114" t="s">
        <v>1646</v>
      </c>
    </row>
    <row r="1326" spans="3:22" x14ac:dyDescent="0.25">
      <c r="C1326" s="108">
        <v>1320</v>
      </c>
      <c r="D1326" s="30"/>
      <c r="E1326" s="29"/>
      <c r="F1326" s="29"/>
      <c r="G1326" s="29"/>
      <c r="H1326" s="121" t="str">
        <f t="shared" si="40"/>
        <v/>
      </c>
      <c r="I1326" s="121" t="str">
        <f t="shared" si="40"/>
        <v/>
      </c>
      <c r="J1326" s="29"/>
      <c r="K1326" s="29"/>
      <c r="L1326" s="29"/>
      <c r="M1326" s="122" t="str">
        <f>IF($P1326="","",IFERROR(_xlfn.XLOOKUP($P1326,団体コード!$F$2:$F$1789,団体コード!$A$2:$A$1789),_xlfn.XLOOKUP($P1326,'R6.1.1政令指定都市'!$F$2:$F$192,'R6.1.1政令指定都市'!$A$2:$A$192)))</f>
        <v/>
      </c>
      <c r="N1326" s="123" t="str">
        <f>IF($P1326="","",IFERROR(_xlfn.XLOOKUP($P1326,市町村一覧!$H$2:$H$773,市町村一覧!$G$2:$G$773),"特定市町村以外"))</f>
        <v/>
      </c>
      <c r="O1326" s="94" t="s">
        <v>1</v>
      </c>
      <c r="P1326" s="124" t="str">
        <f t="shared" si="41"/>
        <v/>
      </c>
      <c r="U1326" s="114" t="s">
        <v>68</v>
      </c>
      <c r="V1326" s="114" t="s">
        <v>1647</v>
      </c>
    </row>
    <row r="1327" spans="3:22" x14ac:dyDescent="0.25">
      <c r="C1327" s="108">
        <v>1321</v>
      </c>
      <c r="D1327" s="30"/>
      <c r="E1327" s="29"/>
      <c r="F1327" s="29"/>
      <c r="G1327" s="29"/>
      <c r="H1327" s="121" t="str">
        <f t="shared" si="40"/>
        <v/>
      </c>
      <c r="I1327" s="121" t="str">
        <f t="shared" si="40"/>
        <v/>
      </c>
      <c r="J1327" s="29"/>
      <c r="K1327" s="29"/>
      <c r="L1327" s="29"/>
      <c r="M1327" s="122" t="str">
        <f>IF($P1327="","",IFERROR(_xlfn.XLOOKUP($P1327,団体コード!$F$2:$F$1789,団体コード!$A$2:$A$1789),_xlfn.XLOOKUP($P1327,'R6.1.1政令指定都市'!$F$2:$F$192,'R6.1.1政令指定都市'!$A$2:$A$192)))</f>
        <v/>
      </c>
      <c r="N1327" s="123" t="str">
        <f>IF($P1327="","",IFERROR(_xlfn.XLOOKUP($P1327,市町村一覧!$H$2:$H$773,市町村一覧!$G$2:$G$773),"特定市町村以外"))</f>
        <v/>
      </c>
      <c r="O1327" s="94" t="s">
        <v>1</v>
      </c>
      <c r="P1327" s="124" t="str">
        <f t="shared" si="41"/>
        <v/>
      </c>
      <c r="U1327" s="114" t="s">
        <v>68</v>
      </c>
      <c r="V1327" s="114" t="s">
        <v>1648</v>
      </c>
    </row>
    <row r="1328" spans="3:22" x14ac:dyDescent="0.25">
      <c r="C1328" s="108">
        <v>1322</v>
      </c>
      <c r="D1328" s="30"/>
      <c r="E1328" s="29"/>
      <c r="F1328" s="29"/>
      <c r="G1328" s="29"/>
      <c r="H1328" s="121" t="str">
        <f t="shared" si="40"/>
        <v/>
      </c>
      <c r="I1328" s="121" t="str">
        <f t="shared" si="40"/>
        <v/>
      </c>
      <c r="J1328" s="29"/>
      <c r="K1328" s="29"/>
      <c r="L1328" s="29"/>
      <c r="M1328" s="122" t="str">
        <f>IF($P1328="","",IFERROR(_xlfn.XLOOKUP($P1328,団体コード!$F$2:$F$1789,団体コード!$A$2:$A$1789),_xlfn.XLOOKUP($P1328,'R6.1.1政令指定都市'!$F$2:$F$192,'R6.1.1政令指定都市'!$A$2:$A$192)))</f>
        <v/>
      </c>
      <c r="N1328" s="123" t="str">
        <f>IF($P1328="","",IFERROR(_xlfn.XLOOKUP($P1328,市町村一覧!$H$2:$H$773,市町村一覧!$G$2:$G$773),"特定市町村以外"))</f>
        <v/>
      </c>
      <c r="O1328" s="94" t="s">
        <v>1</v>
      </c>
      <c r="P1328" s="124" t="str">
        <f t="shared" si="41"/>
        <v/>
      </c>
      <c r="U1328" s="114" t="s">
        <v>68</v>
      </c>
      <c r="V1328" s="114" t="s">
        <v>1649</v>
      </c>
    </row>
    <row r="1329" spans="3:22" x14ac:dyDescent="0.25">
      <c r="C1329" s="108">
        <v>1323</v>
      </c>
      <c r="D1329" s="30"/>
      <c r="E1329" s="29"/>
      <c r="F1329" s="29"/>
      <c r="G1329" s="29"/>
      <c r="H1329" s="121" t="str">
        <f t="shared" si="40"/>
        <v/>
      </c>
      <c r="I1329" s="121" t="str">
        <f t="shared" si="40"/>
        <v/>
      </c>
      <c r="J1329" s="29"/>
      <c r="K1329" s="29"/>
      <c r="L1329" s="29"/>
      <c r="M1329" s="122" t="str">
        <f>IF($P1329="","",IFERROR(_xlfn.XLOOKUP($P1329,団体コード!$F$2:$F$1789,団体コード!$A$2:$A$1789),_xlfn.XLOOKUP($P1329,'R6.1.1政令指定都市'!$F$2:$F$192,'R6.1.1政令指定都市'!$A$2:$A$192)))</f>
        <v/>
      </c>
      <c r="N1329" s="123" t="str">
        <f>IF($P1329="","",IFERROR(_xlfn.XLOOKUP($P1329,市町村一覧!$H$2:$H$773,市町村一覧!$G$2:$G$773),"特定市町村以外"))</f>
        <v/>
      </c>
      <c r="O1329" s="94" t="s">
        <v>1</v>
      </c>
      <c r="P1329" s="124" t="str">
        <f t="shared" si="41"/>
        <v/>
      </c>
      <c r="U1329" s="114" t="s">
        <v>68</v>
      </c>
      <c r="V1329" s="114" t="s">
        <v>1650</v>
      </c>
    </row>
    <row r="1330" spans="3:22" x14ac:dyDescent="0.25">
      <c r="C1330" s="108">
        <v>1324</v>
      </c>
      <c r="D1330" s="30"/>
      <c r="E1330" s="29"/>
      <c r="F1330" s="29"/>
      <c r="G1330" s="29"/>
      <c r="H1330" s="121" t="str">
        <f t="shared" si="40"/>
        <v/>
      </c>
      <c r="I1330" s="121" t="str">
        <f t="shared" si="40"/>
        <v/>
      </c>
      <c r="J1330" s="29"/>
      <c r="K1330" s="29"/>
      <c r="L1330" s="29"/>
      <c r="M1330" s="122" t="str">
        <f>IF($P1330="","",IFERROR(_xlfn.XLOOKUP($P1330,団体コード!$F$2:$F$1789,団体コード!$A$2:$A$1789),_xlfn.XLOOKUP($P1330,'R6.1.1政令指定都市'!$F$2:$F$192,'R6.1.1政令指定都市'!$A$2:$A$192)))</f>
        <v/>
      </c>
      <c r="N1330" s="123" t="str">
        <f>IF($P1330="","",IFERROR(_xlfn.XLOOKUP($P1330,市町村一覧!$H$2:$H$773,市町村一覧!$G$2:$G$773),"特定市町村以外"))</f>
        <v/>
      </c>
      <c r="O1330" s="94" t="s">
        <v>1</v>
      </c>
      <c r="P1330" s="124" t="str">
        <f t="shared" si="41"/>
        <v/>
      </c>
      <c r="U1330" s="114" t="s">
        <v>68</v>
      </c>
      <c r="V1330" s="114" t="s">
        <v>1651</v>
      </c>
    </row>
    <row r="1331" spans="3:22" x14ac:dyDescent="0.25">
      <c r="C1331" s="108">
        <v>1325</v>
      </c>
      <c r="D1331" s="30"/>
      <c r="E1331" s="29"/>
      <c r="F1331" s="29"/>
      <c r="G1331" s="29"/>
      <c r="H1331" s="121" t="str">
        <f t="shared" si="40"/>
        <v/>
      </c>
      <c r="I1331" s="121" t="str">
        <f t="shared" si="40"/>
        <v/>
      </c>
      <c r="J1331" s="29"/>
      <c r="K1331" s="29"/>
      <c r="L1331" s="29"/>
      <c r="M1331" s="122" t="str">
        <f>IF($P1331="","",IFERROR(_xlfn.XLOOKUP($P1331,団体コード!$F$2:$F$1789,団体コード!$A$2:$A$1789),_xlfn.XLOOKUP($P1331,'R6.1.1政令指定都市'!$F$2:$F$192,'R6.1.1政令指定都市'!$A$2:$A$192)))</f>
        <v/>
      </c>
      <c r="N1331" s="123" t="str">
        <f>IF($P1331="","",IFERROR(_xlfn.XLOOKUP($P1331,市町村一覧!$H$2:$H$773,市町村一覧!$G$2:$G$773),"特定市町村以外"))</f>
        <v/>
      </c>
      <c r="O1331" s="94" t="s">
        <v>1</v>
      </c>
      <c r="P1331" s="124" t="str">
        <f t="shared" si="41"/>
        <v/>
      </c>
      <c r="U1331" s="114" t="s">
        <v>68</v>
      </c>
      <c r="V1331" s="114" t="s">
        <v>1652</v>
      </c>
    </row>
    <row r="1332" spans="3:22" x14ac:dyDescent="0.25">
      <c r="C1332" s="108">
        <v>1326</v>
      </c>
      <c r="D1332" s="30"/>
      <c r="E1332" s="29"/>
      <c r="F1332" s="29"/>
      <c r="G1332" s="29"/>
      <c r="H1332" s="121" t="str">
        <f t="shared" si="40"/>
        <v/>
      </c>
      <c r="I1332" s="121" t="str">
        <f t="shared" si="40"/>
        <v/>
      </c>
      <c r="J1332" s="29"/>
      <c r="K1332" s="29"/>
      <c r="L1332" s="29"/>
      <c r="M1332" s="122" t="str">
        <f>IF($P1332="","",IFERROR(_xlfn.XLOOKUP($P1332,団体コード!$F$2:$F$1789,団体コード!$A$2:$A$1789),_xlfn.XLOOKUP($P1332,'R6.1.1政令指定都市'!$F$2:$F$192,'R6.1.1政令指定都市'!$A$2:$A$192)))</f>
        <v/>
      </c>
      <c r="N1332" s="123" t="str">
        <f>IF($P1332="","",IFERROR(_xlfn.XLOOKUP($P1332,市町村一覧!$H$2:$H$773,市町村一覧!$G$2:$G$773),"特定市町村以外"))</f>
        <v/>
      </c>
      <c r="O1332" s="94" t="s">
        <v>1</v>
      </c>
      <c r="P1332" s="124" t="str">
        <f t="shared" si="41"/>
        <v/>
      </c>
      <c r="U1332" s="114" t="s">
        <v>68</v>
      </c>
      <c r="V1332" s="114" t="s">
        <v>1653</v>
      </c>
    </row>
    <row r="1333" spans="3:22" x14ac:dyDescent="0.25">
      <c r="C1333" s="108">
        <v>1327</v>
      </c>
      <c r="D1333" s="30"/>
      <c r="E1333" s="29"/>
      <c r="F1333" s="29"/>
      <c r="G1333" s="29"/>
      <c r="H1333" s="121" t="str">
        <f t="shared" si="40"/>
        <v/>
      </c>
      <c r="I1333" s="121" t="str">
        <f t="shared" si="40"/>
        <v/>
      </c>
      <c r="J1333" s="29"/>
      <c r="K1333" s="29"/>
      <c r="L1333" s="29"/>
      <c r="M1333" s="122" t="str">
        <f>IF($P1333="","",IFERROR(_xlfn.XLOOKUP($P1333,団体コード!$F$2:$F$1789,団体コード!$A$2:$A$1789),_xlfn.XLOOKUP($P1333,'R6.1.1政令指定都市'!$F$2:$F$192,'R6.1.1政令指定都市'!$A$2:$A$192)))</f>
        <v/>
      </c>
      <c r="N1333" s="123" t="str">
        <f>IF($P1333="","",IFERROR(_xlfn.XLOOKUP($P1333,市町村一覧!$H$2:$H$773,市町村一覧!$G$2:$G$773),"特定市町村以外"))</f>
        <v/>
      </c>
      <c r="O1333" s="94" t="s">
        <v>1</v>
      </c>
      <c r="P1333" s="124" t="str">
        <f t="shared" si="41"/>
        <v/>
      </c>
      <c r="U1333" s="114" t="s">
        <v>68</v>
      </c>
      <c r="V1333" s="114" t="s">
        <v>1654</v>
      </c>
    </row>
    <row r="1334" spans="3:22" x14ac:dyDescent="0.25">
      <c r="C1334" s="108">
        <v>1328</v>
      </c>
      <c r="D1334" s="30"/>
      <c r="E1334" s="29"/>
      <c r="F1334" s="29"/>
      <c r="G1334" s="29"/>
      <c r="H1334" s="121" t="str">
        <f t="shared" si="40"/>
        <v/>
      </c>
      <c r="I1334" s="121" t="str">
        <f t="shared" si="40"/>
        <v/>
      </c>
      <c r="J1334" s="29"/>
      <c r="K1334" s="29"/>
      <c r="L1334" s="29"/>
      <c r="M1334" s="122" t="str">
        <f>IF($P1334="","",IFERROR(_xlfn.XLOOKUP($P1334,団体コード!$F$2:$F$1789,団体コード!$A$2:$A$1789),_xlfn.XLOOKUP($P1334,'R6.1.1政令指定都市'!$F$2:$F$192,'R6.1.1政令指定都市'!$A$2:$A$192)))</f>
        <v/>
      </c>
      <c r="N1334" s="123" t="str">
        <f>IF($P1334="","",IFERROR(_xlfn.XLOOKUP($P1334,市町村一覧!$H$2:$H$773,市町村一覧!$G$2:$G$773),"特定市町村以外"))</f>
        <v/>
      </c>
      <c r="O1334" s="94" t="s">
        <v>1</v>
      </c>
      <c r="P1334" s="124" t="str">
        <f t="shared" si="41"/>
        <v/>
      </c>
      <c r="U1334" s="114" t="s">
        <v>68</v>
      </c>
      <c r="V1334" s="114" t="s">
        <v>1655</v>
      </c>
    </row>
    <row r="1335" spans="3:22" x14ac:dyDescent="0.25">
      <c r="C1335" s="108">
        <v>1329</v>
      </c>
      <c r="D1335" s="30"/>
      <c r="E1335" s="29"/>
      <c r="F1335" s="29"/>
      <c r="G1335" s="29"/>
      <c r="H1335" s="121" t="str">
        <f t="shared" si="40"/>
        <v/>
      </c>
      <c r="I1335" s="121" t="str">
        <f t="shared" si="40"/>
        <v/>
      </c>
      <c r="J1335" s="29"/>
      <c r="K1335" s="29"/>
      <c r="L1335" s="29"/>
      <c r="M1335" s="122" t="str">
        <f>IF($P1335="","",IFERROR(_xlfn.XLOOKUP($P1335,団体コード!$F$2:$F$1789,団体コード!$A$2:$A$1789),_xlfn.XLOOKUP($P1335,'R6.1.1政令指定都市'!$F$2:$F$192,'R6.1.1政令指定都市'!$A$2:$A$192)))</f>
        <v/>
      </c>
      <c r="N1335" s="123" t="str">
        <f>IF($P1335="","",IFERROR(_xlfn.XLOOKUP($P1335,市町村一覧!$H$2:$H$773,市町村一覧!$G$2:$G$773),"特定市町村以外"))</f>
        <v/>
      </c>
      <c r="O1335" s="94" t="s">
        <v>1</v>
      </c>
      <c r="P1335" s="124" t="str">
        <f t="shared" si="41"/>
        <v/>
      </c>
      <c r="U1335" s="114" t="s">
        <v>68</v>
      </c>
      <c r="V1335" s="114" t="s">
        <v>1656</v>
      </c>
    </row>
    <row r="1336" spans="3:22" x14ac:dyDescent="0.25">
      <c r="C1336" s="108">
        <v>1330</v>
      </c>
      <c r="D1336" s="30"/>
      <c r="E1336" s="29"/>
      <c r="F1336" s="29"/>
      <c r="G1336" s="29"/>
      <c r="H1336" s="121" t="str">
        <f t="shared" si="40"/>
        <v/>
      </c>
      <c r="I1336" s="121" t="str">
        <f t="shared" si="40"/>
        <v/>
      </c>
      <c r="J1336" s="29"/>
      <c r="K1336" s="29"/>
      <c r="L1336" s="29"/>
      <c r="M1336" s="122" t="str">
        <f>IF($P1336="","",IFERROR(_xlfn.XLOOKUP($P1336,団体コード!$F$2:$F$1789,団体コード!$A$2:$A$1789),_xlfn.XLOOKUP($P1336,'R6.1.1政令指定都市'!$F$2:$F$192,'R6.1.1政令指定都市'!$A$2:$A$192)))</f>
        <v/>
      </c>
      <c r="N1336" s="123" t="str">
        <f>IF($P1336="","",IFERROR(_xlfn.XLOOKUP($P1336,市町村一覧!$H$2:$H$773,市町村一覧!$G$2:$G$773),"特定市町村以外"))</f>
        <v/>
      </c>
      <c r="O1336" s="94" t="s">
        <v>1</v>
      </c>
      <c r="P1336" s="124" t="str">
        <f t="shared" si="41"/>
        <v/>
      </c>
      <c r="U1336" s="114" t="s">
        <v>68</v>
      </c>
      <c r="V1336" s="114" t="s">
        <v>1657</v>
      </c>
    </row>
    <row r="1337" spans="3:22" x14ac:dyDescent="0.25">
      <c r="C1337" s="108">
        <v>1331</v>
      </c>
      <c r="D1337" s="30"/>
      <c r="E1337" s="29"/>
      <c r="F1337" s="29"/>
      <c r="G1337" s="29"/>
      <c r="H1337" s="121" t="str">
        <f t="shared" si="40"/>
        <v/>
      </c>
      <c r="I1337" s="121" t="str">
        <f t="shared" si="40"/>
        <v/>
      </c>
      <c r="J1337" s="29"/>
      <c r="K1337" s="29"/>
      <c r="L1337" s="29"/>
      <c r="M1337" s="122" t="str">
        <f>IF($P1337="","",IFERROR(_xlfn.XLOOKUP($P1337,団体コード!$F$2:$F$1789,団体コード!$A$2:$A$1789),_xlfn.XLOOKUP($P1337,'R6.1.1政令指定都市'!$F$2:$F$192,'R6.1.1政令指定都市'!$A$2:$A$192)))</f>
        <v/>
      </c>
      <c r="N1337" s="123" t="str">
        <f>IF($P1337="","",IFERROR(_xlfn.XLOOKUP($P1337,市町村一覧!$H$2:$H$773,市町村一覧!$G$2:$G$773),"特定市町村以外"))</f>
        <v/>
      </c>
      <c r="O1337" s="94" t="s">
        <v>1</v>
      </c>
      <c r="P1337" s="124" t="str">
        <f t="shared" si="41"/>
        <v/>
      </c>
      <c r="U1337" s="114" t="s">
        <v>68</v>
      </c>
      <c r="V1337" s="114" t="s">
        <v>1658</v>
      </c>
    </row>
    <row r="1338" spans="3:22" x14ac:dyDescent="0.25">
      <c r="C1338" s="108">
        <v>1332</v>
      </c>
      <c r="D1338" s="30"/>
      <c r="E1338" s="29"/>
      <c r="F1338" s="29"/>
      <c r="G1338" s="29"/>
      <c r="H1338" s="121" t="str">
        <f t="shared" si="40"/>
        <v/>
      </c>
      <c r="I1338" s="121" t="str">
        <f t="shared" si="40"/>
        <v/>
      </c>
      <c r="J1338" s="29"/>
      <c r="K1338" s="29"/>
      <c r="L1338" s="29"/>
      <c r="M1338" s="122" t="str">
        <f>IF($P1338="","",IFERROR(_xlfn.XLOOKUP($P1338,団体コード!$F$2:$F$1789,団体コード!$A$2:$A$1789),_xlfn.XLOOKUP($P1338,'R6.1.1政令指定都市'!$F$2:$F$192,'R6.1.1政令指定都市'!$A$2:$A$192)))</f>
        <v/>
      </c>
      <c r="N1338" s="123" t="str">
        <f>IF($P1338="","",IFERROR(_xlfn.XLOOKUP($P1338,市町村一覧!$H$2:$H$773,市町村一覧!$G$2:$G$773),"特定市町村以外"))</f>
        <v/>
      </c>
      <c r="O1338" s="94" t="s">
        <v>1</v>
      </c>
      <c r="P1338" s="124" t="str">
        <f t="shared" si="41"/>
        <v/>
      </c>
      <c r="U1338" s="114" t="s">
        <v>68</v>
      </c>
      <c r="V1338" s="114" t="s">
        <v>1659</v>
      </c>
    </row>
    <row r="1339" spans="3:22" x14ac:dyDescent="0.25">
      <c r="C1339" s="108">
        <v>1333</v>
      </c>
      <c r="D1339" s="30"/>
      <c r="E1339" s="29"/>
      <c r="F1339" s="29"/>
      <c r="G1339" s="29"/>
      <c r="H1339" s="121" t="str">
        <f t="shared" si="40"/>
        <v/>
      </c>
      <c r="I1339" s="121" t="str">
        <f t="shared" si="40"/>
        <v/>
      </c>
      <c r="J1339" s="29"/>
      <c r="K1339" s="29"/>
      <c r="L1339" s="29"/>
      <c r="M1339" s="122" t="str">
        <f>IF($P1339="","",IFERROR(_xlfn.XLOOKUP($P1339,団体コード!$F$2:$F$1789,団体コード!$A$2:$A$1789),_xlfn.XLOOKUP($P1339,'R6.1.1政令指定都市'!$F$2:$F$192,'R6.1.1政令指定都市'!$A$2:$A$192)))</f>
        <v/>
      </c>
      <c r="N1339" s="123" t="str">
        <f>IF($P1339="","",IFERROR(_xlfn.XLOOKUP($P1339,市町村一覧!$H$2:$H$773,市町村一覧!$G$2:$G$773),"特定市町村以外"))</f>
        <v/>
      </c>
      <c r="O1339" s="94" t="s">
        <v>1</v>
      </c>
      <c r="P1339" s="124" t="str">
        <f t="shared" si="41"/>
        <v/>
      </c>
      <c r="U1339" s="114" t="s">
        <v>68</v>
      </c>
      <c r="V1339" s="114" t="s">
        <v>1660</v>
      </c>
    </row>
    <row r="1340" spans="3:22" x14ac:dyDescent="0.25">
      <c r="C1340" s="108">
        <v>1334</v>
      </c>
      <c r="D1340" s="30"/>
      <c r="E1340" s="29"/>
      <c r="F1340" s="29"/>
      <c r="G1340" s="29"/>
      <c r="H1340" s="121" t="str">
        <f t="shared" si="40"/>
        <v/>
      </c>
      <c r="I1340" s="121" t="str">
        <f t="shared" si="40"/>
        <v/>
      </c>
      <c r="J1340" s="29"/>
      <c r="K1340" s="29"/>
      <c r="L1340" s="29"/>
      <c r="M1340" s="122" t="str">
        <f>IF($P1340="","",IFERROR(_xlfn.XLOOKUP($P1340,団体コード!$F$2:$F$1789,団体コード!$A$2:$A$1789),_xlfn.XLOOKUP($P1340,'R6.1.1政令指定都市'!$F$2:$F$192,'R6.1.1政令指定都市'!$A$2:$A$192)))</f>
        <v/>
      </c>
      <c r="N1340" s="123" t="str">
        <f>IF($P1340="","",IFERROR(_xlfn.XLOOKUP($P1340,市町村一覧!$H$2:$H$773,市町村一覧!$G$2:$G$773),"特定市町村以外"))</f>
        <v/>
      </c>
      <c r="O1340" s="94" t="s">
        <v>1</v>
      </c>
      <c r="P1340" s="124" t="str">
        <f t="shared" si="41"/>
        <v/>
      </c>
      <c r="U1340" s="114" t="s">
        <v>68</v>
      </c>
      <c r="V1340" s="114" t="s">
        <v>1661</v>
      </c>
    </row>
    <row r="1341" spans="3:22" x14ac:dyDescent="0.25">
      <c r="C1341" s="108">
        <v>1335</v>
      </c>
      <c r="D1341" s="30"/>
      <c r="E1341" s="29"/>
      <c r="F1341" s="29"/>
      <c r="G1341" s="29"/>
      <c r="H1341" s="121" t="str">
        <f t="shared" si="40"/>
        <v/>
      </c>
      <c r="I1341" s="121" t="str">
        <f t="shared" si="40"/>
        <v/>
      </c>
      <c r="J1341" s="29"/>
      <c r="K1341" s="29"/>
      <c r="L1341" s="29"/>
      <c r="M1341" s="122" t="str">
        <f>IF($P1341="","",IFERROR(_xlfn.XLOOKUP($P1341,団体コード!$F$2:$F$1789,団体コード!$A$2:$A$1789),_xlfn.XLOOKUP($P1341,'R6.1.1政令指定都市'!$F$2:$F$192,'R6.1.1政令指定都市'!$A$2:$A$192)))</f>
        <v/>
      </c>
      <c r="N1341" s="123" t="str">
        <f>IF($P1341="","",IFERROR(_xlfn.XLOOKUP($P1341,市町村一覧!$H$2:$H$773,市町村一覧!$G$2:$G$773),"特定市町村以外"))</f>
        <v/>
      </c>
      <c r="O1341" s="94" t="s">
        <v>1</v>
      </c>
      <c r="P1341" s="124" t="str">
        <f t="shared" si="41"/>
        <v/>
      </c>
      <c r="U1341" s="114" t="s">
        <v>68</v>
      </c>
      <c r="V1341" s="114" t="s">
        <v>1662</v>
      </c>
    </row>
    <row r="1342" spans="3:22" x14ac:dyDescent="0.25">
      <c r="C1342" s="108">
        <v>1336</v>
      </c>
      <c r="D1342" s="30"/>
      <c r="E1342" s="29"/>
      <c r="F1342" s="29"/>
      <c r="G1342" s="29"/>
      <c r="H1342" s="121" t="str">
        <f t="shared" si="40"/>
        <v/>
      </c>
      <c r="I1342" s="121" t="str">
        <f t="shared" si="40"/>
        <v/>
      </c>
      <c r="J1342" s="29"/>
      <c r="K1342" s="29"/>
      <c r="L1342" s="29"/>
      <c r="M1342" s="122" t="str">
        <f>IF($P1342="","",IFERROR(_xlfn.XLOOKUP($P1342,団体コード!$F$2:$F$1789,団体コード!$A$2:$A$1789),_xlfn.XLOOKUP($P1342,'R6.1.1政令指定都市'!$F$2:$F$192,'R6.1.1政令指定都市'!$A$2:$A$192)))</f>
        <v/>
      </c>
      <c r="N1342" s="123" t="str">
        <f>IF($P1342="","",IFERROR(_xlfn.XLOOKUP($P1342,市町村一覧!$H$2:$H$773,市町村一覧!$G$2:$G$773),"特定市町村以外"))</f>
        <v/>
      </c>
      <c r="O1342" s="94" t="s">
        <v>1</v>
      </c>
      <c r="P1342" s="124" t="str">
        <f t="shared" si="41"/>
        <v/>
      </c>
      <c r="U1342" s="114" t="s">
        <v>68</v>
      </c>
      <c r="V1342" s="114" t="s">
        <v>1663</v>
      </c>
    </row>
    <row r="1343" spans="3:22" x14ac:dyDescent="0.25">
      <c r="C1343" s="108">
        <v>1337</v>
      </c>
      <c r="D1343" s="30"/>
      <c r="E1343" s="29"/>
      <c r="F1343" s="29"/>
      <c r="G1343" s="29"/>
      <c r="H1343" s="121" t="str">
        <f t="shared" si="40"/>
        <v/>
      </c>
      <c r="I1343" s="121" t="str">
        <f t="shared" si="40"/>
        <v/>
      </c>
      <c r="J1343" s="29"/>
      <c r="K1343" s="29"/>
      <c r="L1343" s="29"/>
      <c r="M1343" s="122" t="str">
        <f>IF($P1343="","",IFERROR(_xlfn.XLOOKUP($P1343,団体コード!$F$2:$F$1789,団体コード!$A$2:$A$1789),_xlfn.XLOOKUP($P1343,'R6.1.1政令指定都市'!$F$2:$F$192,'R6.1.1政令指定都市'!$A$2:$A$192)))</f>
        <v/>
      </c>
      <c r="N1343" s="123" t="str">
        <f>IF($P1343="","",IFERROR(_xlfn.XLOOKUP($P1343,市町村一覧!$H$2:$H$773,市町村一覧!$G$2:$G$773),"特定市町村以外"))</f>
        <v/>
      </c>
      <c r="O1343" s="94" t="s">
        <v>1</v>
      </c>
      <c r="P1343" s="124" t="str">
        <f t="shared" si="41"/>
        <v/>
      </c>
      <c r="U1343" s="114" t="s">
        <v>68</v>
      </c>
      <c r="V1343" s="114" t="s">
        <v>571</v>
      </c>
    </row>
    <row r="1344" spans="3:22" x14ac:dyDescent="0.25">
      <c r="C1344" s="108">
        <v>1338</v>
      </c>
      <c r="D1344" s="30"/>
      <c r="E1344" s="29"/>
      <c r="F1344" s="29"/>
      <c r="G1344" s="29"/>
      <c r="H1344" s="121" t="str">
        <f t="shared" si="40"/>
        <v/>
      </c>
      <c r="I1344" s="121" t="str">
        <f t="shared" si="40"/>
        <v/>
      </c>
      <c r="J1344" s="29"/>
      <c r="K1344" s="29"/>
      <c r="L1344" s="29"/>
      <c r="M1344" s="122" t="str">
        <f>IF($P1344="","",IFERROR(_xlfn.XLOOKUP($P1344,団体コード!$F$2:$F$1789,団体コード!$A$2:$A$1789),_xlfn.XLOOKUP($P1344,'R6.1.1政令指定都市'!$F$2:$F$192,'R6.1.1政令指定都市'!$A$2:$A$192)))</f>
        <v/>
      </c>
      <c r="N1344" s="123" t="str">
        <f>IF($P1344="","",IFERROR(_xlfn.XLOOKUP($P1344,市町村一覧!$H$2:$H$773,市町村一覧!$G$2:$G$773),"特定市町村以外"))</f>
        <v/>
      </c>
      <c r="O1344" s="94" t="s">
        <v>1</v>
      </c>
      <c r="P1344" s="124" t="str">
        <f t="shared" si="41"/>
        <v/>
      </c>
      <c r="U1344" s="114" t="s">
        <v>68</v>
      </c>
      <c r="V1344" s="114" t="s">
        <v>1664</v>
      </c>
    </row>
    <row r="1345" spans="3:22" x14ac:dyDescent="0.25">
      <c r="C1345" s="108">
        <v>1339</v>
      </c>
      <c r="D1345" s="30"/>
      <c r="E1345" s="29"/>
      <c r="F1345" s="29"/>
      <c r="G1345" s="29"/>
      <c r="H1345" s="121" t="str">
        <f t="shared" si="40"/>
        <v/>
      </c>
      <c r="I1345" s="121" t="str">
        <f t="shared" si="40"/>
        <v/>
      </c>
      <c r="J1345" s="29"/>
      <c r="K1345" s="29"/>
      <c r="L1345" s="29"/>
      <c r="M1345" s="122" t="str">
        <f>IF($P1345="","",IFERROR(_xlfn.XLOOKUP($P1345,団体コード!$F$2:$F$1789,団体コード!$A$2:$A$1789),_xlfn.XLOOKUP($P1345,'R6.1.1政令指定都市'!$F$2:$F$192,'R6.1.1政令指定都市'!$A$2:$A$192)))</f>
        <v/>
      </c>
      <c r="N1345" s="123" t="str">
        <f>IF($P1345="","",IFERROR(_xlfn.XLOOKUP($P1345,市町村一覧!$H$2:$H$773,市町村一覧!$G$2:$G$773),"特定市町村以外"))</f>
        <v/>
      </c>
      <c r="O1345" s="94" t="s">
        <v>1</v>
      </c>
      <c r="P1345" s="124" t="str">
        <f t="shared" si="41"/>
        <v/>
      </c>
      <c r="U1345" s="114" t="s">
        <v>68</v>
      </c>
      <c r="V1345" s="114" t="s">
        <v>1665</v>
      </c>
    </row>
    <row r="1346" spans="3:22" x14ac:dyDescent="0.25">
      <c r="C1346" s="108">
        <v>1340</v>
      </c>
      <c r="D1346" s="30"/>
      <c r="E1346" s="29"/>
      <c r="F1346" s="29"/>
      <c r="G1346" s="29"/>
      <c r="H1346" s="121" t="str">
        <f t="shared" si="40"/>
        <v/>
      </c>
      <c r="I1346" s="121" t="str">
        <f t="shared" si="40"/>
        <v/>
      </c>
      <c r="J1346" s="29"/>
      <c r="K1346" s="29"/>
      <c r="L1346" s="29"/>
      <c r="M1346" s="122" t="str">
        <f>IF($P1346="","",IFERROR(_xlfn.XLOOKUP($P1346,団体コード!$F$2:$F$1789,団体コード!$A$2:$A$1789),_xlfn.XLOOKUP($P1346,'R6.1.1政令指定都市'!$F$2:$F$192,'R6.1.1政令指定都市'!$A$2:$A$192)))</f>
        <v/>
      </c>
      <c r="N1346" s="123" t="str">
        <f>IF($P1346="","",IFERROR(_xlfn.XLOOKUP($P1346,市町村一覧!$H$2:$H$773,市町村一覧!$G$2:$G$773),"特定市町村以外"))</f>
        <v/>
      </c>
      <c r="O1346" s="94" t="s">
        <v>1</v>
      </c>
      <c r="P1346" s="124" t="str">
        <f t="shared" si="41"/>
        <v/>
      </c>
      <c r="U1346" s="114" t="s">
        <v>68</v>
      </c>
      <c r="V1346" s="114" t="s">
        <v>1666</v>
      </c>
    </row>
    <row r="1347" spans="3:22" x14ac:dyDescent="0.25">
      <c r="C1347" s="108">
        <v>1341</v>
      </c>
      <c r="D1347" s="30"/>
      <c r="E1347" s="29"/>
      <c r="F1347" s="29"/>
      <c r="G1347" s="29"/>
      <c r="H1347" s="121" t="str">
        <f t="shared" si="40"/>
        <v/>
      </c>
      <c r="I1347" s="121" t="str">
        <f t="shared" si="40"/>
        <v/>
      </c>
      <c r="J1347" s="29"/>
      <c r="K1347" s="29"/>
      <c r="L1347" s="29"/>
      <c r="M1347" s="122" t="str">
        <f>IF($P1347="","",IFERROR(_xlfn.XLOOKUP($P1347,団体コード!$F$2:$F$1789,団体コード!$A$2:$A$1789),_xlfn.XLOOKUP($P1347,'R6.1.1政令指定都市'!$F$2:$F$192,'R6.1.1政令指定都市'!$A$2:$A$192)))</f>
        <v/>
      </c>
      <c r="N1347" s="123" t="str">
        <f>IF($P1347="","",IFERROR(_xlfn.XLOOKUP($P1347,市町村一覧!$H$2:$H$773,市町村一覧!$G$2:$G$773),"特定市町村以外"))</f>
        <v/>
      </c>
      <c r="O1347" s="94" t="s">
        <v>1</v>
      </c>
      <c r="P1347" s="124" t="str">
        <f t="shared" si="41"/>
        <v/>
      </c>
      <c r="U1347" s="114" t="s">
        <v>68</v>
      </c>
      <c r="V1347" s="114" t="s">
        <v>1667</v>
      </c>
    </row>
    <row r="1348" spans="3:22" x14ac:dyDescent="0.25">
      <c r="C1348" s="108">
        <v>1342</v>
      </c>
      <c r="D1348" s="30"/>
      <c r="E1348" s="29"/>
      <c r="F1348" s="29"/>
      <c r="G1348" s="29"/>
      <c r="H1348" s="121" t="str">
        <f t="shared" si="40"/>
        <v/>
      </c>
      <c r="I1348" s="121" t="str">
        <f t="shared" si="40"/>
        <v/>
      </c>
      <c r="J1348" s="29"/>
      <c r="K1348" s="29"/>
      <c r="L1348" s="29"/>
      <c r="M1348" s="122" t="str">
        <f>IF($P1348="","",IFERROR(_xlfn.XLOOKUP($P1348,団体コード!$F$2:$F$1789,団体コード!$A$2:$A$1789),_xlfn.XLOOKUP($P1348,'R6.1.1政令指定都市'!$F$2:$F$192,'R6.1.1政令指定都市'!$A$2:$A$192)))</f>
        <v/>
      </c>
      <c r="N1348" s="123" t="str">
        <f>IF($P1348="","",IFERROR(_xlfn.XLOOKUP($P1348,市町村一覧!$H$2:$H$773,市町村一覧!$G$2:$G$773),"特定市町村以外"))</f>
        <v/>
      </c>
      <c r="O1348" s="94" t="s">
        <v>1</v>
      </c>
      <c r="P1348" s="124" t="str">
        <f t="shared" si="41"/>
        <v/>
      </c>
      <c r="U1348" s="114" t="s">
        <v>68</v>
      </c>
      <c r="V1348" s="114" t="s">
        <v>1668</v>
      </c>
    </row>
    <row r="1349" spans="3:22" x14ac:dyDescent="0.25">
      <c r="C1349" s="108">
        <v>1343</v>
      </c>
      <c r="D1349" s="30"/>
      <c r="E1349" s="29"/>
      <c r="F1349" s="29"/>
      <c r="G1349" s="29"/>
      <c r="H1349" s="121" t="str">
        <f t="shared" si="40"/>
        <v/>
      </c>
      <c r="I1349" s="121" t="str">
        <f t="shared" si="40"/>
        <v/>
      </c>
      <c r="J1349" s="29"/>
      <c r="K1349" s="29"/>
      <c r="L1349" s="29"/>
      <c r="M1349" s="122" t="str">
        <f>IF($P1349="","",IFERROR(_xlfn.XLOOKUP($P1349,団体コード!$F$2:$F$1789,団体コード!$A$2:$A$1789),_xlfn.XLOOKUP($P1349,'R6.1.1政令指定都市'!$F$2:$F$192,'R6.1.1政令指定都市'!$A$2:$A$192)))</f>
        <v/>
      </c>
      <c r="N1349" s="123" t="str">
        <f>IF($P1349="","",IFERROR(_xlfn.XLOOKUP($P1349,市町村一覧!$H$2:$H$773,市町村一覧!$G$2:$G$773),"特定市町村以外"))</f>
        <v/>
      </c>
      <c r="O1349" s="94" t="s">
        <v>1</v>
      </c>
      <c r="P1349" s="124" t="str">
        <f t="shared" si="41"/>
        <v/>
      </c>
      <c r="U1349" s="114" t="s">
        <v>68</v>
      </c>
      <c r="V1349" s="114" t="s">
        <v>1669</v>
      </c>
    </row>
    <row r="1350" spans="3:22" x14ac:dyDescent="0.25">
      <c r="C1350" s="108">
        <v>1344</v>
      </c>
      <c r="D1350" s="30"/>
      <c r="E1350" s="29"/>
      <c r="F1350" s="29"/>
      <c r="G1350" s="29"/>
      <c r="H1350" s="121" t="str">
        <f t="shared" si="40"/>
        <v/>
      </c>
      <c r="I1350" s="121" t="str">
        <f t="shared" si="40"/>
        <v/>
      </c>
      <c r="J1350" s="29"/>
      <c r="K1350" s="29"/>
      <c r="L1350" s="29"/>
      <c r="M1350" s="122" t="str">
        <f>IF($P1350="","",IFERROR(_xlfn.XLOOKUP($P1350,団体コード!$F$2:$F$1789,団体コード!$A$2:$A$1789),_xlfn.XLOOKUP($P1350,'R6.1.1政令指定都市'!$F$2:$F$192,'R6.1.1政令指定都市'!$A$2:$A$192)))</f>
        <v/>
      </c>
      <c r="N1350" s="123" t="str">
        <f>IF($P1350="","",IFERROR(_xlfn.XLOOKUP($P1350,市町村一覧!$H$2:$H$773,市町村一覧!$G$2:$G$773),"特定市町村以外"))</f>
        <v/>
      </c>
      <c r="O1350" s="94" t="s">
        <v>1</v>
      </c>
      <c r="P1350" s="124" t="str">
        <f t="shared" si="41"/>
        <v/>
      </c>
      <c r="U1350" s="114" t="s">
        <v>68</v>
      </c>
      <c r="V1350" s="114" t="s">
        <v>1670</v>
      </c>
    </row>
    <row r="1351" spans="3:22" x14ac:dyDescent="0.25">
      <c r="C1351" s="108">
        <v>1345</v>
      </c>
      <c r="D1351" s="30"/>
      <c r="E1351" s="29"/>
      <c r="F1351" s="29"/>
      <c r="G1351" s="29"/>
      <c r="H1351" s="121" t="str">
        <f t="shared" si="40"/>
        <v/>
      </c>
      <c r="I1351" s="121" t="str">
        <f t="shared" si="40"/>
        <v/>
      </c>
      <c r="J1351" s="29"/>
      <c r="K1351" s="29"/>
      <c r="L1351" s="29"/>
      <c r="M1351" s="122" t="str">
        <f>IF($P1351="","",IFERROR(_xlfn.XLOOKUP($P1351,団体コード!$F$2:$F$1789,団体コード!$A$2:$A$1789),_xlfn.XLOOKUP($P1351,'R6.1.1政令指定都市'!$F$2:$F$192,'R6.1.1政令指定都市'!$A$2:$A$192)))</f>
        <v/>
      </c>
      <c r="N1351" s="123" t="str">
        <f>IF($P1351="","",IFERROR(_xlfn.XLOOKUP($P1351,市町村一覧!$H$2:$H$773,市町村一覧!$G$2:$G$773),"特定市町村以外"))</f>
        <v/>
      </c>
      <c r="O1351" s="94" t="s">
        <v>1</v>
      </c>
      <c r="P1351" s="124" t="str">
        <f t="shared" si="41"/>
        <v/>
      </c>
      <c r="U1351" s="114" t="s">
        <v>68</v>
      </c>
      <c r="V1351" s="114" t="s">
        <v>1671</v>
      </c>
    </row>
    <row r="1352" spans="3:22" x14ac:dyDescent="0.25">
      <c r="C1352" s="108">
        <v>1346</v>
      </c>
      <c r="D1352" s="30"/>
      <c r="E1352" s="29"/>
      <c r="F1352" s="29"/>
      <c r="G1352" s="29"/>
      <c r="H1352" s="121" t="str">
        <f t="shared" ref="H1352:I1415" si="42">IF(D1352&lt;&gt;"",D1352,"")</f>
        <v/>
      </c>
      <c r="I1352" s="121" t="str">
        <f t="shared" si="42"/>
        <v/>
      </c>
      <c r="J1352" s="29"/>
      <c r="K1352" s="29"/>
      <c r="L1352" s="29"/>
      <c r="M1352" s="122" t="str">
        <f>IF($P1352="","",IFERROR(_xlfn.XLOOKUP($P1352,団体コード!$F$2:$F$1789,団体コード!$A$2:$A$1789),_xlfn.XLOOKUP($P1352,'R6.1.1政令指定都市'!$F$2:$F$192,'R6.1.1政令指定都市'!$A$2:$A$192)))</f>
        <v/>
      </c>
      <c r="N1352" s="123" t="str">
        <f>IF($P1352="","",IFERROR(_xlfn.XLOOKUP($P1352,市町村一覧!$H$2:$H$773,市町村一覧!$G$2:$G$773),"特定市町村以外"))</f>
        <v/>
      </c>
      <c r="O1352" s="94" t="s">
        <v>1</v>
      </c>
      <c r="P1352" s="124" t="str">
        <f t="shared" ref="P1352:P1415" si="43">E1352&amp;F1352</f>
        <v/>
      </c>
      <c r="U1352" s="114" t="s">
        <v>68</v>
      </c>
      <c r="V1352" s="114" t="s">
        <v>1672</v>
      </c>
    </row>
    <row r="1353" spans="3:22" x14ac:dyDescent="0.25">
      <c r="C1353" s="108">
        <v>1347</v>
      </c>
      <c r="D1353" s="30"/>
      <c r="E1353" s="29"/>
      <c r="F1353" s="29"/>
      <c r="G1353" s="29"/>
      <c r="H1353" s="121" t="str">
        <f t="shared" si="42"/>
        <v/>
      </c>
      <c r="I1353" s="121" t="str">
        <f t="shared" si="42"/>
        <v/>
      </c>
      <c r="J1353" s="29"/>
      <c r="K1353" s="29"/>
      <c r="L1353" s="29"/>
      <c r="M1353" s="122" t="str">
        <f>IF($P1353="","",IFERROR(_xlfn.XLOOKUP($P1353,団体コード!$F$2:$F$1789,団体コード!$A$2:$A$1789),_xlfn.XLOOKUP($P1353,'R6.1.1政令指定都市'!$F$2:$F$192,'R6.1.1政令指定都市'!$A$2:$A$192)))</f>
        <v/>
      </c>
      <c r="N1353" s="123" t="str">
        <f>IF($P1353="","",IFERROR(_xlfn.XLOOKUP($P1353,市町村一覧!$H$2:$H$773,市町村一覧!$G$2:$G$773),"特定市町村以外"))</f>
        <v/>
      </c>
      <c r="O1353" s="94" t="s">
        <v>1</v>
      </c>
      <c r="P1353" s="124" t="str">
        <f t="shared" si="43"/>
        <v/>
      </c>
      <c r="U1353" s="114" t="s">
        <v>68</v>
      </c>
      <c r="V1353" s="114" t="s">
        <v>1673</v>
      </c>
    </row>
    <row r="1354" spans="3:22" x14ac:dyDescent="0.25">
      <c r="C1354" s="108">
        <v>1348</v>
      </c>
      <c r="D1354" s="30"/>
      <c r="E1354" s="29"/>
      <c r="F1354" s="29"/>
      <c r="G1354" s="29"/>
      <c r="H1354" s="121" t="str">
        <f t="shared" si="42"/>
        <v/>
      </c>
      <c r="I1354" s="121" t="str">
        <f t="shared" si="42"/>
        <v/>
      </c>
      <c r="J1354" s="29"/>
      <c r="K1354" s="29"/>
      <c r="L1354" s="29"/>
      <c r="M1354" s="122" t="str">
        <f>IF($P1354="","",IFERROR(_xlfn.XLOOKUP($P1354,団体コード!$F$2:$F$1789,団体コード!$A$2:$A$1789),_xlfn.XLOOKUP($P1354,'R6.1.1政令指定都市'!$F$2:$F$192,'R6.1.1政令指定都市'!$A$2:$A$192)))</f>
        <v/>
      </c>
      <c r="N1354" s="123" t="str">
        <f>IF($P1354="","",IFERROR(_xlfn.XLOOKUP($P1354,市町村一覧!$H$2:$H$773,市町村一覧!$G$2:$G$773),"特定市町村以外"))</f>
        <v/>
      </c>
      <c r="O1354" s="94" t="s">
        <v>1</v>
      </c>
      <c r="P1354" s="124" t="str">
        <f t="shared" si="43"/>
        <v/>
      </c>
      <c r="U1354" s="114" t="s">
        <v>68</v>
      </c>
      <c r="V1354" s="114" t="s">
        <v>1674</v>
      </c>
    </row>
    <row r="1355" spans="3:22" x14ac:dyDescent="0.25">
      <c r="C1355" s="108">
        <v>1349</v>
      </c>
      <c r="D1355" s="30"/>
      <c r="E1355" s="29"/>
      <c r="F1355" s="29"/>
      <c r="G1355" s="29"/>
      <c r="H1355" s="121" t="str">
        <f t="shared" si="42"/>
        <v/>
      </c>
      <c r="I1355" s="121" t="str">
        <f t="shared" si="42"/>
        <v/>
      </c>
      <c r="J1355" s="29"/>
      <c r="K1355" s="29"/>
      <c r="L1355" s="29"/>
      <c r="M1355" s="122" t="str">
        <f>IF($P1355="","",IFERROR(_xlfn.XLOOKUP($P1355,団体コード!$F$2:$F$1789,団体コード!$A$2:$A$1789),_xlfn.XLOOKUP($P1355,'R6.1.1政令指定都市'!$F$2:$F$192,'R6.1.1政令指定都市'!$A$2:$A$192)))</f>
        <v/>
      </c>
      <c r="N1355" s="123" t="str">
        <f>IF($P1355="","",IFERROR(_xlfn.XLOOKUP($P1355,市町村一覧!$H$2:$H$773,市町村一覧!$G$2:$G$773),"特定市町村以外"))</f>
        <v/>
      </c>
      <c r="O1355" s="94" t="s">
        <v>1</v>
      </c>
      <c r="P1355" s="124" t="str">
        <f t="shared" si="43"/>
        <v/>
      </c>
      <c r="U1355" s="114" t="s">
        <v>68</v>
      </c>
      <c r="V1355" s="114" t="s">
        <v>1675</v>
      </c>
    </row>
    <row r="1356" spans="3:22" x14ac:dyDescent="0.25">
      <c r="C1356" s="108">
        <v>1350</v>
      </c>
      <c r="D1356" s="30"/>
      <c r="E1356" s="29"/>
      <c r="F1356" s="29"/>
      <c r="G1356" s="29"/>
      <c r="H1356" s="121" t="str">
        <f t="shared" si="42"/>
        <v/>
      </c>
      <c r="I1356" s="121" t="str">
        <f t="shared" si="42"/>
        <v/>
      </c>
      <c r="J1356" s="29"/>
      <c r="K1356" s="29"/>
      <c r="L1356" s="29"/>
      <c r="M1356" s="122" t="str">
        <f>IF($P1356="","",IFERROR(_xlfn.XLOOKUP($P1356,団体コード!$F$2:$F$1789,団体コード!$A$2:$A$1789),_xlfn.XLOOKUP($P1356,'R6.1.1政令指定都市'!$F$2:$F$192,'R6.1.1政令指定都市'!$A$2:$A$192)))</f>
        <v/>
      </c>
      <c r="N1356" s="123" t="str">
        <f>IF($P1356="","",IFERROR(_xlfn.XLOOKUP($P1356,市町村一覧!$H$2:$H$773,市町村一覧!$G$2:$G$773),"特定市町村以外"))</f>
        <v/>
      </c>
      <c r="O1356" s="94" t="s">
        <v>1</v>
      </c>
      <c r="P1356" s="124" t="str">
        <f t="shared" si="43"/>
        <v/>
      </c>
      <c r="U1356" s="114" t="s">
        <v>68</v>
      </c>
      <c r="V1356" s="114" t="s">
        <v>1676</v>
      </c>
    </row>
    <row r="1357" spans="3:22" x14ac:dyDescent="0.25">
      <c r="C1357" s="108">
        <v>1351</v>
      </c>
      <c r="D1357" s="30"/>
      <c r="E1357" s="29"/>
      <c r="F1357" s="29"/>
      <c r="G1357" s="29"/>
      <c r="H1357" s="121" t="str">
        <f t="shared" si="42"/>
        <v/>
      </c>
      <c r="I1357" s="121" t="str">
        <f t="shared" si="42"/>
        <v/>
      </c>
      <c r="J1357" s="29"/>
      <c r="K1357" s="29"/>
      <c r="L1357" s="29"/>
      <c r="M1357" s="122" t="str">
        <f>IF($P1357="","",IFERROR(_xlfn.XLOOKUP($P1357,団体コード!$F$2:$F$1789,団体コード!$A$2:$A$1789),_xlfn.XLOOKUP($P1357,'R6.1.1政令指定都市'!$F$2:$F$192,'R6.1.1政令指定都市'!$A$2:$A$192)))</f>
        <v/>
      </c>
      <c r="N1357" s="123" t="str">
        <f>IF($P1357="","",IFERROR(_xlfn.XLOOKUP($P1357,市町村一覧!$H$2:$H$773,市町村一覧!$G$2:$G$773),"特定市町村以外"))</f>
        <v/>
      </c>
      <c r="O1357" s="94" t="s">
        <v>1</v>
      </c>
      <c r="P1357" s="124" t="str">
        <f t="shared" si="43"/>
        <v/>
      </c>
      <c r="U1357" s="114" t="s">
        <v>68</v>
      </c>
      <c r="V1357" s="114" t="s">
        <v>1677</v>
      </c>
    </row>
    <row r="1358" spans="3:22" x14ac:dyDescent="0.25">
      <c r="C1358" s="108">
        <v>1352</v>
      </c>
      <c r="D1358" s="30"/>
      <c r="E1358" s="29"/>
      <c r="F1358" s="29"/>
      <c r="G1358" s="29"/>
      <c r="H1358" s="121" t="str">
        <f t="shared" si="42"/>
        <v/>
      </c>
      <c r="I1358" s="121" t="str">
        <f t="shared" si="42"/>
        <v/>
      </c>
      <c r="J1358" s="29"/>
      <c r="K1358" s="29"/>
      <c r="L1358" s="29"/>
      <c r="M1358" s="122" t="str">
        <f>IF($P1358="","",IFERROR(_xlfn.XLOOKUP($P1358,団体コード!$F$2:$F$1789,団体コード!$A$2:$A$1789),_xlfn.XLOOKUP($P1358,'R6.1.1政令指定都市'!$F$2:$F$192,'R6.1.1政令指定都市'!$A$2:$A$192)))</f>
        <v/>
      </c>
      <c r="N1358" s="123" t="str">
        <f>IF($P1358="","",IFERROR(_xlfn.XLOOKUP($P1358,市町村一覧!$H$2:$H$773,市町村一覧!$G$2:$G$773),"特定市町村以外"))</f>
        <v/>
      </c>
      <c r="O1358" s="94" t="s">
        <v>1</v>
      </c>
      <c r="P1358" s="124" t="str">
        <f t="shared" si="43"/>
        <v/>
      </c>
      <c r="U1358" s="114" t="s">
        <v>68</v>
      </c>
      <c r="V1358" s="114" t="s">
        <v>1678</v>
      </c>
    </row>
    <row r="1359" spans="3:22" x14ac:dyDescent="0.25">
      <c r="C1359" s="108">
        <v>1353</v>
      </c>
      <c r="D1359" s="30"/>
      <c r="E1359" s="29"/>
      <c r="F1359" s="29"/>
      <c r="G1359" s="29"/>
      <c r="H1359" s="121" t="str">
        <f t="shared" si="42"/>
        <v/>
      </c>
      <c r="I1359" s="121" t="str">
        <f t="shared" si="42"/>
        <v/>
      </c>
      <c r="J1359" s="29"/>
      <c r="K1359" s="29"/>
      <c r="L1359" s="29"/>
      <c r="M1359" s="122" t="str">
        <f>IF($P1359="","",IFERROR(_xlfn.XLOOKUP($P1359,団体コード!$F$2:$F$1789,団体コード!$A$2:$A$1789),_xlfn.XLOOKUP($P1359,'R6.1.1政令指定都市'!$F$2:$F$192,'R6.1.1政令指定都市'!$A$2:$A$192)))</f>
        <v/>
      </c>
      <c r="N1359" s="123" t="str">
        <f>IF($P1359="","",IFERROR(_xlfn.XLOOKUP($P1359,市町村一覧!$H$2:$H$773,市町村一覧!$G$2:$G$773),"特定市町村以外"))</f>
        <v/>
      </c>
      <c r="O1359" s="94" t="s">
        <v>1</v>
      </c>
      <c r="P1359" s="124" t="str">
        <f t="shared" si="43"/>
        <v/>
      </c>
      <c r="U1359" s="114" t="s">
        <v>68</v>
      </c>
      <c r="V1359" s="114" t="s">
        <v>1679</v>
      </c>
    </row>
    <row r="1360" spans="3:22" x14ac:dyDescent="0.25">
      <c r="C1360" s="108">
        <v>1354</v>
      </c>
      <c r="D1360" s="30"/>
      <c r="E1360" s="29"/>
      <c r="F1360" s="29"/>
      <c r="G1360" s="29"/>
      <c r="H1360" s="121" t="str">
        <f t="shared" si="42"/>
        <v/>
      </c>
      <c r="I1360" s="121" t="str">
        <f t="shared" si="42"/>
        <v/>
      </c>
      <c r="J1360" s="29"/>
      <c r="K1360" s="29"/>
      <c r="L1360" s="29"/>
      <c r="M1360" s="122" t="str">
        <f>IF($P1360="","",IFERROR(_xlfn.XLOOKUP($P1360,団体コード!$F$2:$F$1789,団体コード!$A$2:$A$1789),_xlfn.XLOOKUP($P1360,'R6.1.1政令指定都市'!$F$2:$F$192,'R6.1.1政令指定都市'!$A$2:$A$192)))</f>
        <v/>
      </c>
      <c r="N1360" s="123" t="str">
        <f>IF($P1360="","",IFERROR(_xlfn.XLOOKUP($P1360,市町村一覧!$H$2:$H$773,市町村一覧!$G$2:$G$773),"特定市町村以外"))</f>
        <v/>
      </c>
      <c r="O1360" s="94" t="s">
        <v>1</v>
      </c>
      <c r="P1360" s="124" t="str">
        <f t="shared" si="43"/>
        <v/>
      </c>
      <c r="U1360" s="114" t="s">
        <v>68</v>
      </c>
      <c r="V1360" s="114" t="s">
        <v>1680</v>
      </c>
    </row>
    <row r="1361" spans="3:22" x14ac:dyDescent="0.25">
      <c r="C1361" s="108">
        <v>1355</v>
      </c>
      <c r="D1361" s="30"/>
      <c r="E1361" s="29"/>
      <c r="F1361" s="29"/>
      <c r="G1361" s="29"/>
      <c r="H1361" s="121" t="str">
        <f t="shared" si="42"/>
        <v/>
      </c>
      <c r="I1361" s="121" t="str">
        <f t="shared" si="42"/>
        <v/>
      </c>
      <c r="J1361" s="29"/>
      <c r="K1361" s="29"/>
      <c r="L1361" s="29"/>
      <c r="M1361" s="122" t="str">
        <f>IF($P1361="","",IFERROR(_xlfn.XLOOKUP($P1361,団体コード!$F$2:$F$1789,団体コード!$A$2:$A$1789),_xlfn.XLOOKUP($P1361,'R6.1.1政令指定都市'!$F$2:$F$192,'R6.1.1政令指定都市'!$A$2:$A$192)))</f>
        <v/>
      </c>
      <c r="N1361" s="123" t="str">
        <f>IF($P1361="","",IFERROR(_xlfn.XLOOKUP($P1361,市町村一覧!$H$2:$H$773,市町村一覧!$G$2:$G$773),"特定市町村以外"))</f>
        <v/>
      </c>
      <c r="O1361" s="94" t="s">
        <v>1</v>
      </c>
      <c r="P1361" s="124" t="str">
        <f t="shared" si="43"/>
        <v/>
      </c>
      <c r="U1361" s="114" t="s">
        <v>68</v>
      </c>
      <c r="V1361" s="114" t="s">
        <v>1681</v>
      </c>
    </row>
    <row r="1362" spans="3:22" x14ac:dyDescent="0.25">
      <c r="C1362" s="108">
        <v>1356</v>
      </c>
      <c r="D1362" s="30"/>
      <c r="E1362" s="29"/>
      <c r="F1362" s="29"/>
      <c r="G1362" s="29"/>
      <c r="H1362" s="121" t="str">
        <f t="shared" si="42"/>
        <v/>
      </c>
      <c r="I1362" s="121" t="str">
        <f t="shared" si="42"/>
        <v/>
      </c>
      <c r="J1362" s="29"/>
      <c r="K1362" s="29"/>
      <c r="L1362" s="29"/>
      <c r="M1362" s="122" t="str">
        <f>IF($P1362="","",IFERROR(_xlfn.XLOOKUP($P1362,団体コード!$F$2:$F$1789,団体コード!$A$2:$A$1789),_xlfn.XLOOKUP($P1362,'R6.1.1政令指定都市'!$F$2:$F$192,'R6.1.1政令指定都市'!$A$2:$A$192)))</f>
        <v/>
      </c>
      <c r="N1362" s="123" t="str">
        <f>IF($P1362="","",IFERROR(_xlfn.XLOOKUP($P1362,市町村一覧!$H$2:$H$773,市町村一覧!$G$2:$G$773),"特定市町村以外"))</f>
        <v/>
      </c>
      <c r="O1362" s="94" t="s">
        <v>1</v>
      </c>
      <c r="P1362" s="124" t="str">
        <f t="shared" si="43"/>
        <v/>
      </c>
      <c r="U1362" s="114" t="s">
        <v>68</v>
      </c>
      <c r="V1362" s="114" t="s">
        <v>1682</v>
      </c>
    </row>
    <row r="1363" spans="3:22" x14ac:dyDescent="0.25">
      <c r="C1363" s="108">
        <v>1357</v>
      </c>
      <c r="D1363" s="30"/>
      <c r="E1363" s="29"/>
      <c r="F1363" s="29"/>
      <c r="G1363" s="29"/>
      <c r="H1363" s="121" t="str">
        <f t="shared" si="42"/>
        <v/>
      </c>
      <c r="I1363" s="121" t="str">
        <f t="shared" si="42"/>
        <v/>
      </c>
      <c r="J1363" s="29"/>
      <c r="K1363" s="29"/>
      <c r="L1363" s="29"/>
      <c r="M1363" s="122" t="str">
        <f>IF($P1363="","",IFERROR(_xlfn.XLOOKUP($P1363,団体コード!$F$2:$F$1789,団体コード!$A$2:$A$1789),_xlfn.XLOOKUP($P1363,'R6.1.1政令指定都市'!$F$2:$F$192,'R6.1.1政令指定都市'!$A$2:$A$192)))</f>
        <v/>
      </c>
      <c r="N1363" s="123" t="str">
        <f>IF($P1363="","",IFERROR(_xlfn.XLOOKUP($P1363,市町村一覧!$H$2:$H$773,市町村一覧!$G$2:$G$773),"特定市町村以外"))</f>
        <v/>
      </c>
      <c r="O1363" s="94" t="s">
        <v>1</v>
      </c>
      <c r="P1363" s="124" t="str">
        <f t="shared" si="43"/>
        <v/>
      </c>
      <c r="U1363" s="114" t="s">
        <v>68</v>
      </c>
      <c r="V1363" s="114" t="s">
        <v>1172</v>
      </c>
    </row>
    <row r="1364" spans="3:22" x14ac:dyDescent="0.25">
      <c r="C1364" s="108">
        <v>1358</v>
      </c>
      <c r="D1364" s="30"/>
      <c r="E1364" s="29"/>
      <c r="F1364" s="29"/>
      <c r="G1364" s="29"/>
      <c r="H1364" s="121" t="str">
        <f t="shared" si="42"/>
        <v/>
      </c>
      <c r="I1364" s="121" t="str">
        <f t="shared" si="42"/>
        <v/>
      </c>
      <c r="J1364" s="29"/>
      <c r="K1364" s="29"/>
      <c r="L1364" s="29"/>
      <c r="M1364" s="122" t="str">
        <f>IF($P1364="","",IFERROR(_xlfn.XLOOKUP($P1364,団体コード!$F$2:$F$1789,団体コード!$A$2:$A$1789),_xlfn.XLOOKUP($P1364,'R6.1.1政令指定都市'!$F$2:$F$192,'R6.1.1政令指定都市'!$A$2:$A$192)))</f>
        <v/>
      </c>
      <c r="N1364" s="123" t="str">
        <f>IF($P1364="","",IFERROR(_xlfn.XLOOKUP($P1364,市町村一覧!$H$2:$H$773,市町村一覧!$G$2:$G$773),"特定市町村以外"))</f>
        <v/>
      </c>
      <c r="O1364" s="94" t="s">
        <v>1</v>
      </c>
      <c r="P1364" s="124" t="str">
        <f t="shared" si="43"/>
        <v/>
      </c>
      <c r="U1364" s="114" t="s">
        <v>68</v>
      </c>
      <c r="V1364" s="114" t="s">
        <v>1683</v>
      </c>
    </row>
    <row r="1365" spans="3:22" x14ac:dyDescent="0.25">
      <c r="C1365" s="108">
        <v>1359</v>
      </c>
      <c r="D1365" s="30"/>
      <c r="E1365" s="29"/>
      <c r="F1365" s="29"/>
      <c r="G1365" s="29"/>
      <c r="H1365" s="121" t="str">
        <f t="shared" si="42"/>
        <v/>
      </c>
      <c r="I1365" s="121" t="str">
        <f t="shared" si="42"/>
        <v/>
      </c>
      <c r="J1365" s="29"/>
      <c r="K1365" s="29"/>
      <c r="L1365" s="29"/>
      <c r="M1365" s="122" t="str">
        <f>IF($P1365="","",IFERROR(_xlfn.XLOOKUP($P1365,団体コード!$F$2:$F$1789,団体コード!$A$2:$A$1789),_xlfn.XLOOKUP($P1365,'R6.1.1政令指定都市'!$F$2:$F$192,'R6.1.1政令指定都市'!$A$2:$A$192)))</f>
        <v/>
      </c>
      <c r="N1365" s="123" t="str">
        <f>IF($P1365="","",IFERROR(_xlfn.XLOOKUP($P1365,市町村一覧!$H$2:$H$773,市町村一覧!$G$2:$G$773),"特定市町村以外"))</f>
        <v/>
      </c>
      <c r="O1365" s="94" t="s">
        <v>1</v>
      </c>
      <c r="P1365" s="124" t="str">
        <f t="shared" si="43"/>
        <v/>
      </c>
      <c r="U1365" s="114" t="s">
        <v>69</v>
      </c>
      <c r="V1365" s="114" t="s">
        <v>1684</v>
      </c>
    </row>
    <row r="1366" spans="3:22" x14ac:dyDescent="0.25">
      <c r="C1366" s="108">
        <v>1360</v>
      </c>
      <c r="D1366" s="30"/>
      <c r="E1366" s="29"/>
      <c r="F1366" s="29"/>
      <c r="G1366" s="29"/>
      <c r="H1366" s="121" t="str">
        <f t="shared" si="42"/>
        <v/>
      </c>
      <c r="I1366" s="121" t="str">
        <f t="shared" si="42"/>
        <v/>
      </c>
      <c r="J1366" s="29"/>
      <c r="K1366" s="29"/>
      <c r="L1366" s="29"/>
      <c r="M1366" s="122" t="str">
        <f>IF($P1366="","",IFERROR(_xlfn.XLOOKUP($P1366,団体コード!$F$2:$F$1789,団体コード!$A$2:$A$1789),_xlfn.XLOOKUP($P1366,'R6.1.1政令指定都市'!$F$2:$F$192,'R6.1.1政令指定都市'!$A$2:$A$192)))</f>
        <v/>
      </c>
      <c r="N1366" s="123" t="str">
        <f>IF($P1366="","",IFERROR(_xlfn.XLOOKUP($P1366,市町村一覧!$H$2:$H$773,市町村一覧!$G$2:$G$773),"特定市町村以外"))</f>
        <v/>
      </c>
      <c r="O1366" s="94" t="s">
        <v>1</v>
      </c>
      <c r="P1366" s="124" t="str">
        <f t="shared" si="43"/>
        <v/>
      </c>
      <c r="U1366" s="114" t="s">
        <v>69</v>
      </c>
      <c r="V1366" s="114" t="s">
        <v>1685</v>
      </c>
    </row>
    <row r="1367" spans="3:22" x14ac:dyDescent="0.25">
      <c r="C1367" s="108">
        <v>1361</v>
      </c>
      <c r="D1367" s="30"/>
      <c r="E1367" s="29"/>
      <c r="F1367" s="29"/>
      <c r="G1367" s="29"/>
      <c r="H1367" s="121" t="str">
        <f t="shared" si="42"/>
        <v/>
      </c>
      <c r="I1367" s="121" t="str">
        <f t="shared" si="42"/>
        <v/>
      </c>
      <c r="J1367" s="29"/>
      <c r="K1367" s="29"/>
      <c r="L1367" s="29"/>
      <c r="M1367" s="122" t="str">
        <f>IF($P1367="","",IFERROR(_xlfn.XLOOKUP($P1367,団体コード!$F$2:$F$1789,団体コード!$A$2:$A$1789),_xlfn.XLOOKUP($P1367,'R6.1.1政令指定都市'!$F$2:$F$192,'R6.1.1政令指定都市'!$A$2:$A$192)))</f>
        <v/>
      </c>
      <c r="N1367" s="123" t="str">
        <f>IF($P1367="","",IFERROR(_xlfn.XLOOKUP($P1367,市町村一覧!$H$2:$H$773,市町村一覧!$G$2:$G$773),"特定市町村以外"))</f>
        <v/>
      </c>
      <c r="O1367" s="94" t="s">
        <v>1</v>
      </c>
      <c r="P1367" s="124" t="str">
        <f t="shared" si="43"/>
        <v/>
      </c>
      <c r="U1367" s="114" t="s">
        <v>69</v>
      </c>
      <c r="V1367" s="114" t="s">
        <v>1686</v>
      </c>
    </row>
    <row r="1368" spans="3:22" x14ac:dyDescent="0.25">
      <c r="C1368" s="108">
        <v>1362</v>
      </c>
      <c r="D1368" s="30"/>
      <c r="E1368" s="29"/>
      <c r="F1368" s="29"/>
      <c r="G1368" s="29"/>
      <c r="H1368" s="121" t="str">
        <f t="shared" si="42"/>
        <v/>
      </c>
      <c r="I1368" s="121" t="str">
        <f t="shared" si="42"/>
        <v/>
      </c>
      <c r="J1368" s="29"/>
      <c r="K1368" s="29"/>
      <c r="L1368" s="29"/>
      <c r="M1368" s="122" t="str">
        <f>IF($P1368="","",IFERROR(_xlfn.XLOOKUP($P1368,団体コード!$F$2:$F$1789,団体コード!$A$2:$A$1789),_xlfn.XLOOKUP($P1368,'R6.1.1政令指定都市'!$F$2:$F$192,'R6.1.1政令指定都市'!$A$2:$A$192)))</f>
        <v/>
      </c>
      <c r="N1368" s="123" t="str">
        <f>IF($P1368="","",IFERROR(_xlfn.XLOOKUP($P1368,市町村一覧!$H$2:$H$773,市町村一覧!$G$2:$G$773),"特定市町村以外"))</f>
        <v/>
      </c>
      <c r="O1368" s="94" t="s">
        <v>1</v>
      </c>
      <c r="P1368" s="124" t="str">
        <f t="shared" si="43"/>
        <v/>
      </c>
      <c r="U1368" s="114" t="s">
        <v>69</v>
      </c>
      <c r="V1368" s="114" t="s">
        <v>1687</v>
      </c>
    </row>
    <row r="1369" spans="3:22" x14ac:dyDescent="0.25">
      <c r="C1369" s="108">
        <v>1363</v>
      </c>
      <c r="D1369" s="30"/>
      <c r="E1369" s="29"/>
      <c r="F1369" s="29"/>
      <c r="G1369" s="29"/>
      <c r="H1369" s="121" t="str">
        <f t="shared" si="42"/>
        <v/>
      </c>
      <c r="I1369" s="121" t="str">
        <f t="shared" si="42"/>
        <v/>
      </c>
      <c r="J1369" s="29"/>
      <c r="K1369" s="29"/>
      <c r="L1369" s="29"/>
      <c r="M1369" s="122" t="str">
        <f>IF($P1369="","",IFERROR(_xlfn.XLOOKUP($P1369,団体コード!$F$2:$F$1789,団体コード!$A$2:$A$1789),_xlfn.XLOOKUP($P1369,'R6.1.1政令指定都市'!$F$2:$F$192,'R6.1.1政令指定都市'!$A$2:$A$192)))</f>
        <v/>
      </c>
      <c r="N1369" s="123" t="str">
        <f>IF($P1369="","",IFERROR(_xlfn.XLOOKUP($P1369,市町村一覧!$H$2:$H$773,市町村一覧!$G$2:$G$773),"特定市町村以外"))</f>
        <v/>
      </c>
      <c r="O1369" s="94" t="s">
        <v>1</v>
      </c>
      <c r="P1369" s="124" t="str">
        <f t="shared" si="43"/>
        <v/>
      </c>
      <c r="U1369" s="114" t="s">
        <v>69</v>
      </c>
      <c r="V1369" s="114" t="s">
        <v>1688</v>
      </c>
    </row>
    <row r="1370" spans="3:22" x14ac:dyDescent="0.25">
      <c r="C1370" s="108">
        <v>1364</v>
      </c>
      <c r="D1370" s="30"/>
      <c r="E1370" s="29"/>
      <c r="F1370" s="29"/>
      <c r="G1370" s="29"/>
      <c r="H1370" s="121" t="str">
        <f t="shared" si="42"/>
        <v/>
      </c>
      <c r="I1370" s="121" t="str">
        <f t="shared" si="42"/>
        <v/>
      </c>
      <c r="J1370" s="29"/>
      <c r="K1370" s="29"/>
      <c r="L1370" s="29"/>
      <c r="M1370" s="122" t="str">
        <f>IF($P1370="","",IFERROR(_xlfn.XLOOKUP($P1370,団体コード!$F$2:$F$1789,団体コード!$A$2:$A$1789),_xlfn.XLOOKUP($P1370,'R6.1.1政令指定都市'!$F$2:$F$192,'R6.1.1政令指定都市'!$A$2:$A$192)))</f>
        <v/>
      </c>
      <c r="N1370" s="123" t="str">
        <f>IF($P1370="","",IFERROR(_xlfn.XLOOKUP($P1370,市町村一覧!$H$2:$H$773,市町村一覧!$G$2:$G$773),"特定市町村以外"))</f>
        <v/>
      </c>
      <c r="O1370" s="94" t="s">
        <v>1</v>
      </c>
      <c r="P1370" s="124" t="str">
        <f t="shared" si="43"/>
        <v/>
      </c>
      <c r="U1370" s="114" t="s">
        <v>69</v>
      </c>
      <c r="V1370" s="114" t="s">
        <v>1689</v>
      </c>
    </row>
    <row r="1371" spans="3:22" x14ac:dyDescent="0.25">
      <c r="C1371" s="108">
        <v>1365</v>
      </c>
      <c r="D1371" s="30"/>
      <c r="E1371" s="29"/>
      <c r="F1371" s="29"/>
      <c r="G1371" s="29"/>
      <c r="H1371" s="121" t="str">
        <f t="shared" si="42"/>
        <v/>
      </c>
      <c r="I1371" s="121" t="str">
        <f t="shared" si="42"/>
        <v/>
      </c>
      <c r="J1371" s="29"/>
      <c r="K1371" s="29"/>
      <c r="L1371" s="29"/>
      <c r="M1371" s="122" t="str">
        <f>IF($P1371="","",IFERROR(_xlfn.XLOOKUP($P1371,団体コード!$F$2:$F$1789,団体コード!$A$2:$A$1789),_xlfn.XLOOKUP($P1371,'R6.1.1政令指定都市'!$F$2:$F$192,'R6.1.1政令指定都市'!$A$2:$A$192)))</f>
        <v/>
      </c>
      <c r="N1371" s="123" t="str">
        <f>IF($P1371="","",IFERROR(_xlfn.XLOOKUP($P1371,市町村一覧!$H$2:$H$773,市町村一覧!$G$2:$G$773),"特定市町村以外"))</f>
        <v/>
      </c>
      <c r="O1371" s="94" t="s">
        <v>1</v>
      </c>
      <c r="P1371" s="124" t="str">
        <f t="shared" si="43"/>
        <v/>
      </c>
      <c r="U1371" s="114" t="s">
        <v>69</v>
      </c>
      <c r="V1371" s="114" t="s">
        <v>1690</v>
      </c>
    </row>
    <row r="1372" spans="3:22" x14ac:dyDescent="0.25">
      <c r="C1372" s="108">
        <v>1366</v>
      </c>
      <c r="D1372" s="30"/>
      <c r="E1372" s="29"/>
      <c r="F1372" s="29"/>
      <c r="G1372" s="29"/>
      <c r="H1372" s="121" t="str">
        <f t="shared" si="42"/>
        <v/>
      </c>
      <c r="I1372" s="121" t="str">
        <f t="shared" si="42"/>
        <v/>
      </c>
      <c r="J1372" s="29"/>
      <c r="K1372" s="29"/>
      <c r="L1372" s="29"/>
      <c r="M1372" s="122" t="str">
        <f>IF($P1372="","",IFERROR(_xlfn.XLOOKUP($P1372,団体コード!$F$2:$F$1789,団体コード!$A$2:$A$1789),_xlfn.XLOOKUP($P1372,'R6.1.1政令指定都市'!$F$2:$F$192,'R6.1.1政令指定都市'!$A$2:$A$192)))</f>
        <v/>
      </c>
      <c r="N1372" s="123" t="str">
        <f>IF($P1372="","",IFERROR(_xlfn.XLOOKUP($P1372,市町村一覧!$H$2:$H$773,市町村一覧!$G$2:$G$773),"特定市町村以外"))</f>
        <v/>
      </c>
      <c r="O1372" s="94" t="s">
        <v>1</v>
      </c>
      <c r="P1372" s="124" t="str">
        <f t="shared" si="43"/>
        <v/>
      </c>
      <c r="U1372" s="114" t="s">
        <v>69</v>
      </c>
      <c r="V1372" s="114" t="s">
        <v>1691</v>
      </c>
    </row>
    <row r="1373" spans="3:22" x14ac:dyDescent="0.25">
      <c r="C1373" s="108">
        <v>1367</v>
      </c>
      <c r="D1373" s="30"/>
      <c r="E1373" s="29"/>
      <c r="F1373" s="29"/>
      <c r="G1373" s="29"/>
      <c r="H1373" s="121" t="str">
        <f t="shared" si="42"/>
        <v/>
      </c>
      <c r="I1373" s="121" t="str">
        <f t="shared" si="42"/>
        <v/>
      </c>
      <c r="J1373" s="29"/>
      <c r="K1373" s="29"/>
      <c r="L1373" s="29"/>
      <c r="M1373" s="122" t="str">
        <f>IF($P1373="","",IFERROR(_xlfn.XLOOKUP($P1373,団体コード!$F$2:$F$1789,団体コード!$A$2:$A$1789),_xlfn.XLOOKUP($P1373,'R6.1.1政令指定都市'!$F$2:$F$192,'R6.1.1政令指定都市'!$A$2:$A$192)))</f>
        <v/>
      </c>
      <c r="N1373" s="123" t="str">
        <f>IF($P1373="","",IFERROR(_xlfn.XLOOKUP($P1373,市町村一覧!$H$2:$H$773,市町村一覧!$G$2:$G$773),"特定市町村以外"))</f>
        <v/>
      </c>
      <c r="O1373" s="94" t="s">
        <v>1</v>
      </c>
      <c r="P1373" s="124" t="str">
        <f t="shared" si="43"/>
        <v/>
      </c>
      <c r="U1373" s="114" t="s">
        <v>69</v>
      </c>
      <c r="V1373" s="114" t="s">
        <v>1692</v>
      </c>
    </row>
    <row r="1374" spans="3:22" x14ac:dyDescent="0.25">
      <c r="C1374" s="108">
        <v>1368</v>
      </c>
      <c r="D1374" s="30"/>
      <c r="E1374" s="29"/>
      <c r="F1374" s="29"/>
      <c r="G1374" s="29"/>
      <c r="H1374" s="121" t="str">
        <f t="shared" si="42"/>
        <v/>
      </c>
      <c r="I1374" s="121" t="str">
        <f t="shared" si="42"/>
        <v/>
      </c>
      <c r="J1374" s="29"/>
      <c r="K1374" s="29"/>
      <c r="L1374" s="29"/>
      <c r="M1374" s="122" t="str">
        <f>IF($P1374="","",IFERROR(_xlfn.XLOOKUP($P1374,団体コード!$F$2:$F$1789,団体コード!$A$2:$A$1789),_xlfn.XLOOKUP($P1374,'R6.1.1政令指定都市'!$F$2:$F$192,'R6.1.1政令指定都市'!$A$2:$A$192)))</f>
        <v/>
      </c>
      <c r="N1374" s="123" t="str">
        <f>IF($P1374="","",IFERROR(_xlfn.XLOOKUP($P1374,市町村一覧!$H$2:$H$773,市町村一覧!$G$2:$G$773),"特定市町村以外"))</f>
        <v/>
      </c>
      <c r="O1374" s="94" t="s">
        <v>1</v>
      </c>
      <c r="P1374" s="124" t="str">
        <f t="shared" si="43"/>
        <v/>
      </c>
      <c r="U1374" s="114" t="s">
        <v>69</v>
      </c>
      <c r="V1374" s="114" t="s">
        <v>1693</v>
      </c>
    </row>
    <row r="1375" spans="3:22" x14ac:dyDescent="0.25">
      <c r="C1375" s="108">
        <v>1369</v>
      </c>
      <c r="D1375" s="30"/>
      <c r="E1375" s="29"/>
      <c r="F1375" s="29"/>
      <c r="G1375" s="29"/>
      <c r="H1375" s="121" t="str">
        <f t="shared" si="42"/>
        <v/>
      </c>
      <c r="I1375" s="121" t="str">
        <f t="shared" si="42"/>
        <v/>
      </c>
      <c r="J1375" s="29"/>
      <c r="K1375" s="29"/>
      <c r="L1375" s="29"/>
      <c r="M1375" s="122" t="str">
        <f>IF($P1375="","",IFERROR(_xlfn.XLOOKUP($P1375,団体コード!$F$2:$F$1789,団体コード!$A$2:$A$1789),_xlfn.XLOOKUP($P1375,'R6.1.1政令指定都市'!$F$2:$F$192,'R6.1.1政令指定都市'!$A$2:$A$192)))</f>
        <v/>
      </c>
      <c r="N1375" s="123" t="str">
        <f>IF($P1375="","",IFERROR(_xlfn.XLOOKUP($P1375,市町村一覧!$H$2:$H$773,市町村一覧!$G$2:$G$773),"特定市町村以外"))</f>
        <v/>
      </c>
      <c r="O1375" s="94" t="s">
        <v>1</v>
      </c>
      <c r="P1375" s="124" t="str">
        <f t="shared" si="43"/>
        <v/>
      </c>
      <c r="U1375" s="114" t="s">
        <v>69</v>
      </c>
      <c r="V1375" s="114" t="s">
        <v>1694</v>
      </c>
    </row>
    <row r="1376" spans="3:22" x14ac:dyDescent="0.25">
      <c r="C1376" s="108">
        <v>1370</v>
      </c>
      <c r="D1376" s="30"/>
      <c r="E1376" s="29"/>
      <c r="F1376" s="29"/>
      <c r="G1376" s="29"/>
      <c r="H1376" s="121" t="str">
        <f t="shared" si="42"/>
        <v/>
      </c>
      <c r="I1376" s="121" t="str">
        <f t="shared" si="42"/>
        <v/>
      </c>
      <c r="J1376" s="29"/>
      <c r="K1376" s="29"/>
      <c r="L1376" s="29"/>
      <c r="M1376" s="122" t="str">
        <f>IF($P1376="","",IFERROR(_xlfn.XLOOKUP($P1376,団体コード!$F$2:$F$1789,団体コード!$A$2:$A$1789),_xlfn.XLOOKUP($P1376,'R6.1.1政令指定都市'!$F$2:$F$192,'R6.1.1政令指定都市'!$A$2:$A$192)))</f>
        <v/>
      </c>
      <c r="N1376" s="123" t="str">
        <f>IF($P1376="","",IFERROR(_xlfn.XLOOKUP($P1376,市町村一覧!$H$2:$H$773,市町村一覧!$G$2:$G$773),"特定市町村以外"))</f>
        <v/>
      </c>
      <c r="O1376" s="94" t="s">
        <v>1</v>
      </c>
      <c r="P1376" s="124" t="str">
        <f t="shared" si="43"/>
        <v/>
      </c>
      <c r="U1376" s="114" t="s">
        <v>69</v>
      </c>
      <c r="V1376" s="114" t="s">
        <v>1695</v>
      </c>
    </row>
    <row r="1377" spans="3:22" x14ac:dyDescent="0.25">
      <c r="C1377" s="108">
        <v>1371</v>
      </c>
      <c r="D1377" s="30"/>
      <c r="E1377" s="29"/>
      <c r="F1377" s="29"/>
      <c r="G1377" s="29"/>
      <c r="H1377" s="121" t="str">
        <f t="shared" si="42"/>
        <v/>
      </c>
      <c r="I1377" s="121" t="str">
        <f t="shared" si="42"/>
        <v/>
      </c>
      <c r="J1377" s="29"/>
      <c r="K1377" s="29"/>
      <c r="L1377" s="29"/>
      <c r="M1377" s="122" t="str">
        <f>IF($P1377="","",IFERROR(_xlfn.XLOOKUP($P1377,団体コード!$F$2:$F$1789,団体コード!$A$2:$A$1789),_xlfn.XLOOKUP($P1377,'R6.1.1政令指定都市'!$F$2:$F$192,'R6.1.1政令指定都市'!$A$2:$A$192)))</f>
        <v/>
      </c>
      <c r="N1377" s="123" t="str">
        <f>IF($P1377="","",IFERROR(_xlfn.XLOOKUP($P1377,市町村一覧!$H$2:$H$773,市町村一覧!$G$2:$G$773),"特定市町村以外"))</f>
        <v/>
      </c>
      <c r="O1377" s="94" t="s">
        <v>1</v>
      </c>
      <c r="P1377" s="124" t="str">
        <f t="shared" si="43"/>
        <v/>
      </c>
      <c r="U1377" s="114" t="s">
        <v>69</v>
      </c>
      <c r="V1377" s="114" t="s">
        <v>1696</v>
      </c>
    </row>
    <row r="1378" spans="3:22" x14ac:dyDescent="0.25">
      <c r="C1378" s="108">
        <v>1372</v>
      </c>
      <c r="D1378" s="30"/>
      <c r="E1378" s="29"/>
      <c r="F1378" s="29"/>
      <c r="G1378" s="29"/>
      <c r="H1378" s="121" t="str">
        <f t="shared" si="42"/>
        <v/>
      </c>
      <c r="I1378" s="121" t="str">
        <f t="shared" si="42"/>
        <v/>
      </c>
      <c r="J1378" s="29"/>
      <c r="K1378" s="29"/>
      <c r="L1378" s="29"/>
      <c r="M1378" s="122" t="str">
        <f>IF($P1378="","",IFERROR(_xlfn.XLOOKUP($P1378,団体コード!$F$2:$F$1789,団体コード!$A$2:$A$1789),_xlfn.XLOOKUP($P1378,'R6.1.1政令指定都市'!$F$2:$F$192,'R6.1.1政令指定都市'!$A$2:$A$192)))</f>
        <v/>
      </c>
      <c r="N1378" s="123" t="str">
        <f>IF($P1378="","",IFERROR(_xlfn.XLOOKUP($P1378,市町村一覧!$H$2:$H$773,市町村一覧!$G$2:$G$773),"特定市町村以外"))</f>
        <v/>
      </c>
      <c r="O1378" s="94" t="s">
        <v>1</v>
      </c>
      <c r="P1378" s="124" t="str">
        <f t="shared" si="43"/>
        <v/>
      </c>
      <c r="U1378" s="114" t="s">
        <v>69</v>
      </c>
      <c r="V1378" s="114" t="s">
        <v>1697</v>
      </c>
    </row>
    <row r="1379" spans="3:22" x14ac:dyDescent="0.25">
      <c r="C1379" s="108">
        <v>1373</v>
      </c>
      <c r="D1379" s="30"/>
      <c r="E1379" s="29"/>
      <c r="F1379" s="29"/>
      <c r="G1379" s="29"/>
      <c r="H1379" s="121" t="str">
        <f t="shared" si="42"/>
        <v/>
      </c>
      <c r="I1379" s="121" t="str">
        <f t="shared" si="42"/>
        <v/>
      </c>
      <c r="J1379" s="29"/>
      <c r="K1379" s="29"/>
      <c r="L1379" s="29"/>
      <c r="M1379" s="122" t="str">
        <f>IF($P1379="","",IFERROR(_xlfn.XLOOKUP($P1379,団体コード!$F$2:$F$1789,団体コード!$A$2:$A$1789),_xlfn.XLOOKUP($P1379,'R6.1.1政令指定都市'!$F$2:$F$192,'R6.1.1政令指定都市'!$A$2:$A$192)))</f>
        <v/>
      </c>
      <c r="N1379" s="123" t="str">
        <f>IF($P1379="","",IFERROR(_xlfn.XLOOKUP($P1379,市町村一覧!$H$2:$H$773,市町村一覧!$G$2:$G$773),"特定市町村以外"))</f>
        <v/>
      </c>
      <c r="O1379" s="94" t="s">
        <v>1</v>
      </c>
      <c r="P1379" s="124" t="str">
        <f t="shared" si="43"/>
        <v/>
      </c>
      <c r="U1379" s="114" t="s">
        <v>69</v>
      </c>
      <c r="V1379" s="114" t="s">
        <v>1698</v>
      </c>
    </row>
    <row r="1380" spans="3:22" x14ac:dyDescent="0.25">
      <c r="C1380" s="108">
        <v>1374</v>
      </c>
      <c r="D1380" s="30"/>
      <c r="E1380" s="29"/>
      <c r="F1380" s="29"/>
      <c r="G1380" s="29"/>
      <c r="H1380" s="121" t="str">
        <f t="shared" si="42"/>
        <v/>
      </c>
      <c r="I1380" s="121" t="str">
        <f t="shared" si="42"/>
        <v/>
      </c>
      <c r="J1380" s="29"/>
      <c r="K1380" s="29"/>
      <c r="L1380" s="29"/>
      <c r="M1380" s="122" t="str">
        <f>IF($P1380="","",IFERROR(_xlfn.XLOOKUP($P1380,団体コード!$F$2:$F$1789,団体コード!$A$2:$A$1789),_xlfn.XLOOKUP($P1380,'R6.1.1政令指定都市'!$F$2:$F$192,'R6.1.1政令指定都市'!$A$2:$A$192)))</f>
        <v/>
      </c>
      <c r="N1380" s="123" t="str">
        <f>IF($P1380="","",IFERROR(_xlfn.XLOOKUP($P1380,市町村一覧!$H$2:$H$773,市町村一覧!$G$2:$G$773),"特定市町村以外"))</f>
        <v/>
      </c>
      <c r="O1380" s="94" t="s">
        <v>1</v>
      </c>
      <c r="P1380" s="124" t="str">
        <f t="shared" si="43"/>
        <v/>
      </c>
      <c r="U1380" s="114" t="s">
        <v>69</v>
      </c>
      <c r="V1380" s="114" t="s">
        <v>1699</v>
      </c>
    </row>
    <row r="1381" spans="3:22" x14ac:dyDescent="0.25">
      <c r="C1381" s="108">
        <v>1375</v>
      </c>
      <c r="D1381" s="30"/>
      <c r="E1381" s="29"/>
      <c r="F1381" s="29"/>
      <c r="G1381" s="29"/>
      <c r="H1381" s="121" t="str">
        <f t="shared" si="42"/>
        <v/>
      </c>
      <c r="I1381" s="121" t="str">
        <f t="shared" si="42"/>
        <v/>
      </c>
      <c r="J1381" s="29"/>
      <c r="K1381" s="29"/>
      <c r="L1381" s="29"/>
      <c r="M1381" s="122" t="str">
        <f>IF($P1381="","",IFERROR(_xlfn.XLOOKUP($P1381,団体コード!$F$2:$F$1789,団体コード!$A$2:$A$1789),_xlfn.XLOOKUP($P1381,'R6.1.1政令指定都市'!$F$2:$F$192,'R6.1.1政令指定都市'!$A$2:$A$192)))</f>
        <v/>
      </c>
      <c r="N1381" s="123" t="str">
        <f>IF($P1381="","",IFERROR(_xlfn.XLOOKUP($P1381,市町村一覧!$H$2:$H$773,市町村一覧!$G$2:$G$773),"特定市町村以外"))</f>
        <v/>
      </c>
      <c r="O1381" s="94" t="s">
        <v>1</v>
      </c>
      <c r="P1381" s="124" t="str">
        <f t="shared" si="43"/>
        <v/>
      </c>
      <c r="U1381" s="114" t="s">
        <v>69</v>
      </c>
      <c r="V1381" s="114" t="s">
        <v>1122</v>
      </c>
    </row>
    <row r="1382" spans="3:22" x14ac:dyDescent="0.25">
      <c r="C1382" s="108">
        <v>1376</v>
      </c>
      <c r="D1382" s="30"/>
      <c r="E1382" s="29"/>
      <c r="F1382" s="29"/>
      <c r="G1382" s="29"/>
      <c r="H1382" s="121" t="str">
        <f t="shared" si="42"/>
        <v/>
      </c>
      <c r="I1382" s="121" t="str">
        <f t="shared" si="42"/>
        <v/>
      </c>
      <c r="J1382" s="29"/>
      <c r="K1382" s="29"/>
      <c r="L1382" s="29"/>
      <c r="M1382" s="122" t="str">
        <f>IF($P1382="","",IFERROR(_xlfn.XLOOKUP($P1382,団体コード!$F$2:$F$1789,団体コード!$A$2:$A$1789),_xlfn.XLOOKUP($P1382,'R6.1.1政令指定都市'!$F$2:$F$192,'R6.1.1政令指定都市'!$A$2:$A$192)))</f>
        <v/>
      </c>
      <c r="N1382" s="123" t="str">
        <f>IF($P1382="","",IFERROR(_xlfn.XLOOKUP($P1382,市町村一覧!$H$2:$H$773,市町村一覧!$G$2:$G$773),"特定市町村以外"))</f>
        <v/>
      </c>
      <c r="O1382" s="94" t="s">
        <v>1</v>
      </c>
      <c r="P1382" s="124" t="str">
        <f t="shared" si="43"/>
        <v/>
      </c>
      <c r="U1382" s="114" t="s">
        <v>69</v>
      </c>
      <c r="V1382" s="114" t="s">
        <v>365</v>
      </c>
    </row>
    <row r="1383" spans="3:22" x14ac:dyDescent="0.25">
      <c r="C1383" s="108">
        <v>1377</v>
      </c>
      <c r="D1383" s="30"/>
      <c r="E1383" s="29"/>
      <c r="F1383" s="29"/>
      <c r="G1383" s="29"/>
      <c r="H1383" s="121" t="str">
        <f t="shared" si="42"/>
        <v/>
      </c>
      <c r="I1383" s="121" t="str">
        <f t="shared" si="42"/>
        <v/>
      </c>
      <c r="J1383" s="29"/>
      <c r="K1383" s="29"/>
      <c r="L1383" s="29"/>
      <c r="M1383" s="122" t="str">
        <f>IF($P1383="","",IFERROR(_xlfn.XLOOKUP($P1383,団体コード!$F$2:$F$1789,団体コード!$A$2:$A$1789),_xlfn.XLOOKUP($P1383,'R6.1.1政令指定都市'!$F$2:$F$192,'R6.1.1政令指定都市'!$A$2:$A$192)))</f>
        <v/>
      </c>
      <c r="N1383" s="123" t="str">
        <f>IF($P1383="","",IFERROR(_xlfn.XLOOKUP($P1383,市町村一覧!$H$2:$H$773,市町村一覧!$G$2:$G$773),"特定市町村以外"))</f>
        <v/>
      </c>
      <c r="O1383" s="94" t="s">
        <v>1</v>
      </c>
      <c r="P1383" s="124" t="str">
        <f t="shared" si="43"/>
        <v/>
      </c>
      <c r="U1383" s="114" t="s">
        <v>69</v>
      </c>
      <c r="V1383" s="114" t="s">
        <v>1700</v>
      </c>
    </row>
    <row r="1384" spans="3:22" x14ac:dyDescent="0.25">
      <c r="C1384" s="108">
        <v>1378</v>
      </c>
      <c r="D1384" s="30"/>
      <c r="E1384" s="29"/>
      <c r="F1384" s="29"/>
      <c r="G1384" s="29"/>
      <c r="H1384" s="121" t="str">
        <f t="shared" si="42"/>
        <v/>
      </c>
      <c r="I1384" s="121" t="str">
        <f t="shared" si="42"/>
        <v/>
      </c>
      <c r="J1384" s="29"/>
      <c r="K1384" s="29"/>
      <c r="L1384" s="29"/>
      <c r="M1384" s="122" t="str">
        <f>IF($P1384="","",IFERROR(_xlfn.XLOOKUP($P1384,団体コード!$F$2:$F$1789,団体コード!$A$2:$A$1789),_xlfn.XLOOKUP($P1384,'R6.1.1政令指定都市'!$F$2:$F$192,'R6.1.1政令指定都市'!$A$2:$A$192)))</f>
        <v/>
      </c>
      <c r="N1384" s="123" t="str">
        <f>IF($P1384="","",IFERROR(_xlfn.XLOOKUP($P1384,市町村一覧!$H$2:$H$773,市町村一覧!$G$2:$G$773),"特定市町村以外"))</f>
        <v/>
      </c>
      <c r="O1384" s="94" t="s">
        <v>1</v>
      </c>
      <c r="P1384" s="124" t="str">
        <f t="shared" si="43"/>
        <v/>
      </c>
      <c r="U1384" s="114" t="s">
        <v>69</v>
      </c>
      <c r="V1384" s="114" t="s">
        <v>1701</v>
      </c>
    </row>
    <row r="1385" spans="3:22" x14ac:dyDescent="0.25">
      <c r="C1385" s="108">
        <v>1379</v>
      </c>
      <c r="D1385" s="30"/>
      <c r="E1385" s="29"/>
      <c r="F1385" s="29"/>
      <c r="G1385" s="29"/>
      <c r="H1385" s="121" t="str">
        <f t="shared" si="42"/>
        <v/>
      </c>
      <c r="I1385" s="121" t="str">
        <f t="shared" si="42"/>
        <v/>
      </c>
      <c r="J1385" s="29"/>
      <c r="K1385" s="29"/>
      <c r="L1385" s="29"/>
      <c r="M1385" s="122" t="str">
        <f>IF($P1385="","",IFERROR(_xlfn.XLOOKUP($P1385,団体コード!$F$2:$F$1789,団体コード!$A$2:$A$1789),_xlfn.XLOOKUP($P1385,'R6.1.1政令指定都市'!$F$2:$F$192,'R6.1.1政令指定都市'!$A$2:$A$192)))</f>
        <v/>
      </c>
      <c r="N1385" s="123" t="str">
        <f>IF($P1385="","",IFERROR(_xlfn.XLOOKUP($P1385,市町村一覧!$H$2:$H$773,市町村一覧!$G$2:$G$773),"特定市町村以外"))</f>
        <v/>
      </c>
      <c r="O1385" s="94" t="s">
        <v>1</v>
      </c>
      <c r="P1385" s="124" t="str">
        <f t="shared" si="43"/>
        <v/>
      </c>
      <c r="U1385" s="114" t="s">
        <v>69</v>
      </c>
      <c r="V1385" s="114" t="s">
        <v>1702</v>
      </c>
    </row>
    <row r="1386" spans="3:22" x14ac:dyDescent="0.25">
      <c r="C1386" s="108">
        <v>1380</v>
      </c>
      <c r="D1386" s="30"/>
      <c r="E1386" s="29"/>
      <c r="F1386" s="29"/>
      <c r="G1386" s="29"/>
      <c r="H1386" s="121" t="str">
        <f t="shared" si="42"/>
        <v/>
      </c>
      <c r="I1386" s="121" t="str">
        <f t="shared" si="42"/>
        <v/>
      </c>
      <c r="J1386" s="29"/>
      <c r="K1386" s="29"/>
      <c r="L1386" s="29"/>
      <c r="M1386" s="122" t="str">
        <f>IF($P1386="","",IFERROR(_xlfn.XLOOKUP($P1386,団体コード!$F$2:$F$1789,団体コード!$A$2:$A$1789),_xlfn.XLOOKUP($P1386,'R6.1.1政令指定都市'!$F$2:$F$192,'R6.1.1政令指定都市'!$A$2:$A$192)))</f>
        <v/>
      </c>
      <c r="N1386" s="123" t="str">
        <f>IF($P1386="","",IFERROR(_xlfn.XLOOKUP($P1386,市町村一覧!$H$2:$H$773,市町村一覧!$G$2:$G$773),"特定市町村以外"))</f>
        <v/>
      </c>
      <c r="O1386" s="94" t="s">
        <v>1</v>
      </c>
      <c r="P1386" s="124" t="str">
        <f t="shared" si="43"/>
        <v/>
      </c>
      <c r="U1386" s="114" t="s">
        <v>69</v>
      </c>
      <c r="V1386" s="114" t="s">
        <v>1703</v>
      </c>
    </row>
    <row r="1387" spans="3:22" x14ac:dyDescent="0.25">
      <c r="C1387" s="108">
        <v>1381</v>
      </c>
      <c r="D1387" s="30"/>
      <c r="E1387" s="29"/>
      <c r="F1387" s="29"/>
      <c r="G1387" s="29"/>
      <c r="H1387" s="121" t="str">
        <f t="shared" si="42"/>
        <v/>
      </c>
      <c r="I1387" s="121" t="str">
        <f t="shared" si="42"/>
        <v/>
      </c>
      <c r="J1387" s="29"/>
      <c r="K1387" s="29"/>
      <c r="L1387" s="29"/>
      <c r="M1387" s="122" t="str">
        <f>IF($P1387="","",IFERROR(_xlfn.XLOOKUP($P1387,団体コード!$F$2:$F$1789,団体コード!$A$2:$A$1789),_xlfn.XLOOKUP($P1387,'R6.1.1政令指定都市'!$F$2:$F$192,'R6.1.1政令指定都市'!$A$2:$A$192)))</f>
        <v/>
      </c>
      <c r="N1387" s="123" t="str">
        <f>IF($P1387="","",IFERROR(_xlfn.XLOOKUP($P1387,市町村一覧!$H$2:$H$773,市町村一覧!$G$2:$G$773),"特定市町村以外"))</f>
        <v/>
      </c>
      <c r="O1387" s="94" t="s">
        <v>1</v>
      </c>
      <c r="P1387" s="124" t="str">
        <f t="shared" si="43"/>
        <v/>
      </c>
      <c r="U1387" s="114" t="s">
        <v>69</v>
      </c>
      <c r="V1387" s="114" t="s">
        <v>1704</v>
      </c>
    </row>
    <row r="1388" spans="3:22" x14ac:dyDescent="0.25">
      <c r="C1388" s="108">
        <v>1382</v>
      </c>
      <c r="D1388" s="30"/>
      <c r="E1388" s="29"/>
      <c r="F1388" s="29"/>
      <c r="G1388" s="29"/>
      <c r="H1388" s="121" t="str">
        <f t="shared" si="42"/>
        <v/>
      </c>
      <c r="I1388" s="121" t="str">
        <f t="shared" si="42"/>
        <v/>
      </c>
      <c r="J1388" s="29"/>
      <c r="K1388" s="29"/>
      <c r="L1388" s="29"/>
      <c r="M1388" s="122" t="str">
        <f>IF($P1388="","",IFERROR(_xlfn.XLOOKUP($P1388,団体コード!$F$2:$F$1789,団体コード!$A$2:$A$1789),_xlfn.XLOOKUP($P1388,'R6.1.1政令指定都市'!$F$2:$F$192,'R6.1.1政令指定都市'!$A$2:$A$192)))</f>
        <v/>
      </c>
      <c r="N1388" s="123" t="str">
        <f>IF($P1388="","",IFERROR(_xlfn.XLOOKUP($P1388,市町村一覧!$H$2:$H$773,市町村一覧!$G$2:$G$773),"特定市町村以外"))</f>
        <v/>
      </c>
      <c r="O1388" s="94" t="s">
        <v>1</v>
      </c>
      <c r="P1388" s="124" t="str">
        <f t="shared" si="43"/>
        <v/>
      </c>
      <c r="U1388" s="114" t="s">
        <v>69</v>
      </c>
      <c r="V1388" s="114" t="s">
        <v>1705</v>
      </c>
    </row>
    <row r="1389" spans="3:22" x14ac:dyDescent="0.25">
      <c r="C1389" s="108">
        <v>1383</v>
      </c>
      <c r="D1389" s="30"/>
      <c r="E1389" s="29"/>
      <c r="F1389" s="29"/>
      <c r="G1389" s="29"/>
      <c r="H1389" s="121" t="str">
        <f t="shared" si="42"/>
        <v/>
      </c>
      <c r="I1389" s="121" t="str">
        <f t="shared" si="42"/>
        <v/>
      </c>
      <c r="J1389" s="29"/>
      <c r="K1389" s="29"/>
      <c r="L1389" s="29"/>
      <c r="M1389" s="122" t="str">
        <f>IF($P1389="","",IFERROR(_xlfn.XLOOKUP($P1389,団体コード!$F$2:$F$1789,団体コード!$A$2:$A$1789),_xlfn.XLOOKUP($P1389,'R6.1.1政令指定都市'!$F$2:$F$192,'R6.1.1政令指定都市'!$A$2:$A$192)))</f>
        <v/>
      </c>
      <c r="N1389" s="123" t="str">
        <f>IF($P1389="","",IFERROR(_xlfn.XLOOKUP($P1389,市町村一覧!$H$2:$H$773,市町村一覧!$G$2:$G$773),"特定市町村以外"))</f>
        <v/>
      </c>
      <c r="O1389" s="94" t="s">
        <v>1</v>
      </c>
      <c r="P1389" s="124" t="str">
        <f t="shared" si="43"/>
        <v/>
      </c>
      <c r="U1389" s="114" t="s">
        <v>69</v>
      </c>
      <c r="V1389" s="114" t="s">
        <v>1706</v>
      </c>
    </row>
    <row r="1390" spans="3:22" x14ac:dyDescent="0.25">
      <c r="C1390" s="108">
        <v>1384</v>
      </c>
      <c r="D1390" s="30"/>
      <c r="E1390" s="29"/>
      <c r="F1390" s="29"/>
      <c r="G1390" s="29"/>
      <c r="H1390" s="121" t="str">
        <f t="shared" si="42"/>
        <v/>
      </c>
      <c r="I1390" s="121" t="str">
        <f t="shared" si="42"/>
        <v/>
      </c>
      <c r="J1390" s="29"/>
      <c r="K1390" s="29"/>
      <c r="L1390" s="29"/>
      <c r="M1390" s="122" t="str">
        <f>IF($P1390="","",IFERROR(_xlfn.XLOOKUP($P1390,団体コード!$F$2:$F$1789,団体コード!$A$2:$A$1789),_xlfn.XLOOKUP($P1390,'R6.1.1政令指定都市'!$F$2:$F$192,'R6.1.1政令指定都市'!$A$2:$A$192)))</f>
        <v/>
      </c>
      <c r="N1390" s="123" t="str">
        <f>IF($P1390="","",IFERROR(_xlfn.XLOOKUP($P1390,市町村一覧!$H$2:$H$773,市町村一覧!$G$2:$G$773),"特定市町村以外"))</f>
        <v/>
      </c>
      <c r="O1390" s="94" t="s">
        <v>1</v>
      </c>
      <c r="P1390" s="124" t="str">
        <f t="shared" si="43"/>
        <v/>
      </c>
      <c r="U1390" s="114" t="s">
        <v>69</v>
      </c>
      <c r="V1390" s="114" t="s">
        <v>1707</v>
      </c>
    </row>
    <row r="1391" spans="3:22" x14ac:dyDescent="0.25">
      <c r="C1391" s="108">
        <v>1385</v>
      </c>
      <c r="D1391" s="30"/>
      <c r="E1391" s="29"/>
      <c r="F1391" s="29"/>
      <c r="G1391" s="29"/>
      <c r="H1391" s="121" t="str">
        <f t="shared" si="42"/>
        <v/>
      </c>
      <c r="I1391" s="121" t="str">
        <f t="shared" si="42"/>
        <v/>
      </c>
      <c r="J1391" s="29"/>
      <c r="K1391" s="29"/>
      <c r="L1391" s="29"/>
      <c r="M1391" s="122" t="str">
        <f>IF($P1391="","",IFERROR(_xlfn.XLOOKUP($P1391,団体コード!$F$2:$F$1789,団体コード!$A$2:$A$1789),_xlfn.XLOOKUP($P1391,'R6.1.1政令指定都市'!$F$2:$F$192,'R6.1.1政令指定都市'!$A$2:$A$192)))</f>
        <v/>
      </c>
      <c r="N1391" s="123" t="str">
        <f>IF($P1391="","",IFERROR(_xlfn.XLOOKUP($P1391,市町村一覧!$H$2:$H$773,市町村一覧!$G$2:$G$773),"特定市町村以外"))</f>
        <v/>
      </c>
      <c r="O1391" s="94" t="s">
        <v>1</v>
      </c>
      <c r="P1391" s="124" t="str">
        <f t="shared" si="43"/>
        <v/>
      </c>
      <c r="U1391" s="114" t="s">
        <v>69</v>
      </c>
      <c r="V1391" s="114" t="s">
        <v>1708</v>
      </c>
    </row>
    <row r="1392" spans="3:22" x14ac:dyDescent="0.25">
      <c r="C1392" s="108">
        <v>1386</v>
      </c>
      <c r="D1392" s="30"/>
      <c r="E1392" s="29"/>
      <c r="F1392" s="29"/>
      <c r="G1392" s="29"/>
      <c r="H1392" s="121" t="str">
        <f t="shared" si="42"/>
        <v/>
      </c>
      <c r="I1392" s="121" t="str">
        <f t="shared" si="42"/>
        <v/>
      </c>
      <c r="J1392" s="29"/>
      <c r="K1392" s="29"/>
      <c r="L1392" s="29"/>
      <c r="M1392" s="122" t="str">
        <f>IF($P1392="","",IFERROR(_xlfn.XLOOKUP($P1392,団体コード!$F$2:$F$1789,団体コード!$A$2:$A$1789),_xlfn.XLOOKUP($P1392,'R6.1.1政令指定都市'!$F$2:$F$192,'R6.1.1政令指定都市'!$A$2:$A$192)))</f>
        <v/>
      </c>
      <c r="N1392" s="123" t="str">
        <f>IF($P1392="","",IFERROR(_xlfn.XLOOKUP($P1392,市町村一覧!$H$2:$H$773,市町村一覧!$G$2:$G$773),"特定市町村以外"))</f>
        <v/>
      </c>
      <c r="O1392" s="94" t="s">
        <v>1</v>
      </c>
      <c r="P1392" s="124" t="str">
        <f t="shared" si="43"/>
        <v/>
      </c>
      <c r="U1392" s="114" t="s">
        <v>69</v>
      </c>
      <c r="V1392" s="114" t="s">
        <v>1709</v>
      </c>
    </row>
    <row r="1393" spans="3:22" x14ac:dyDescent="0.25">
      <c r="C1393" s="108">
        <v>1387</v>
      </c>
      <c r="D1393" s="30"/>
      <c r="E1393" s="29"/>
      <c r="F1393" s="29"/>
      <c r="G1393" s="29"/>
      <c r="H1393" s="121" t="str">
        <f t="shared" si="42"/>
        <v/>
      </c>
      <c r="I1393" s="121" t="str">
        <f t="shared" si="42"/>
        <v/>
      </c>
      <c r="J1393" s="29"/>
      <c r="K1393" s="29"/>
      <c r="L1393" s="29"/>
      <c r="M1393" s="122" t="str">
        <f>IF($P1393="","",IFERROR(_xlfn.XLOOKUP($P1393,団体コード!$F$2:$F$1789,団体コード!$A$2:$A$1789),_xlfn.XLOOKUP($P1393,'R6.1.1政令指定都市'!$F$2:$F$192,'R6.1.1政令指定都市'!$A$2:$A$192)))</f>
        <v/>
      </c>
      <c r="N1393" s="123" t="str">
        <f>IF($P1393="","",IFERROR(_xlfn.XLOOKUP($P1393,市町村一覧!$H$2:$H$773,市町村一覧!$G$2:$G$773),"特定市町村以外"))</f>
        <v/>
      </c>
      <c r="O1393" s="94" t="s">
        <v>1</v>
      </c>
      <c r="P1393" s="124" t="str">
        <f t="shared" si="43"/>
        <v/>
      </c>
      <c r="U1393" s="114" t="s">
        <v>69</v>
      </c>
      <c r="V1393" s="114" t="s">
        <v>1710</v>
      </c>
    </row>
    <row r="1394" spans="3:22" x14ac:dyDescent="0.25">
      <c r="C1394" s="108">
        <v>1388</v>
      </c>
      <c r="D1394" s="30"/>
      <c r="E1394" s="29"/>
      <c r="F1394" s="29"/>
      <c r="G1394" s="29"/>
      <c r="H1394" s="121" t="str">
        <f t="shared" si="42"/>
        <v/>
      </c>
      <c r="I1394" s="121" t="str">
        <f t="shared" si="42"/>
        <v/>
      </c>
      <c r="J1394" s="29"/>
      <c r="K1394" s="29"/>
      <c r="L1394" s="29"/>
      <c r="M1394" s="122" t="str">
        <f>IF($P1394="","",IFERROR(_xlfn.XLOOKUP($P1394,団体コード!$F$2:$F$1789,団体コード!$A$2:$A$1789),_xlfn.XLOOKUP($P1394,'R6.1.1政令指定都市'!$F$2:$F$192,'R6.1.1政令指定都市'!$A$2:$A$192)))</f>
        <v/>
      </c>
      <c r="N1394" s="123" t="str">
        <f>IF($P1394="","",IFERROR(_xlfn.XLOOKUP($P1394,市町村一覧!$H$2:$H$773,市町村一覧!$G$2:$G$773),"特定市町村以外"))</f>
        <v/>
      </c>
      <c r="O1394" s="94" t="s">
        <v>1</v>
      </c>
      <c r="P1394" s="124" t="str">
        <f t="shared" si="43"/>
        <v/>
      </c>
      <c r="U1394" s="114" t="s">
        <v>69</v>
      </c>
      <c r="V1394" s="114" t="s">
        <v>1711</v>
      </c>
    </row>
    <row r="1395" spans="3:22" x14ac:dyDescent="0.25">
      <c r="C1395" s="108">
        <v>1389</v>
      </c>
      <c r="D1395" s="30"/>
      <c r="E1395" s="29"/>
      <c r="F1395" s="29"/>
      <c r="G1395" s="29"/>
      <c r="H1395" s="121" t="str">
        <f t="shared" si="42"/>
        <v/>
      </c>
      <c r="I1395" s="121" t="str">
        <f t="shared" si="42"/>
        <v/>
      </c>
      <c r="J1395" s="29"/>
      <c r="K1395" s="29"/>
      <c r="L1395" s="29"/>
      <c r="M1395" s="122" t="str">
        <f>IF($P1395="","",IFERROR(_xlfn.XLOOKUP($P1395,団体コード!$F$2:$F$1789,団体コード!$A$2:$A$1789),_xlfn.XLOOKUP($P1395,'R6.1.1政令指定都市'!$F$2:$F$192,'R6.1.1政令指定都市'!$A$2:$A$192)))</f>
        <v/>
      </c>
      <c r="N1395" s="123" t="str">
        <f>IF($P1395="","",IFERROR(_xlfn.XLOOKUP($P1395,市町村一覧!$H$2:$H$773,市町村一覧!$G$2:$G$773),"特定市町村以外"))</f>
        <v/>
      </c>
      <c r="O1395" s="94" t="s">
        <v>1</v>
      </c>
      <c r="P1395" s="124" t="str">
        <f t="shared" si="43"/>
        <v/>
      </c>
      <c r="U1395" s="114" t="s">
        <v>70</v>
      </c>
      <c r="V1395" s="114" t="s">
        <v>1712</v>
      </c>
    </row>
    <row r="1396" spans="3:22" x14ac:dyDescent="0.25">
      <c r="C1396" s="108">
        <v>1390</v>
      </c>
      <c r="D1396" s="30"/>
      <c r="E1396" s="29"/>
      <c r="F1396" s="29"/>
      <c r="G1396" s="29"/>
      <c r="H1396" s="121" t="str">
        <f t="shared" si="42"/>
        <v/>
      </c>
      <c r="I1396" s="121" t="str">
        <f t="shared" si="42"/>
        <v/>
      </c>
      <c r="J1396" s="29"/>
      <c r="K1396" s="29"/>
      <c r="L1396" s="29"/>
      <c r="M1396" s="122" t="str">
        <f>IF($P1396="","",IFERROR(_xlfn.XLOOKUP($P1396,団体コード!$F$2:$F$1789,団体コード!$A$2:$A$1789),_xlfn.XLOOKUP($P1396,'R6.1.1政令指定都市'!$F$2:$F$192,'R6.1.1政令指定都市'!$A$2:$A$192)))</f>
        <v/>
      </c>
      <c r="N1396" s="123" t="str">
        <f>IF($P1396="","",IFERROR(_xlfn.XLOOKUP($P1396,市町村一覧!$H$2:$H$773,市町村一覧!$G$2:$G$773),"特定市町村以外"))</f>
        <v/>
      </c>
      <c r="O1396" s="94" t="s">
        <v>1</v>
      </c>
      <c r="P1396" s="124" t="str">
        <f t="shared" si="43"/>
        <v/>
      </c>
      <c r="U1396" s="114" t="s">
        <v>70</v>
      </c>
      <c r="V1396" s="114" t="s">
        <v>1713</v>
      </c>
    </row>
    <row r="1397" spans="3:22" x14ac:dyDescent="0.25">
      <c r="C1397" s="108">
        <v>1391</v>
      </c>
      <c r="D1397" s="30"/>
      <c r="E1397" s="29"/>
      <c r="F1397" s="29"/>
      <c r="G1397" s="29"/>
      <c r="H1397" s="121" t="str">
        <f t="shared" si="42"/>
        <v/>
      </c>
      <c r="I1397" s="121" t="str">
        <f t="shared" si="42"/>
        <v/>
      </c>
      <c r="J1397" s="29"/>
      <c r="K1397" s="29"/>
      <c r="L1397" s="29"/>
      <c r="M1397" s="122" t="str">
        <f>IF($P1397="","",IFERROR(_xlfn.XLOOKUP($P1397,団体コード!$F$2:$F$1789,団体コード!$A$2:$A$1789),_xlfn.XLOOKUP($P1397,'R6.1.1政令指定都市'!$F$2:$F$192,'R6.1.1政令指定都市'!$A$2:$A$192)))</f>
        <v/>
      </c>
      <c r="N1397" s="123" t="str">
        <f>IF($P1397="","",IFERROR(_xlfn.XLOOKUP($P1397,市町村一覧!$H$2:$H$773,市町村一覧!$G$2:$G$773),"特定市町村以外"))</f>
        <v/>
      </c>
      <c r="O1397" s="94" t="s">
        <v>1</v>
      </c>
      <c r="P1397" s="124" t="str">
        <f t="shared" si="43"/>
        <v/>
      </c>
      <c r="U1397" s="114" t="s">
        <v>70</v>
      </c>
      <c r="V1397" s="114" t="s">
        <v>1714</v>
      </c>
    </row>
    <row r="1398" spans="3:22" x14ac:dyDescent="0.25">
      <c r="C1398" s="108">
        <v>1392</v>
      </c>
      <c r="D1398" s="30"/>
      <c r="E1398" s="29"/>
      <c r="F1398" s="29"/>
      <c r="G1398" s="29"/>
      <c r="H1398" s="121" t="str">
        <f t="shared" si="42"/>
        <v/>
      </c>
      <c r="I1398" s="121" t="str">
        <f t="shared" si="42"/>
        <v/>
      </c>
      <c r="J1398" s="29"/>
      <c r="K1398" s="29"/>
      <c r="L1398" s="29"/>
      <c r="M1398" s="122" t="str">
        <f>IF($P1398="","",IFERROR(_xlfn.XLOOKUP($P1398,団体コード!$F$2:$F$1789,団体コード!$A$2:$A$1789),_xlfn.XLOOKUP($P1398,'R6.1.1政令指定都市'!$F$2:$F$192,'R6.1.1政令指定都市'!$A$2:$A$192)))</f>
        <v/>
      </c>
      <c r="N1398" s="123" t="str">
        <f>IF($P1398="","",IFERROR(_xlfn.XLOOKUP($P1398,市町村一覧!$H$2:$H$773,市町村一覧!$G$2:$G$773),"特定市町村以外"))</f>
        <v/>
      </c>
      <c r="O1398" s="94" t="s">
        <v>1</v>
      </c>
      <c r="P1398" s="124" t="str">
        <f t="shared" si="43"/>
        <v/>
      </c>
      <c r="U1398" s="114" t="s">
        <v>70</v>
      </c>
      <c r="V1398" s="114" t="s">
        <v>1715</v>
      </c>
    </row>
    <row r="1399" spans="3:22" x14ac:dyDescent="0.25">
      <c r="C1399" s="108">
        <v>1393</v>
      </c>
      <c r="D1399" s="30"/>
      <c r="E1399" s="29"/>
      <c r="F1399" s="29"/>
      <c r="G1399" s="29"/>
      <c r="H1399" s="121" t="str">
        <f t="shared" si="42"/>
        <v/>
      </c>
      <c r="I1399" s="121" t="str">
        <f t="shared" si="42"/>
        <v/>
      </c>
      <c r="J1399" s="29"/>
      <c r="K1399" s="29"/>
      <c r="L1399" s="29"/>
      <c r="M1399" s="122" t="str">
        <f>IF($P1399="","",IFERROR(_xlfn.XLOOKUP($P1399,団体コード!$F$2:$F$1789,団体コード!$A$2:$A$1789),_xlfn.XLOOKUP($P1399,'R6.1.1政令指定都市'!$F$2:$F$192,'R6.1.1政令指定都市'!$A$2:$A$192)))</f>
        <v/>
      </c>
      <c r="N1399" s="123" t="str">
        <f>IF($P1399="","",IFERROR(_xlfn.XLOOKUP($P1399,市町村一覧!$H$2:$H$773,市町村一覧!$G$2:$G$773),"特定市町村以外"))</f>
        <v/>
      </c>
      <c r="O1399" s="94" t="s">
        <v>1</v>
      </c>
      <c r="P1399" s="124" t="str">
        <f t="shared" si="43"/>
        <v/>
      </c>
      <c r="U1399" s="114" t="s">
        <v>70</v>
      </c>
      <c r="V1399" s="114" t="s">
        <v>1716</v>
      </c>
    </row>
    <row r="1400" spans="3:22" x14ac:dyDescent="0.25">
      <c r="C1400" s="108">
        <v>1394</v>
      </c>
      <c r="D1400" s="30"/>
      <c r="E1400" s="29"/>
      <c r="F1400" s="29"/>
      <c r="G1400" s="29"/>
      <c r="H1400" s="121" t="str">
        <f t="shared" si="42"/>
        <v/>
      </c>
      <c r="I1400" s="121" t="str">
        <f t="shared" si="42"/>
        <v/>
      </c>
      <c r="J1400" s="29"/>
      <c r="K1400" s="29"/>
      <c r="L1400" s="29"/>
      <c r="M1400" s="122" t="str">
        <f>IF($P1400="","",IFERROR(_xlfn.XLOOKUP($P1400,団体コード!$F$2:$F$1789,団体コード!$A$2:$A$1789),_xlfn.XLOOKUP($P1400,'R6.1.1政令指定都市'!$F$2:$F$192,'R6.1.1政令指定都市'!$A$2:$A$192)))</f>
        <v/>
      </c>
      <c r="N1400" s="123" t="str">
        <f>IF($P1400="","",IFERROR(_xlfn.XLOOKUP($P1400,市町村一覧!$H$2:$H$773,市町村一覧!$G$2:$G$773),"特定市町村以外"))</f>
        <v/>
      </c>
      <c r="O1400" s="94" t="s">
        <v>1</v>
      </c>
      <c r="P1400" s="124" t="str">
        <f t="shared" si="43"/>
        <v/>
      </c>
      <c r="U1400" s="114" t="s">
        <v>70</v>
      </c>
      <c r="V1400" s="114" t="s">
        <v>1717</v>
      </c>
    </row>
    <row r="1401" spans="3:22" x14ac:dyDescent="0.25">
      <c r="C1401" s="108">
        <v>1395</v>
      </c>
      <c r="D1401" s="30"/>
      <c r="E1401" s="29"/>
      <c r="F1401" s="29"/>
      <c r="G1401" s="29"/>
      <c r="H1401" s="121" t="str">
        <f t="shared" si="42"/>
        <v/>
      </c>
      <c r="I1401" s="121" t="str">
        <f t="shared" si="42"/>
        <v/>
      </c>
      <c r="J1401" s="29"/>
      <c r="K1401" s="29"/>
      <c r="L1401" s="29"/>
      <c r="M1401" s="122" t="str">
        <f>IF($P1401="","",IFERROR(_xlfn.XLOOKUP($P1401,団体コード!$F$2:$F$1789,団体コード!$A$2:$A$1789),_xlfn.XLOOKUP($P1401,'R6.1.1政令指定都市'!$F$2:$F$192,'R6.1.1政令指定都市'!$A$2:$A$192)))</f>
        <v/>
      </c>
      <c r="N1401" s="123" t="str">
        <f>IF($P1401="","",IFERROR(_xlfn.XLOOKUP($P1401,市町村一覧!$H$2:$H$773,市町村一覧!$G$2:$G$773),"特定市町村以外"))</f>
        <v/>
      </c>
      <c r="O1401" s="94" t="s">
        <v>1</v>
      </c>
      <c r="P1401" s="124" t="str">
        <f t="shared" si="43"/>
        <v/>
      </c>
      <c r="U1401" s="114" t="s">
        <v>70</v>
      </c>
      <c r="V1401" s="114" t="s">
        <v>1718</v>
      </c>
    </row>
    <row r="1402" spans="3:22" x14ac:dyDescent="0.25">
      <c r="C1402" s="108">
        <v>1396</v>
      </c>
      <c r="D1402" s="30"/>
      <c r="E1402" s="29"/>
      <c r="F1402" s="29"/>
      <c r="G1402" s="29"/>
      <c r="H1402" s="121" t="str">
        <f t="shared" si="42"/>
        <v/>
      </c>
      <c r="I1402" s="121" t="str">
        <f t="shared" si="42"/>
        <v/>
      </c>
      <c r="J1402" s="29"/>
      <c r="K1402" s="29"/>
      <c r="L1402" s="29"/>
      <c r="M1402" s="122" t="str">
        <f>IF($P1402="","",IFERROR(_xlfn.XLOOKUP($P1402,団体コード!$F$2:$F$1789,団体コード!$A$2:$A$1789),_xlfn.XLOOKUP($P1402,'R6.1.1政令指定都市'!$F$2:$F$192,'R6.1.1政令指定都市'!$A$2:$A$192)))</f>
        <v/>
      </c>
      <c r="N1402" s="123" t="str">
        <f>IF($P1402="","",IFERROR(_xlfn.XLOOKUP($P1402,市町村一覧!$H$2:$H$773,市町村一覧!$G$2:$G$773),"特定市町村以外"))</f>
        <v/>
      </c>
      <c r="O1402" s="94" t="s">
        <v>1</v>
      </c>
      <c r="P1402" s="124" t="str">
        <f t="shared" si="43"/>
        <v/>
      </c>
      <c r="U1402" s="114" t="s">
        <v>70</v>
      </c>
      <c r="V1402" s="114" t="s">
        <v>1719</v>
      </c>
    </row>
    <row r="1403" spans="3:22" x14ac:dyDescent="0.25">
      <c r="C1403" s="108">
        <v>1397</v>
      </c>
      <c r="D1403" s="30"/>
      <c r="E1403" s="29"/>
      <c r="F1403" s="29"/>
      <c r="G1403" s="29"/>
      <c r="H1403" s="121" t="str">
        <f t="shared" si="42"/>
        <v/>
      </c>
      <c r="I1403" s="121" t="str">
        <f t="shared" si="42"/>
        <v/>
      </c>
      <c r="J1403" s="29"/>
      <c r="K1403" s="29"/>
      <c r="L1403" s="29"/>
      <c r="M1403" s="122" t="str">
        <f>IF($P1403="","",IFERROR(_xlfn.XLOOKUP($P1403,団体コード!$F$2:$F$1789,団体コード!$A$2:$A$1789),_xlfn.XLOOKUP($P1403,'R6.1.1政令指定都市'!$F$2:$F$192,'R6.1.1政令指定都市'!$A$2:$A$192)))</f>
        <v/>
      </c>
      <c r="N1403" s="123" t="str">
        <f>IF($P1403="","",IFERROR(_xlfn.XLOOKUP($P1403,市町村一覧!$H$2:$H$773,市町村一覧!$G$2:$G$773),"特定市町村以外"))</f>
        <v/>
      </c>
      <c r="O1403" s="94" t="s">
        <v>1</v>
      </c>
      <c r="P1403" s="124" t="str">
        <f t="shared" si="43"/>
        <v/>
      </c>
      <c r="U1403" s="114" t="s">
        <v>70</v>
      </c>
      <c r="V1403" s="114" t="s">
        <v>1720</v>
      </c>
    </row>
    <row r="1404" spans="3:22" x14ac:dyDescent="0.25">
      <c r="C1404" s="108">
        <v>1398</v>
      </c>
      <c r="D1404" s="30"/>
      <c r="E1404" s="29"/>
      <c r="F1404" s="29"/>
      <c r="G1404" s="29"/>
      <c r="H1404" s="121" t="str">
        <f t="shared" si="42"/>
        <v/>
      </c>
      <c r="I1404" s="121" t="str">
        <f t="shared" si="42"/>
        <v/>
      </c>
      <c r="J1404" s="29"/>
      <c r="K1404" s="29"/>
      <c r="L1404" s="29"/>
      <c r="M1404" s="122" t="str">
        <f>IF($P1404="","",IFERROR(_xlfn.XLOOKUP($P1404,団体コード!$F$2:$F$1789,団体コード!$A$2:$A$1789),_xlfn.XLOOKUP($P1404,'R6.1.1政令指定都市'!$F$2:$F$192,'R6.1.1政令指定都市'!$A$2:$A$192)))</f>
        <v/>
      </c>
      <c r="N1404" s="123" t="str">
        <f>IF($P1404="","",IFERROR(_xlfn.XLOOKUP($P1404,市町村一覧!$H$2:$H$773,市町村一覧!$G$2:$G$773),"特定市町村以外"))</f>
        <v/>
      </c>
      <c r="O1404" s="94" t="s">
        <v>1</v>
      </c>
      <c r="P1404" s="124" t="str">
        <f t="shared" si="43"/>
        <v/>
      </c>
      <c r="U1404" s="114" t="s">
        <v>70</v>
      </c>
      <c r="V1404" s="114" t="s">
        <v>1721</v>
      </c>
    </row>
    <row r="1405" spans="3:22" x14ac:dyDescent="0.25">
      <c r="C1405" s="108">
        <v>1399</v>
      </c>
      <c r="D1405" s="30"/>
      <c r="E1405" s="29"/>
      <c r="F1405" s="29"/>
      <c r="G1405" s="29"/>
      <c r="H1405" s="121" t="str">
        <f t="shared" si="42"/>
        <v/>
      </c>
      <c r="I1405" s="121" t="str">
        <f t="shared" si="42"/>
        <v/>
      </c>
      <c r="J1405" s="29"/>
      <c r="K1405" s="29"/>
      <c r="L1405" s="29"/>
      <c r="M1405" s="122" t="str">
        <f>IF($P1405="","",IFERROR(_xlfn.XLOOKUP($P1405,団体コード!$F$2:$F$1789,団体コード!$A$2:$A$1789),_xlfn.XLOOKUP($P1405,'R6.1.1政令指定都市'!$F$2:$F$192,'R6.1.1政令指定都市'!$A$2:$A$192)))</f>
        <v/>
      </c>
      <c r="N1405" s="123" t="str">
        <f>IF($P1405="","",IFERROR(_xlfn.XLOOKUP($P1405,市町村一覧!$H$2:$H$773,市町村一覧!$G$2:$G$773),"特定市町村以外"))</f>
        <v/>
      </c>
      <c r="O1405" s="94" t="s">
        <v>1</v>
      </c>
      <c r="P1405" s="124" t="str">
        <f t="shared" si="43"/>
        <v/>
      </c>
      <c r="U1405" s="114" t="s">
        <v>70</v>
      </c>
      <c r="V1405" s="114" t="s">
        <v>1722</v>
      </c>
    </row>
    <row r="1406" spans="3:22" x14ac:dyDescent="0.25">
      <c r="C1406" s="108">
        <v>1400</v>
      </c>
      <c r="D1406" s="30"/>
      <c r="E1406" s="29"/>
      <c r="F1406" s="29"/>
      <c r="G1406" s="29"/>
      <c r="H1406" s="121" t="str">
        <f t="shared" si="42"/>
        <v/>
      </c>
      <c r="I1406" s="121" t="str">
        <f t="shared" si="42"/>
        <v/>
      </c>
      <c r="J1406" s="29"/>
      <c r="K1406" s="29"/>
      <c r="L1406" s="29"/>
      <c r="M1406" s="122" t="str">
        <f>IF($P1406="","",IFERROR(_xlfn.XLOOKUP($P1406,団体コード!$F$2:$F$1789,団体コード!$A$2:$A$1789),_xlfn.XLOOKUP($P1406,'R6.1.1政令指定都市'!$F$2:$F$192,'R6.1.1政令指定都市'!$A$2:$A$192)))</f>
        <v/>
      </c>
      <c r="N1406" s="123" t="str">
        <f>IF($P1406="","",IFERROR(_xlfn.XLOOKUP($P1406,市町村一覧!$H$2:$H$773,市町村一覧!$G$2:$G$773),"特定市町村以外"))</f>
        <v/>
      </c>
      <c r="O1406" s="94" t="s">
        <v>1</v>
      </c>
      <c r="P1406" s="124" t="str">
        <f t="shared" si="43"/>
        <v/>
      </c>
      <c r="U1406" s="114" t="s">
        <v>70</v>
      </c>
      <c r="V1406" s="114" t="s">
        <v>1723</v>
      </c>
    </row>
    <row r="1407" spans="3:22" x14ac:dyDescent="0.25">
      <c r="C1407" s="108">
        <v>1401</v>
      </c>
      <c r="D1407" s="30"/>
      <c r="E1407" s="29"/>
      <c r="F1407" s="29"/>
      <c r="G1407" s="29"/>
      <c r="H1407" s="121" t="str">
        <f t="shared" si="42"/>
        <v/>
      </c>
      <c r="I1407" s="121" t="str">
        <f t="shared" si="42"/>
        <v/>
      </c>
      <c r="J1407" s="29"/>
      <c r="K1407" s="29"/>
      <c r="L1407" s="29"/>
      <c r="M1407" s="122" t="str">
        <f>IF($P1407="","",IFERROR(_xlfn.XLOOKUP($P1407,団体コード!$F$2:$F$1789,団体コード!$A$2:$A$1789),_xlfn.XLOOKUP($P1407,'R6.1.1政令指定都市'!$F$2:$F$192,'R6.1.1政令指定都市'!$A$2:$A$192)))</f>
        <v/>
      </c>
      <c r="N1407" s="123" t="str">
        <f>IF($P1407="","",IFERROR(_xlfn.XLOOKUP($P1407,市町村一覧!$H$2:$H$773,市町村一覧!$G$2:$G$773),"特定市町村以外"))</f>
        <v/>
      </c>
      <c r="O1407" s="94" t="s">
        <v>1</v>
      </c>
      <c r="P1407" s="124" t="str">
        <f t="shared" si="43"/>
        <v/>
      </c>
      <c r="U1407" s="114" t="s">
        <v>70</v>
      </c>
      <c r="V1407" s="114" t="s">
        <v>1724</v>
      </c>
    </row>
    <row r="1408" spans="3:22" x14ac:dyDescent="0.25">
      <c r="C1408" s="108">
        <v>1402</v>
      </c>
      <c r="D1408" s="30"/>
      <c r="E1408" s="29"/>
      <c r="F1408" s="29"/>
      <c r="G1408" s="29"/>
      <c r="H1408" s="121" t="str">
        <f t="shared" si="42"/>
        <v/>
      </c>
      <c r="I1408" s="121" t="str">
        <f t="shared" si="42"/>
        <v/>
      </c>
      <c r="J1408" s="29"/>
      <c r="K1408" s="29"/>
      <c r="L1408" s="29"/>
      <c r="M1408" s="122" t="str">
        <f>IF($P1408="","",IFERROR(_xlfn.XLOOKUP($P1408,団体コード!$F$2:$F$1789,団体コード!$A$2:$A$1789),_xlfn.XLOOKUP($P1408,'R6.1.1政令指定都市'!$F$2:$F$192,'R6.1.1政令指定都市'!$A$2:$A$192)))</f>
        <v/>
      </c>
      <c r="N1408" s="123" t="str">
        <f>IF($P1408="","",IFERROR(_xlfn.XLOOKUP($P1408,市町村一覧!$H$2:$H$773,市町村一覧!$G$2:$G$773),"特定市町村以外"))</f>
        <v/>
      </c>
      <c r="O1408" s="94" t="s">
        <v>1</v>
      </c>
      <c r="P1408" s="124" t="str">
        <f t="shared" si="43"/>
        <v/>
      </c>
      <c r="U1408" s="114" t="s">
        <v>70</v>
      </c>
      <c r="V1408" s="114" t="s">
        <v>1725</v>
      </c>
    </row>
    <row r="1409" spans="3:22" x14ac:dyDescent="0.25">
      <c r="C1409" s="108">
        <v>1403</v>
      </c>
      <c r="D1409" s="30"/>
      <c r="E1409" s="29"/>
      <c r="F1409" s="29"/>
      <c r="G1409" s="29"/>
      <c r="H1409" s="121" t="str">
        <f t="shared" si="42"/>
        <v/>
      </c>
      <c r="I1409" s="121" t="str">
        <f t="shared" si="42"/>
        <v/>
      </c>
      <c r="J1409" s="29"/>
      <c r="K1409" s="29"/>
      <c r="L1409" s="29"/>
      <c r="M1409" s="122" t="str">
        <f>IF($P1409="","",IFERROR(_xlfn.XLOOKUP($P1409,団体コード!$F$2:$F$1789,団体コード!$A$2:$A$1789),_xlfn.XLOOKUP($P1409,'R6.1.1政令指定都市'!$F$2:$F$192,'R6.1.1政令指定都市'!$A$2:$A$192)))</f>
        <v/>
      </c>
      <c r="N1409" s="123" t="str">
        <f>IF($P1409="","",IFERROR(_xlfn.XLOOKUP($P1409,市町村一覧!$H$2:$H$773,市町村一覧!$G$2:$G$773),"特定市町村以外"))</f>
        <v/>
      </c>
      <c r="O1409" s="94" t="s">
        <v>1</v>
      </c>
      <c r="P1409" s="124" t="str">
        <f t="shared" si="43"/>
        <v/>
      </c>
      <c r="U1409" s="114" t="s">
        <v>70</v>
      </c>
      <c r="V1409" s="114" t="s">
        <v>438</v>
      </c>
    </row>
    <row r="1410" spans="3:22" x14ac:dyDescent="0.25">
      <c r="C1410" s="108">
        <v>1404</v>
      </c>
      <c r="D1410" s="30"/>
      <c r="E1410" s="29"/>
      <c r="F1410" s="29"/>
      <c r="G1410" s="29"/>
      <c r="H1410" s="121" t="str">
        <f t="shared" si="42"/>
        <v/>
      </c>
      <c r="I1410" s="121" t="str">
        <f t="shared" si="42"/>
        <v/>
      </c>
      <c r="J1410" s="29"/>
      <c r="K1410" s="29"/>
      <c r="L1410" s="29"/>
      <c r="M1410" s="122" t="str">
        <f>IF($P1410="","",IFERROR(_xlfn.XLOOKUP($P1410,団体コード!$F$2:$F$1789,団体コード!$A$2:$A$1789),_xlfn.XLOOKUP($P1410,'R6.1.1政令指定都市'!$F$2:$F$192,'R6.1.1政令指定都市'!$A$2:$A$192)))</f>
        <v/>
      </c>
      <c r="N1410" s="123" t="str">
        <f>IF($P1410="","",IFERROR(_xlfn.XLOOKUP($P1410,市町村一覧!$H$2:$H$773,市町村一覧!$G$2:$G$773),"特定市町村以外"))</f>
        <v/>
      </c>
      <c r="O1410" s="94" t="s">
        <v>1</v>
      </c>
      <c r="P1410" s="124" t="str">
        <f t="shared" si="43"/>
        <v/>
      </c>
      <c r="U1410" s="114" t="s">
        <v>70</v>
      </c>
      <c r="V1410" s="114" t="s">
        <v>1726</v>
      </c>
    </row>
    <row r="1411" spans="3:22" x14ac:dyDescent="0.25">
      <c r="C1411" s="108">
        <v>1405</v>
      </c>
      <c r="D1411" s="30"/>
      <c r="E1411" s="29"/>
      <c r="F1411" s="29"/>
      <c r="G1411" s="29"/>
      <c r="H1411" s="121" t="str">
        <f t="shared" si="42"/>
        <v/>
      </c>
      <c r="I1411" s="121" t="str">
        <f t="shared" si="42"/>
        <v/>
      </c>
      <c r="J1411" s="29"/>
      <c r="K1411" s="29"/>
      <c r="L1411" s="29"/>
      <c r="M1411" s="122" t="str">
        <f>IF($P1411="","",IFERROR(_xlfn.XLOOKUP($P1411,団体コード!$F$2:$F$1789,団体コード!$A$2:$A$1789),_xlfn.XLOOKUP($P1411,'R6.1.1政令指定都市'!$F$2:$F$192,'R6.1.1政令指定都市'!$A$2:$A$192)))</f>
        <v/>
      </c>
      <c r="N1411" s="123" t="str">
        <f>IF($P1411="","",IFERROR(_xlfn.XLOOKUP($P1411,市町村一覧!$H$2:$H$773,市町村一覧!$G$2:$G$773),"特定市町村以外"))</f>
        <v/>
      </c>
      <c r="O1411" s="94" t="s">
        <v>1</v>
      </c>
      <c r="P1411" s="124" t="str">
        <f t="shared" si="43"/>
        <v/>
      </c>
      <c r="U1411" s="114" t="s">
        <v>70</v>
      </c>
      <c r="V1411" s="114" t="s">
        <v>1727</v>
      </c>
    </row>
    <row r="1412" spans="3:22" x14ac:dyDescent="0.25">
      <c r="C1412" s="108">
        <v>1406</v>
      </c>
      <c r="D1412" s="30"/>
      <c r="E1412" s="29"/>
      <c r="F1412" s="29"/>
      <c r="G1412" s="29"/>
      <c r="H1412" s="121" t="str">
        <f t="shared" si="42"/>
        <v/>
      </c>
      <c r="I1412" s="121" t="str">
        <f t="shared" si="42"/>
        <v/>
      </c>
      <c r="J1412" s="29"/>
      <c r="K1412" s="29"/>
      <c r="L1412" s="29"/>
      <c r="M1412" s="122" t="str">
        <f>IF($P1412="","",IFERROR(_xlfn.XLOOKUP($P1412,団体コード!$F$2:$F$1789,団体コード!$A$2:$A$1789),_xlfn.XLOOKUP($P1412,'R6.1.1政令指定都市'!$F$2:$F$192,'R6.1.1政令指定都市'!$A$2:$A$192)))</f>
        <v/>
      </c>
      <c r="N1412" s="123" t="str">
        <f>IF($P1412="","",IFERROR(_xlfn.XLOOKUP($P1412,市町村一覧!$H$2:$H$773,市町村一覧!$G$2:$G$773),"特定市町村以外"))</f>
        <v/>
      </c>
      <c r="O1412" s="94" t="s">
        <v>1</v>
      </c>
      <c r="P1412" s="124" t="str">
        <f t="shared" si="43"/>
        <v/>
      </c>
      <c r="U1412" s="114" t="s">
        <v>70</v>
      </c>
      <c r="V1412" s="114" t="s">
        <v>1434</v>
      </c>
    </row>
    <row r="1413" spans="3:22" x14ac:dyDescent="0.25">
      <c r="C1413" s="108">
        <v>1407</v>
      </c>
      <c r="D1413" s="30"/>
      <c r="E1413" s="29"/>
      <c r="F1413" s="29"/>
      <c r="G1413" s="29"/>
      <c r="H1413" s="121" t="str">
        <f t="shared" si="42"/>
        <v/>
      </c>
      <c r="I1413" s="121" t="str">
        <f t="shared" si="42"/>
        <v/>
      </c>
      <c r="J1413" s="29"/>
      <c r="K1413" s="29"/>
      <c r="L1413" s="29"/>
      <c r="M1413" s="122" t="str">
        <f>IF($P1413="","",IFERROR(_xlfn.XLOOKUP($P1413,団体コード!$F$2:$F$1789,団体コード!$A$2:$A$1789),_xlfn.XLOOKUP($P1413,'R6.1.1政令指定都市'!$F$2:$F$192,'R6.1.1政令指定都市'!$A$2:$A$192)))</f>
        <v/>
      </c>
      <c r="N1413" s="123" t="str">
        <f>IF($P1413="","",IFERROR(_xlfn.XLOOKUP($P1413,市町村一覧!$H$2:$H$773,市町村一覧!$G$2:$G$773),"特定市町村以外"))</f>
        <v/>
      </c>
      <c r="O1413" s="94" t="s">
        <v>1</v>
      </c>
      <c r="P1413" s="124" t="str">
        <f t="shared" si="43"/>
        <v/>
      </c>
      <c r="U1413" s="114" t="s">
        <v>70</v>
      </c>
      <c r="V1413" s="114" t="s">
        <v>1728</v>
      </c>
    </row>
    <row r="1414" spans="3:22" x14ac:dyDescent="0.25">
      <c r="C1414" s="108">
        <v>1408</v>
      </c>
      <c r="D1414" s="30"/>
      <c r="E1414" s="29"/>
      <c r="F1414" s="29"/>
      <c r="G1414" s="29"/>
      <c r="H1414" s="121" t="str">
        <f t="shared" si="42"/>
        <v/>
      </c>
      <c r="I1414" s="121" t="str">
        <f t="shared" si="42"/>
        <v/>
      </c>
      <c r="J1414" s="29"/>
      <c r="K1414" s="29"/>
      <c r="L1414" s="29"/>
      <c r="M1414" s="122" t="str">
        <f>IF($P1414="","",IFERROR(_xlfn.XLOOKUP($P1414,団体コード!$F$2:$F$1789,団体コード!$A$2:$A$1789),_xlfn.XLOOKUP($P1414,'R6.1.1政令指定都市'!$F$2:$F$192,'R6.1.1政令指定都市'!$A$2:$A$192)))</f>
        <v/>
      </c>
      <c r="N1414" s="123" t="str">
        <f>IF($P1414="","",IFERROR(_xlfn.XLOOKUP($P1414,市町村一覧!$H$2:$H$773,市町村一覧!$G$2:$G$773),"特定市町村以外"))</f>
        <v/>
      </c>
      <c r="O1414" s="94" t="s">
        <v>1</v>
      </c>
      <c r="P1414" s="124" t="str">
        <f t="shared" si="43"/>
        <v/>
      </c>
      <c r="U1414" s="114" t="s">
        <v>71</v>
      </c>
      <c r="V1414" s="114" t="s">
        <v>1729</v>
      </c>
    </row>
    <row r="1415" spans="3:22" x14ac:dyDescent="0.25">
      <c r="C1415" s="108">
        <v>1409</v>
      </c>
      <c r="D1415" s="30"/>
      <c r="E1415" s="29"/>
      <c r="F1415" s="29"/>
      <c r="G1415" s="29"/>
      <c r="H1415" s="121" t="str">
        <f t="shared" si="42"/>
        <v/>
      </c>
      <c r="I1415" s="121" t="str">
        <f t="shared" si="42"/>
        <v/>
      </c>
      <c r="J1415" s="29"/>
      <c r="K1415" s="29"/>
      <c r="L1415" s="29"/>
      <c r="M1415" s="122" t="str">
        <f>IF($P1415="","",IFERROR(_xlfn.XLOOKUP($P1415,団体コード!$F$2:$F$1789,団体コード!$A$2:$A$1789),_xlfn.XLOOKUP($P1415,'R6.1.1政令指定都市'!$F$2:$F$192,'R6.1.1政令指定都市'!$A$2:$A$192)))</f>
        <v/>
      </c>
      <c r="N1415" s="123" t="str">
        <f>IF($P1415="","",IFERROR(_xlfn.XLOOKUP($P1415,市町村一覧!$H$2:$H$773,市町村一覧!$G$2:$G$773),"特定市町村以外"))</f>
        <v/>
      </c>
      <c r="O1415" s="94" t="s">
        <v>1</v>
      </c>
      <c r="P1415" s="124" t="str">
        <f t="shared" si="43"/>
        <v/>
      </c>
      <c r="U1415" s="114" t="s">
        <v>71</v>
      </c>
      <c r="V1415" s="114" t="s">
        <v>1730</v>
      </c>
    </row>
    <row r="1416" spans="3:22" x14ac:dyDescent="0.25">
      <c r="C1416" s="108">
        <v>1410</v>
      </c>
      <c r="D1416" s="30"/>
      <c r="E1416" s="29"/>
      <c r="F1416" s="29"/>
      <c r="G1416" s="29"/>
      <c r="H1416" s="121" t="str">
        <f t="shared" ref="H1416:I1479" si="44">IF(D1416&lt;&gt;"",D1416,"")</f>
        <v/>
      </c>
      <c r="I1416" s="121" t="str">
        <f t="shared" si="44"/>
        <v/>
      </c>
      <c r="J1416" s="29"/>
      <c r="K1416" s="29"/>
      <c r="L1416" s="29"/>
      <c r="M1416" s="122" t="str">
        <f>IF($P1416="","",IFERROR(_xlfn.XLOOKUP($P1416,団体コード!$F$2:$F$1789,団体コード!$A$2:$A$1789),_xlfn.XLOOKUP($P1416,'R6.1.1政令指定都市'!$F$2:$F$192,'R6.1.1政令指定都市'!$A$2:$A$192)))</f>
        <v/>
      </c>
      <c r="N1416" s="123" t="str">
        <f>IF($P1416="","",IFERROR(_xlfn.XLOOKUP($P1416,市町村一覧!$H$2:$H$773,市町村一覧!$G$2:$G$773),"特定市町村以外"))</f>
        <v/>
      </c>
      <c r="O1416" s="94" t="s">
        <v>1</v>
      </c>
      <c r="P1416" s="124" t="str">
        <f t="shared" ref="P1416:P1479" si="45">E1416&amp;F1416</f>
        <v/>
      </c>
      <c r="U1416" s="114" t="s">
        <v>71</v>
      </c>
      <c r="V1416" s="114" t="s">
        <v>1731</v>
      </c>
    </row>
    <row r="1417" spans="3:22" x14ac:dyDescent="0.25">
      <c r="C1417" s="108">
        <v>1411</v>
      </c>
      <c r="D1417" s="30"/>
      <c r="E1417" s="29"/>
      <c r="F1417" s="29"/>
      <c r="G1417" s="29"/>
      <c r="H1417" s="121" t="str">
        <f t="shared" si="44"/>
        <v/>
      </c>
      <c r="I1417" s="121" t="str">
        <f t="shared" si="44"/>
        <v/>
      </c>
      <c r="J1417" s="29"/>
      <c r="K1417" s="29"/>
      <c r="L1417" s="29"/>
      <c r="M1417" s="122" t="str">
        <f>IF($P1417="","",IFERROR(_xlfn.XLOOKUP($P1417,団体コード!$F$2:$F$1789,団体コード!$A$2:$A$1789),_xlfn.XLOOKUP($P1417,'R6.1.1政令指定都市'!$F$2:$F$192,'R6.1.1政令指定都市'!$A$2:$A$192)))</f>
        <v/>
      </c>
      <c r="N1417" s="123" t="str">
        <f>IF($P1417="","",IFERROR(_xlfn.XLOOKUP($P1417,市町村一覧!$H$2:$H$773,市町村一覧!$G$2:$G$773),"特定市町村以外"))</f>
        <v/>
      </c>
      <c r="O1417" s="94" t="s">
        <v>1</v>
      </c>
      <c r="P1417" s="124" t="str">
        <f t="shared" si="45"/>
        <v/>
      </c>
      <c r="U1417" s="114" t="s">
        <v>71</v>
      </c>
      <c r="V1417" s="114" t="s">
        <v>1732</v>
      </c>
    </row>
    <row r="1418" spans="3:22" x14ac:dyDescent="0.25">
      <c r="C1418" s="108">
        <v>1412</v>
      </c>
      <c r="D1418" s="30"/>
      <c r="E1418" s="29"/>
      <c r="F1418" s="29"/>
      <c r="G1418" s="29"/>
      <c r="H1418" s="121" t="str">
        <f t="shared" si="44"/>
        <v/>
      </c>
      <c r="I1418" s="121" t="str">
        <f t="shared" si="44"/>
        <v/>
      </c>
      <c r="J1418" s="29"/>
      <c r="K1418" s="29"/>
      <c r="L1418" s="29"/>
      <c r="M1418" s="122" t="str">
        <f>IF($P1418="","",IFERROR(_xlfn.XLOOKUP($P1418,団体コード!$F$2:$F$1789,団体コード!$A$2:$A$1789),_xlfn.XLOOKUP($P1418,'R6.1.1政令指定都市'!$F$2:$F$192,'R6.1.1政令指定都市'!$A$2:$A$192)))</f>
        <v/>
      </c>
      <c r="N1418" s="123" t="str">
        <f>IF($P1418="","",IFERROR(_xlfn.XLOOKUP($P1418,市町村一覧!$H$2:$H$773,市町村一覧!$G$2:$G$773),"特定市町村以外"))</f>
        <v/>
      </c>
      <c r="O1418" s="94" t="s">
        <v>1</v>
      </c>
      <c r="P1418" s="124" t="str">
        <f t="shared" si="45"/>
        <v/>
      </c>
      <c r="U1418" s="114" t="s">
        <v>71</v>
      </c>
      <c r="V1418" s="114" t="s">
        <v>1733</v>
      </c>
    </row>
    <row r="1419" spans="3:22" x14ac:dyDescent="0.25">
      <c r="C1419" s="108">
        <v>1413</v>
      </c>
      <c r="D1419" s="30"/>
      <c r="E1419" s="29"/>
      <c r="F1419" s="29"/>
      <c r="G1419" s="29"/>
      <c r="H1419" s="121" t="str">
        <f t="shared" si="44"/>
        <v/>
      </c>
      <c r="I1419" s="121" t="str">
        <f t="shared" si="44"/>
        <v/>
      </c>
      <c r="J1419" s="29"/>
      <c r="K1419" s="29"/>
      <c r="L1419" s="29"/>
      <c r="M1419" s="122" t="str">
        <f>IF($P1419="","",IFERROR(_xlfn.XLOOKUP($P1419,団体コード!$F$2:$F$1789,団体コード!$A$2:$A$1789),_xlfn.XLOOKUP($P1419,'R6.1.1政令指定都市'!$F$2:$F$192,'R6.1.1政令指定都市'!$A$2:$A$192)))</f>
        <v/>
      </c>
      <c r="N1419" s="123" t="str">
        <f>IF($P1419="","",IFERROR(_xlfn.XLOOKUP($P1419,市町村一覧!$H$2:$H$773,市町村一覧!$G$2:$G$773),"特定市町村以外"))</f>
        <v/>
      </c>
      <c r="O1419" s="94" t="s">
        <v>1</v>
      </c>
      <c r="P1419" s="124" t="str">
        <f t="shared" si="45"/>
        <v/>
      </c>
      <c r="U1419" s="114" t="s">
        <v>71</v>
      </c>
      <c r="V1419" s="114" t="s">
        <v>1734</v>
      </c>
    </row>
    <row r="1420" spans="3:22" x14ac:dyDescent="0.25">
      <c r="C1420" s="108">
        <v>1414</v>
      </c>
      <c r="D1420" s="30"/>
      <c r="E1420" s="29"/>
      <c r="F1420" s="29"/>
      <c r="G1420" s="29"/>
      <c r="H1420" s="121" t="str">
        <f t="shared" si="44"/>
        <v/>
      </c>
      <c r="I1420" s="121" t="str">
        <f t="shared" si="44"/>
        <v/>
      </c>
      <c r="J1420" s="29"/>
      <c r="K1420" s="29"/>
      <c r="L1420" s="29"/>
      <c r="M1420" s="122" t="str">
        <f>IF($P1420="","",IFERROR(_xlfn.XLOOKUP($P1420,団体コード!$F$2:$F$1789,団体コード!$A$2:$A$1789),_xlfn.XLOOKUP($P1420,'R6.1.1政令指定都市'!$F$2:$F$192,'R6.1.1政令指定都市'!$A$2:$A$192)))</f>
        <v/>
      </c>
      <c r="N1420" s="123" t="str">
        <f>IF($P1420="","",IFERROR(_xlfn.XLOOKUP($P1420,市町村一覧!$H$2:$H$773,市町村一覧!$G$2:$G$773),"特定市町村以外"))</f>
        <v/>
      </c>
      <c r="O1420" s="94" t="s">
        <v>1</v>
      </c>
      <c r="P1420" s="124" t="str">
        <f t="shared" si="45"/>
        <v/>
      </c>
      <c r="U1420" s="114" t="s">
        <v>71</v>
      </c>
      <c r="V1420" s="114" t="s">
        <v>1735</v>
      </c>
    </row>
    <row r="1421" spans="3:22" x14ac:dyDescent="0.25">
      <c r="C1421" s="108">
        <v>1415</v>
      </c>
      <c r="D1421" s="30"/>
      <c r="E1421" s="29"/>
      <c r="F1421" s="29"/>
      <c r="G1421" s="29"/>
      <c r="H1421" s="121" t="str">
        <f t="shared" si="44"/>
        <v/>
      </c>
      <c r="I1421" s="121" t="str">
        <f t="shared" si="44"/>
        <v/>
      </c>
      <c r="J1421" s="29"/>
      <c r="K1421" s="29"/>
      <c r="L1421" s="29"/>
      <c r="M1421" s="122" t="str">
        <f>IF($P1421="","",IFERROR(_xlfn.XLOOKUP($P1421,団体コード!$F$2:$F$1789,団体コード!$A$2:$A$1789),_xlfn.XLOOKUP($P1421,'R6.1.1政令指定都市'!$F$2:$F$192,'R6.1.1政令指定都市'!$A$2:$A$192)))</f>
        <v/>
      </c>
      <c r="N1421" s="123" t="str">
        <f>IF($P1421="","",IFERROR(_xlfn.XLOOKUP($P1421,市町村一覧!$H$2:$H$773,市町村一覧!$G$2:$G$773),"特定市町村以外"))</f>
        <v/>
      </c>
      <c r="O1421" s="94" t="s">
        <v>1</v>
      </c>
      <c r="P1421" s="124" t="str">
        <f t="shared" si="45"/>
        <v/>
      </c>
      <c r="U1421" s="114" t="s">
        <v>71</v>
      </c>
      <c r="V1421" s="114" t="s">
        <v>1736</v>
      </c>
    </row>
    <row r="1422" spans="3:22" x14ac:dyDescent="0.25">
      <c r="C1422" s="108">
        <v>1416</v>
      </c>
      <c r="D1422" s="30"/>
      <c r="E1422" s="29"/>
      <c r="F1422" s="29"/>
      <c r="G1422" s="29"/>
      <c r="H1422" s="121" t="str">
        <f t="shared" si="44"/>
        <v/>
      </c>
      <c r="I1422" s="121" t="str">
        <f t="shared" si="44"/>
        <v/>
      </c>
      <c r="J1422" s="29"/>
      <c r="K1422" s="29"/>
      <c r="L1422" s="29"/>
      <c r="M1422" s="122" t="str">
        <f>IF($P1422="","",IFERROR(_xlfn.XLOOKUP($P1422,団体コード!$F$2:$F$1789,団体コード!$A$2:$A$1789),_xlfn.XLOOKUP($P1422,'R6.1.1政令指定都市'!$F$2:$F$192,'R6.1.1政令指定都市'!$A$2:$A$192)))</f>
        <v/>
      </c>
      <c r="N1422" s="123" t="str">
        <f>IF($P1422="","",IFERROR(_xlfn.XLOOKUP($P1422,市町村一覧!$H$2:$H$773,市町村一覧!$G$2:$G$773),"特定市町村以外"))</f>
        <v/>
      </c>
      <c r="O1422" s="94" t="s">
        <v>1</v>
      </c>
      <c r="P1422" s="124" t="str">
        <f t="shared" si="45"/>
        <v/>
      </c>
      <c r="U1422" s="114" t="s">
        <v>71</v>
      </c>
      <c r="V1422" s="114" t="s">
        <v>1737</v>
      </c>
    </row>
    <row r="1423" spans="3:22" x14ac:dyDescent="0.25">
      <c r="C1423" s="108">
        <v>1417</v>
      </c>
      <c r="D1423" s="30"/>
      <c r="E1423" s="29"/>
      <c r="F1423" s="29"/>
      <c r="G1423" s="29"/>
      <c r="H1423" s="121" t="str">
        <f t="shared" si="44"/>
        <v/>
      </c>
      <c r="I1423" s="121" t="str">
        <f t="shared" si="44"/>
        <v/>
      </c>
      <c r="J1423" s="29"/>
      <c r="K1423" s="29"/>
      <c r="L1423" s="29"/>
      <c r="M1423" s="122" t="str">
        <f>IF($P1423="","",IFERROR(_xlfn.XLOOKUP($P1423,団体コード!$F$2:$F$1789,団体コード!$A$2:$A$1789),_xlfn.XLOOKUP($P1423,'R6.1.1政令指定都市'!$F$2:$F$192,'R6.1.1政令指定都市'!$A$2:$A$192)))</f>
        <v/>
      </c>
      <c r="N1423" s="123" t="str">
        <f>IF($P1423="","",IFERROR(_xlfn.XLOOKUP($P1423,市町村一覧!$H$2:$H$773,市町村一覧!$G$2:$G$773),"特定市町村以外"))</f>
        <v/>
      </c>
      <c r="O1423" s="94" t="s">
        <v>1</v>
      </c>
      <c r="P1423" s="124" t="str">
        <f t="shared" si="45"/>
        <v/>
      </c>
      <c r="U1423" s="114" t="s">
        <v>71</v>
      </c>
      <c r="V1423" s="114" t="s">
        <v>1738</v>
      </c>
    </row>
    <row r="1424" spans="3:22" x14ac:dyDescent="0.25">
      <c r="C1424" s="108">
        <v>1418</v>
      </c>
      <c r="D1424" s="30"/>
      <c r="E1424" s="29"/>
      <c r="F1424" s="29"/>
      <c r="G1424" s="29"/>
      <c r="H1424" s="121" t="str">
        <f t="shared" si="44"/>
        <v/>
      </c>
      <c r="I1424" s="121" t="str">
        <f t="shared" si="44"/>
        <v/>
      </c>
      <c r="J1424" s="29"/>
      <c r="K1424" s="29"/>
      <c r="L1424" s="29"/>
      <c r="M1424" s="122" t="str">
        <f>IF($P1424="","",IFERROR(_xlfn.XLOOKUP($P1424,団体コード!$F$2:$F$1789,団体コード!$A$2:$A$1789),_xlfn.XLOOKUP($P1424,'R6.1.1政令指定都市'!$F$2:$F$192,'R6.1.1政令指定都市'!$A$2:$A$192)))</f>
        <v/>
      </c>
      <c r="N1424" s="123" t="str">
        <f>IF($P1424="","",IFERROR(_xlfn.XLOOKUP($P1424,市町村一覧!$H$2:$H$773,市町村一覧!$G$2:$G$773),"特定市町村以外"))</f>
        <v/>
      </c>
      <c r="O1424" s="94" t="s">
        <v>1</v>
      </c>
      <c r="P1424" s="124" t="str">
        <f t="shared" si="45"/>
        <v/>
      </c>
      <c r="U1424" s="114" t="s">
        <v>71</v>
      </c>
      <c r="V1424" s="114" t="s">
        <v>1739</v>
      </c>
    </row>
    <row r="1425" spans="3:22" x14ac:dyDescent="0.25">
      <c r="C1425" s="108">
        <v>1419</v>
      </c>
      <c r="D1425" s="30"/>
      <c r="E1425" s="29"/>
      <c r="F1425" s="29"/>
      <c r="G1425" s="29"/>
      <c r="H1425" s="121" t="str">
        <f t="shared" si="44"/>
        <v/>
      </c>
      <c r="I1425" s="121" t="str">
        <f t="shared" si="44"/>
        <v/>
      </c>
      <c r="J1425" s="29"/>
      <c r="K1425" s="29"/>
      <c r="L1425" s="29"/>
      <c r="M1425" s="122" t="str">
        <f>IF($P1425="","",IFERROR(_xlfn.XLOOKUP($P1425,団体コード!$F$2:$F$1789,団体コード!$A$2:$A$1789),_xlfn.XLOOKUP($P1425,'R6.1.1政令指定都市'!$F$2:$F$192,'R6.1.1政令指定都市'!$A$2:$A$192)))</f>
        <v/>
      </c>
      <c r="N1425" s="123" t="str">
        <f>IF($P1425="","",IFERROR(_xlfn.XLOOKUP($P1425,市町村一覧!$H$2:$H$773,市町村一覧!$G$2:$G$773),"特定市町村以外"))</f>
        <v/>
      </c>
      <c r="O1425" s="94" t="s">
        <v>1</v>
      </c>
      <c r="P1425" s="124" t="str">
        <f t="shared" si="45"/>
        <v/>
      </c>
      <c r="U1425" s="114" t="s">
        <v>71</v>
      </c>
      <c r="V1425" s="114" t="s">
        <v>540</v>
      </c>
    </row>
    <row r="1426" spans="3:22" x14ac:dyDescent="0.25">
      <c r="C1426" s="108">
        <v>1420</v>
      </c>
      <c r="D1426" s="30"/>
      <c r="E1426" s="29"/>
      <c r="F1426" s="29"/>
      <c r="G1426" s="29"/>
      <c r="H1426" s="121" t="str">
        <f t="shared" si="44"/>
        <v/>
      </c>
      <c r="I1426" s="121" t="str">
        <f t="shared" si="44"/>
        <v/>
      </c>
      <c r="J1426" s="29"/>
      <c r="K1426" s="29"/>
      <c r="L1426" s="29"/>
      <c r="M1426" s="122" t="str">
        <f>IF($P1426="","",IFERROR(_xlfn.XLOOKUP($P1426,団体コード!$F$2:$F$1789,団体コード!$A$2:$A$1789),_xlfn.XLOOKUP($P1426,'R6.1.1政令指定都市'!$F$2:$F$192,'R6.1.1政令指定都市'!$A$2:$A$192)))</f>
        <v/>
      </c>
      <c r="N1426" s="123" t="str">
        <f>IF($P1426="","",IFERROR(_xlfn.XLOOKUP($P1426,市町村一覧!$H$2:$H$773,市町村一覧!$G$2:$G$773),"特定市町村以外"))</f>
        <v/>
      </c>
      <c r="O1426" s="94" t="s">
        <v>1</v>
      </c>
      <c r="P1426" s="124" t="str">
        <f t="shared" si="45"/>
        <v/>
      </c>
      <c r="U1426" s="114" t="s">
        <v>71</v>
      </c>
      <c r="V1426" s="114" t="s">
        <v>1740</v>
      </c>
    </row>
    <row r="1427" spans="3:22" x14ac:dyDescent="0.25">
      <c r="C1427" s="108">
        <v>1421</v>
      </c>
      <c r="D1427" s="30"/>
      <c r="E1427" s="29"/>
      <c r="F1427" s="29"/>
      <c r="G1427" s="29"/>
      <c r="H1427" s="121" t="str">
        <f t="shared" si="44"/>
        <v/>
      </c>
      <c r="I1427" s="121" t="str">
        <f t="shared" si="44"/>
        <v/>
      </c>
      <c r="J1427" s="29"/>
      <c r="K1427" s="29"/>
      <c r="L1427" s="29"/>
      <c r="M1427" s="122" t="str">
        <f>IF($P1427="","",IFERROR(_xlfn.XLOOKUP($P1427,団体コード!$F$2:$F$1789,団体コード!$A$2:$A$1789),_xlfn.XLOOKUP($P1427,'R6.1.1政令指定都市'!$F$2:$F$192,'R6.1.1政令指定都市'!$A$2:$A$192)))</f>
        <v/>
      </c>
      <c r="N1427" s="123" t="str">
        <f>IF($P1427="","",IFERROR(_xlfn.XLOOKUP($P1427,市町村一覧!$H$2:$H$773,市町村一覧!$G$2:$G$773),"特定市町村以外"))</f>
        <v/>
      </c>
      <c r="O1427" s="94" t="s">
        <v>1</v>
      </c>
      <c r="P1427" s="124" t="str">
        <f t="shared" si="45"/>
        <v/>
      </c>
      <c r="U1427" s="114" t="s">
        <v>71</v>
      </c>
      <c r="V1427" s="114" t="s">
        <v>1741</v>
      </c>
    </row>
    <row r="1428" spans="3:22" x14ac:dyDescent="0.25">
      <c r="C1428" s="108">
        <v>1422</v>
      </c>
      <c r="D1428" s="30"/>
      <c r="E1428" s="29"/>
      <c r="F1428" s="29"/>
      <c r="G1428" s="29"/>
      <c r="H1428" s="121" t="str">
        <f t="shared" si="44"/>
        <v/>
      </c>
      <c r="I1428" s="121" t="str">
        <f t="shared" si="44"/>
        <v/>
      </c>
      <c r="J1428" s="29"/>
      <c r="K1428" s="29"/>
      <c r="L1428" s="29"/>
      <c r="M1428" s="122" t="str">
        <f>IF($P1428="","",IFERROR(_xlfn.XLOOKUP($P1428,団体コード!$F$2:$F$1789,団体コード!$A$2:$A$1789),_xlfn.XLOOKUP($P1428,'R6.1.1政令指定都市'!$F$2:$F$192,'R6.1.1政令指定都市'!$A$2:$A$192)))</f>
        <v/>
      </c>
      <c r="N1428" s="123" t="str">
        <f>IF($P1428="","",IFERROR(_xlfn.XLOOKUP($P1428,市町村一覧!$H$2:$H$773,市町村一覧!$G$2:$G$773),"特定市町村以外"))</f>
        <v/>
      </c>
      <c r="O1428" s="94" t="s">
        <v>1</v>
      </c>
      <c r="P1428" s="124" t="str">
        <f t="shared" si="45"/>
        <v/>
      </c>
      <c r="U1428" s="114" t="s">
        <v>71</v>
      </c>
      <c r="V1428" s="114" t="s">
        <v>1742</v>
      </c>
    </row>
    <row r="1429" spans="3:22" x14ac:dyDescent="0.25">
      <c r="C1429" s="108">
        <v>1423</v>
      </c>
      <c r="D1429" s="30"/>
      <c r="E1429" s="29"/>
      <c r="F1429" s="29"/>
      <c r="G1429" s="29"/>
      <c r="H1429" s="121" t="str">
        <f t="shared" si="44"/>
        <v/>
      </c>
      <c r="I1429" s="121" t="str">
        <f t="shared" si="44"/>
        <v/>
      </c>
      <c r="J1429" s="29"/>
      <c r="K1429" s="29"/>
      <c r="L1429" s="29"/>
      <c r="M1429" s="122" t="str">
        <f>IF($P1429="","",IFERROR(_xlfn.XLOOKUP($P1429,団体コード!$F$2:$F$1789,団体コード!$A$2:$A$1789),_xlfn.XLOOKUP($P1429,'R6.1.1政令指定都市'!$F$2:$F$192,'R6.1.1政令指定都市'!$A$2:$A$192)))</f>
        <v/>
      </c>
      <c r="N1429" s="123" t="str">
        <f>IF($P1429="","",IFERROR(_xlfn.XLOOKUP($P1429,市町村一覧!$H$2:$H$773,市町村一覧!$G$2:$G$773),"特定市町村以外"))</f>
        <v/>
      </c>
      <c r="O1429" s="94" t="s">
        <v>1</v>
      </c>
      <c r="P1429" s="124" t="str">
        <f t="shared" si="45"/>
        <v/>
      </c>
      <c r="U1429" s="114" t="s">
        <v>71</v>
      </c>
      <c r="V1429" s="114" t="s">
        <v>1743</v>
      </c>
    </row>
    <row r="1430" spans="3:22" x14ac:dyDescent="0.25">
      <c r="C1430" s="108">
        <v>1424</v>
      </c>
      <c r="D1430" s="30"/>
      <c r="E1430" s="29"/>
      <c r="F1430" s="29"/>
      <c r="G1430" s="29"/>
      <c r="H1430" s="121" t="str">
        <f t="shared" si="44"/>
        <v/>
      </c>
      <c r="I1430" s="121" t="str">
        <f t="shared" si="44"/>
        <v/>
      </c>
      <c r="J1430" s="29"/>
      <c r="K1430" s="29"/>
      <c r="L1430" s="29"/>
      <c r="M1430" s="122" t="str">
        <f>IF($P1430="","",IFERROR(_xlfn.XLOOKUP($P1430,団体コード!$F$2:$F$1789,団体コード!$A$2:$A$1789),_xlfn.XLOOKUP($P1430,'R6.1.1政令指定都市'!$F$2:$F$192,'R6.1.1政令指定都市'!$A$2:$A$192)))</f>
        <v/>
      </c>
      <c r="N1430" s="123" t="str">
        <f>IF($P1430="","",IFERROR(_xlfn.XLOOKUP($P1430,市町村一覧!$H$2:$H$773,市町村一覧!$G$2:$G$773),"特定市町村以外"))</f>
        <v/>
      </c>
      <c r="O1430" s="94" t="s">
        <v>1</v>
      </c>
      <c r="P1430" s="124" t="str">
        <f t="shared" si="45"/>
        <v/>
      </c>
      <c r="U1430" s="114" t="s">
        <v>71</v>
      </c>
      <c r="V1430" s="114" t="s">
        <v>1744</v>
      </c>
    </row>
    <row r="1431" spans="3:22" x14ac:dyDescent="0.25">
      <c r="C1431" s="108">
        <v>1425</v>
      </c>
      <c r="D1431" s="30"/>
      <c r="E1431" s="29"/>
      <c r="F1431" s="29"/>
      <c r="G1431" s="29"/>
      <c r="H1431" s="121" t="str">
        <f t="shared" si="44"/>
        <v/>
      </c>
      <c r="I1431" s="121" t="str">
        <f t="shared" si="44"/>
        <v/>
      </c>
      <c r="J1431" s="29"/>
      <c r="K1431" s="29"/>
      <c r="L1431" s="29"/>
      <c r="M1431" s="122" t="str">
        <f>IF($P1431="","",IFERROR(_xlfn.XLOOKUP($P1431,団体コード!$F$2:$F$1789,団体コード!$A$2:$A$1789),_xlfn.XLOOKUP($P1431,'R6.1.1政令指定都市'!$F$2:$F$192,'R6.1.1政令指定都市'!$A$2:$A$192)))</f>
        <v/>
      </c>
      <c r="N1431" s="123" t="str">
        <f>IF($P1431="","",IFERROR(_xlfn.XLOOKUP($P1431,市町村一覧!$H$2:$H$773,市町村一覧!$G$2:$G$773),"特定市町村以外"))</f>
        <v/>
      </c>
      <c r="O1431" s="94" t="s">
        <v>1</v>
      </c>
      <c r="P1431" s="124" t="str">
        <f t="shared" si="45"/>
        <v/>
      </c>
      <c r="U1431" s="114" t="s">
        <v>71</v>
      </c>
      <c r="V1431" s="114" t="s">
        <v>1745</v>
      </c>
    </row>
    <row r="1432" spans="3:22" x14ac:dyDescent="0.25">
      <c r="C1432" s="108">
        <v>1426</v>
      </c>
      <c r="D1432" s="30"/>
      <c r="E1432" s="29"/>
      <c r="F1432" s="29"/>
      <c r="G1432" s="29"/>
      <c r="H1432" s="121" t="str">
        <f t="shared" si="44"/>
        <v/>
      </c>
      <c r="I1432" s="121" t="str">
        <f t="shared" si="44"/>
        <v/>
      </c>
      <c r="J1432" s="29"/>
      <c r="K1432" s="29"/>
      <c r="L1432" s="29"/>
      <c r="M1432" s="122" t="str">
        <f>IF($P1432="","",IFERROR(_xlfn.XLOOKUP($P1432,団体コード!$F$2:$F$1789,団体コード!$A$2:$A$1789),_xlfn.XLOOKUP($P1432,'R6.1.1政令指定都市'!$F$2:$F$192,'R6.1.1政令指定都市'!$A$2:$A$192)))</f>
        <v/>
      </c>
      <c r="N1432" s="123" t="str">
        <f>IF($P1432="","",IFERROR(_xlfn.XLOOKUP($P1432,市町村一覧!$H$2:$H$773,市町村一覧!$G$2:$G$773),"特定市町村以外"))</f>
        <v/>
      </c>
      <c r="O1432" s="94" t="s">
        <v>1</v>
      </c>
      <c r="P1432" s="124" t="str">
        <f t="shared" si="45"/>
        <v/>
      </c>
      <c r="U1432" s="114" t="s">
        <v>71</v>
      </c>
      <c r="V1432" s="114" t="s">
        <v>1746</v>
      </c>
    </row>
    <row r="1433" spans="3:22" x14ac:dyDescent="0.25">
      <c r="C1433" s="108">
        <v>1427</v>
      </c>
      <c r="D1433" s="30"/>
      <c r="E1433" s="29"/>
      <c r="F1433" s="29"/>
      <c r="G1433" s="29"/>
      <c r="H1433" s="121" t="str">
        <f t="shared" si="44"/>
        <v/>
      </c>
      <c r="I1433" s="121" t="str">
        <f t="shared" si="44"/>
        <v/>
      </c>
      <c r="J1433" s="29"/>
      <c r="K1433" s="29"/>
      <c r="L1433" s="29"/>
      <c r="M1433" s="122" t="str">
        <f>IF($P1433="","",IFERROR(_xlfn.XLOOKUP($P1433,団体コード!$F$2:$F$1789,団体コード!$A$2:$A$1789),_xlfn.XLOOKUP($P1433,'R6.1.1政令指定都市'!$F$2:$F$192,'R6.1.1政令指定都市'!$A$2:$A$192)))</f>
        <v/>
      </c>
      <c r="N1433" s="123" t="str">
        <f>IF($P1433="","",IFERROR(_xlfn.XLOOKUP($P1433,市町村一覧!$H$2:$H$773,市町村一覧!$G$2:$G$773),"特定市町村以外"))</f>
        <v/>
      </c>
      <c r="O1433" s="94" t="s">
        <v>1</v>
      </c>
      <c r="P1433" s="124" t="str">
        <f t="shared" si="45"/>
        <v/>
      </c>
      <c r="U1433" s="114" t="s">
        <v>72</v>
      </c>
      <c r="V1433" s="118" t="s">
        <v>1747</v>
      </c>
    </row>
    <row r="1434" spans="3:22" x14ac:dyDescent="0.25">
      <c r="C1434" s="108">
        <v>1428</v>
      </c>
      <c r="D1434" s="30"/>
      <c r="E1434" s="29"/>
      <c r="F1434" s="29"/>
      <c r="G1434" s="29"/>
      <c r="H1434" s="121" t="str">
        <f t="shared" si="44"/>
        <v/>
      </c>
      <c r="I1434" s="121" t="str">
        <f t="shared" si="44"/>
        <v/>
      </c>
      <c r="J1434" s="29"/>
      <c r="K1434" s="29"/>
      <c r="L1434" s="29"/>
      <c r="M1434" s="122" t="str">
        <f>IF($P1434="","",IFERROR(_xlfn.XLOOKUP($P1434,団体コード!$F$2:$F$1789,団体コード!$A$2:$A$1789),_xlfn.XLOOKUP($P1434,'R6.1.1政令指定都市'!$F$2:$F$192,'R6.1.1政令指定都市'!$A$2:$A$192)))</f>
        <v/>
      </c>
      <c r="N1434" s="123" t="str">
        <f>IF($P1434="","",IFERROR(_xlfn.XLOOKUP($P1434,市町村一覧!$H$2:$H$773,市町村一覧!$G$2:$G$773),"特定市町村以外"))</f>
        <v/>
      </c>
      <c r="O1434" s="94" t="s">
        <v>1</v>
      </c>
      <c r="P1434" s="124" t="str">
        <f t="shared" si="45"/>
        <v/>
      </c>
      <c r="U1434" s="114" t="s">
        <v>72</v>
      </c>
      <c r="V1434" s="118" t="s">
        <v>1749</v>
      </c>
    </row>
    <row r="1435" spans="3:22" x14ac:dyDescent="0.25">
      <c r="C1435" s="108">
        <v>1429</v>
      </c>
      <c r="D1435" s="30"/>
      <c r="E1435" s="29"/>
      <c r="F1435" s="29"/>
      <c r="G1435" s="29"/>
      <c r="H1435" s="121" t="str">
        <f t="shared" si="44"/>
        <v/>
      </c>
      <c r="I1435" s="121" t="str">
        <f t="shared" si="44"/>
        <v/>
      </c>
      <c r="J1435" s="29"/>
      <c r="K1435" s="29"/>
      <c r="L1435" s="29"/>
      <c r="M1435" s="122" t="str">
        <f>IF($P1435="","",IFERROR(_xlfn.XLOOKUP($P1435,団体コード!$F$2:$F$1789,団体コード!$A$2:$A$1789),_xlfn.XLOOKUP($P1435,'R6.1.1政令指定都市'!$F$2:$F$192,'R6.1.1政令指定都市'!$A$2:$A$192)))</f>
        <v/>
      </c>
      <c r="N1435" s="123" t="str">
        <f>IF($P1435="","",IFERROR(_xlfn.XLOOKUP($P1435,市町村一覧!$H$2:$H$773,市町村一覧!$G$2:$G$773),"特定市町村以外"))</f>
        <v/>
      </c>
      <c r="O1435" s="94" t="s">
        <v>1</v>
      </c>
      <c r="P1435" s="124" t="str">
        <f t="shared" si="45"/>
        <v/>
      </c>
      <c r="U1435" s="114" t="s">
        <v>72</v>
      </c>
      <c r="V1435" s="118" t="s">
        <v>1751</v>
      </c>
    </row>
    <row r="1436" spans="3:22" x14ac:dyDescent="0.25">
      <c r="C1436" s="108">
        <v>1430</v>
      </c>
      <c r="D1436" s="30"/>
      <c r="E1436" s="29"/>
      <c r="F1436" s="29"/>
      <c r="G1436" s="29"/>
      <c r="H1436" s="121" t="str">
        <f t="shared" si="44"/>
        <v/>
      </c>
      <c r="I1436" s="121" t="str">
        <f t="shared" si="44"/>
        <v/>
      </c>
      <c r="J1436" s="29"/>
      <c r="K1436" s="29"/>
      <c r="L1436" s="29"/>
      <c r="M1436" s="122" t="str">
        <f>IF($P1436="","",IFERROR(_xlfn.XLOOKUP($P1436,団体コード!$F$2:$F$1789,団体コード!$A$2:$A$1789),_xlfn.XLOOKUP($P1436,'R6.1.1政令指定都市'!$F$2:$F$192,'R6.1.1政令指定都市'!$A$2:$A$192)))</f>
        <v/>
      </c>
      <c r="N1436" s="123" t="str">
        <f>IF($P1436="","",IFERROR(_xlfn.XLOOKUP($P1436,市町村一覧!$H$2:$H$773,市町村一覧!$G$2:$G$773),"特定市町村以外"))</f>
        <v/>
      </c>
      <c r="O1436" s="94" t="s">
        <v>1</v>
      </c>
      <c r="P1436" s="124" t="str">
        <f t="shared" si="45"/>
        <v/>
      </c>
      <c r="U1436" s="114" t="s">
        <v>72</v>
      </c>
      <c r="V1436" s="118" t="s">
        <v>1753</v>
      </c>
    </row>
    <row r="1437" spans="3:22" x14ac:dyDescent="0.25">
      <c r="C1437" s="108">
        <v>1431</v>
      </c>
      <c r="D1437" s="30"/>
      <c r="E1437" s="29"/>
      <c r="F1437" s="29"/>
      <c r="G1437" s="29"/>
      <c r="H1437" s="121" t="str">
        <f t="shared" si="44"/>
        <v/>
      </c>
      <c r="I1437" s="121" t="str">
        <f t="shared" si="44"/>
        <v/>
      </c>
      <c r="J1437" s="29"/>
      <c r="K1437" s="29"/>
      <c r="L1437" s="29"/>
      <c r="M1437" s="122" t="str">
        <f>IF($P1437="","",IFERROR(_xlfn.XLOOKUP($P1437,団体コード!$F$2:$F$1789,団体コード!$A$2:$A$1789),_xlfn.XLOOKUP($P1437,'R6.1.1政令指定都市'!$F$2:$F$192,'R6.1.1政令指定都市'!$A$2:$A$192)))</f>
        <v/>
      </c>
      <c r="N1437" s="123" t="str">
        <f>IF($P1437="","",IFERROR(_xlfn.XLOOKUP($P1437,市町村一覧!$H$2:$H$773,市町村一覧!$G$2:$G$773),"特定市町村以外"))</f>
        <v/>
      </c>
      <c r="O1437" s="94" t="s">
        <v>1</v>
      </c>
      <c r="P1437" s="124" t="str">
        <f t="shared" si="45"/>
        <v/>
      </c>
      <c r="U1437" s="114" t="s">
        <v>72</v>
      </c>
      <c r="V1437" s="114" t="s">
        <v>1755</v>
      </c>
    </row>
    <row r="1438" spans="3:22" x14ac:dyDescent="0.25">
      <c r="C1438" s="108">
        <v>1432</v>
      </c>
      <c r="D1438" s="30"/>
      <c r="E1438" s="29"/>
      <c r="F1438" s="29"/>
      <c r="G1438" s="29"/>
      <c r="H1438" s="121" t="str">
        <f t="shared" si="44"/>
        <v/>
      </c>
      <c r="I1438" s="121" t="str">
        <f t="shared" si="44"/>
        <v/>
      </c>
      <c r="J1438" s="29"/>
      <c r="K1438" s="29"/>
      <c r="L1438" s="29"/>
      <c r="M1438" s="122" t="str">
        <f>IF($P1438="","",IFERROR(_xlfn.XLOOKUP($P1438,団体コード!$F$2:$F$1789,団体コード!$A$2:$A$1789),_xlfn.XLOOKUP($P1438,'R6.1.1政令指定都市'!$F$2:$F$192,'R6.1.1政令指定都市'!$A$2:$A$192)))</f>
        <v/>
      </c>
      <c r="N1438" s="123" t="str">
        <f>IF($P1438="","",IFERROR(_xlfn.XLOOKUP($P1438,市町村一覧!$H$2:$H$773,市町村一覧!$G$2:$G$773),"特定市町村以外"))</f>
        <v/>
      </c>
      <c r="O1438" s="94" t="s">
        <v>1</v>
      </c>
      <c r="P1438" s="124" t="str">
        <f t="shared" si="45"/>
        <v/>
      </c>
      <c r="U1438" s="114" t="s">
        <v>72</v>
      </c>
      <c r="V1438" s="114" t="s">
        <v>1756</v>
      </c>
    </row>
    <row r="1439" spans="3:22" x14ac:dyDescent="0.25">
      <c r="C1439" s="108">
        <v>1433</v>
      </c>
      <c r="D1439" s="30"/>
      <c r="E1439" s="29"/>
      <c r="F1439" s="29"/>
      <c r="G1439" s="29"/>
      <c r="H1439" s="121" t="str">
        <f t="shared" si="44"/>
        <v/>
      </c>
      <c r="I1439" s="121" t="str">
        <f t="shared" si="44"/>
        <v/>
      </c>
      <c r="J1439" s="29"/>
      <c r="K1439" s="29"/>
      <c r="L1439" s="29"/>
      <c r="M1439" s="122" t="str">
        <f>IF($P1439="","",IFERROR(_xlfn.XLOOKUP($P1439,団体コード!$F$2:$F$1789,団体コード!$A$2:$A$1789),_xlfn.XLOOKUP($P1439,'R6.1.1政令指定都市'!$F$2:$F$192,'R6.1.1政令指定都市'!$A$2:$A$192)))</f>
        <v/>
      </c>
      <c r="N1439" s="123" t="str">
        <f>IF($P1439="","",IFERROR(_xlfn.XLOOKUP($P1439,市町村一覧!$H$2:$H$773,市町村一覧!$G$2:$G$773),"特定市町村以外"))</f>
        <v/>
      </c>
      <c r="O1439" s="94" t="s">
        <v>1</v>
      </c>
      <c r="P1439" s="124" t="str">
        <f t="shared" si="45"/>
        <v/>
      </c>
      <c r="U1439" s="114" t="s">
        <v>72</v>
      </c>
      <c r="V1439" s="114" t="s">
        <v>1757</v>
      </c>
    </row>
    <row r="1440" spans="3:22" x14ac:dyDescent="0.25">
      <c r="C1440" s="108">
        <v>1434</v>
      </c>
      <c r="D1440" s="30"/>
      <c r="E1440" s="29"/>
      <c r="F1440" s="29"/>
      <c r="G1440" s="29"/>
      <c r="H1440" s="121" t="str">
        <f t="shared" si="44"/>
        <v/>
      </c>
      <c r="I1440" s="121" t="str">
        <f t="shared" si="44"/>
        <v/>
      </c>
      <c r="J1440" s="29"/>
      <c r="K1440" s="29"/>
      <c r="L1440" s="29"/>
      <c r="M1440" s="122" t="str">
        <f>IF($P1440="","",IFERROR(_xlfn.XLOOKUP($P1440,団体コード!$F$2:$F$1789,団体コード!$A$2:$A$1789),_xlfn.XLOOKUP($P1440,'R6.1.1政令指定都市'!$F$2:$F$192,'R6.1.1政令指定都市'!$A$2:$A$192)))</f>
        <v/>
      </c>
      <c r="N1440" s="123" t="str">
        <f>IF($P1440="","",IFERROR(_xlfn.XLOOKUP($P1440,市町村一覧!$H$2:$H$773,市町村一覧!$G$2:$G$773),"特定市町村以外"))</f>
        <v/>
      </c>
      <c r="O1440" s="94" t="s">
        <v>1</v>
      </c>
      <c r="P1440" s="124" t="str">
        <f t="shared" si="45"/>
        <v/>
      </c>
      <c r="U1440" s="114" t="s">
        <v>72</v>
      </c>
      <c r="V1440" s="114" t="s">
        <v>1758</v>
      </c>
    </row>
    <row r="1441" spans="3:22" x14ac:dyDescent="0.25">
      <c r="C1441" s="108">
        <v>1435</v>
      </c>
      <c r="D1441" s="30"/>
      <c r="E1441" s="29"/>
      <c r="F1441" s="29"/>
      <c r="G1441" s="29"/>
      <c r="H1441" s="121" t="str">
        <f t="shared" si="44"/>
        <v/>
      </c>
      <c r="I1441" s="121" t="str">
        <f t="shared" si="44"/>
        <v/>
      </c>
      <c r="J1441" s="29"/>
      <c r="K1441" s="29"/>
      <c r="L1441" s="29"/>
      <c r="M1441" s="122" t="str">
        <f>IF($P1441="","",IFERROR(_xlfn.XLOOKUP($P1441,団体コード!$F$2:$F$1789,団体コード!$A$2:$A$1789),_xlfn.XLOOKUP($P1441,'R6.1.1政令指定都市'!$F$2:$F$192,'R6.1.1政令指定都市'!$A$2:$A$192)))</f>
        <v/>
      </c>
      <c r="N1441" s="123" t="str">
        <f>IF($P1441="","",IFERROR(_xlfn.XLOOKUP($P1441,市町村一覧!$H$2:$H$773,市町村一覧!$G$2:$G$773),"特定市町村以外"))</f>
        <v/>
      </c>
      <c r="O1441" s="94" t="s">
        <v>1</v>
      </c>
      <c r="P1441" s="124" t="str">
        <f t="shared" si="45"/>
        <v/>
      </c>
      <c r="U1441" s="114" t="s">
        <v>72</v>
      </c>
      <c r="V1441" s="114" t="s">
        <v>1759</v>
      </c>
    </row>
    <row r="1442" spans="3:22" x14ac:dyDescent="0.25">
      <c r="C1442" s="108">
        <v>1436</v>
      </c>
      <c r="D1442" s="30"/>
      <c r="E1442" s="29"/>
      <c r="F1442" s="29"/>
      <c r="G1442" s="29"/>
      <c r="H1442" s="121" t="str">
        <f t="shared" si="44"/>
        <v/>
      </c>
      <c r="I1442" s="121" t="str">
        <f t="shared" si="44"/>
        <v/>
      </c>
      <c r="J1442" s="29"/>
      <c r="K1442" s="29"/>
      <c r="L1442" s="29"/>
      <c r="M1442" s="122" t="str">
        <f>IF($P1442="","",IFERROR(_xlfn.XLOOKUP($P1442,団体コード!$F$2:$F$1789,団体コード!$A$2:$A$1789),_xlfn.XLOOKUP($P1442,'R6.1.1政令指定都市'!$F$2:$F$192,'R6.1.1政令指定都市'!$A$2:$A$192)))</f>
        <v/>
      </c>
      <c r="N1442" s="123" t="str">
        <f>IF($P1442="","",IFERROR(_xlfn.XLOOKUP($P1442,市町村一覧!$H$2:$H$773,市町村一覧!$G$2:$G$773),"特定市町村以外"))</f>
        <v/>
      </c>
      <c r="O1442" s="94" t="s">
        <v>1</v>
      </c>
      <c r="P1442" s="124" t="str">
        <f t="shared" si="45"/>
        <v/>
      </c>
      <c r="U1442" s="114" t="s">
        <v>72</v>
      </c>
      <c r="V1442" s="114" t="s">
        <v>1760</v>
      </c>
    </row>
    <row r="1443" spans="3:22" x14ac:dyDescent="0.25">
      <c r="C1443" s="108">
        <v>1437</v>
      </c>
      <c r="D1443" s="30"/>
      <c r="E1443" s="29"/>
      <c r="F1443" s="29"/>
      <c r="G1443" s="29"/>
      <c r="H1443" s="121" t="str">
        <f t="shared" si="44"/>
        <v/>
      </c>
      <c r="I1443" s="121" t="str">
        <f t="shared" si="44"/>
        <v/>
      </c>
      <c r="J1443" s="29"/>
      <c r="K1443" s="29"/>
      <c r="L1443" s="29"/>
      <c r="M1443" s="122" t="str">
        <f>IF($P1443="","",IFERROR(_xlfn.XLOOKUP($P1443,団体コード!$F$2:$F$1789,団体コード!$A$2:$A$1789),_xlfn.XLOOKUP($P1443,'R6.1.1政令指定都市'!$F$2:$F$192,'R6.1.1政令指定都市'!$A$2:$A$192)))</f>
        <v/>
      </c>
      <c r="N1443" s="123" t="str">
        <f>IF($P1443="","",IFERROR(_xlfn.XLOOKUP($P1443,市町村一覧!$H$2:$H$773,市町村一覧!$G$2:$G$773),"特定市町村以外"))</f>
        <v/>
      </c>
      <c r="O1443" s="94" t="s">
        <v>1</v>
      </c>
      <c r="P1443" s="124" t="str">
        <f t="shared" si="45"/>
        <v/>
      </c>
      <c r="U1443" s="114" t="s">
        <v>72</v>
      </c>
      <c r="V1443" s="114" t="s">
        <v>1761</v>
      </c>
    </row>
    <row r="1444" spans="3:22" x14ac:dyDescent="0.25">
      <c r="C1444" s="108">
        <v>1438</v>
      </c>
      <c r="D1444" s="30"/>
      <c r="E1444" s="29"/>
      <c r="F1444" s="29"/>
      <c r="G1444" s="29"/>
      <c r="H1444" s="121" t="str">
        <f t="shared" si="44"/>
        <v/>
      </c>
      <c r="I1444" s="121" t="str">
        <f t="shared" si="44"/>
        <v/>
      </c>
      <c r="J1444" s="29"/>
      <c r="K1444" s="29"/>
      <c r="L1444" s="29"/>
      <c r="M1444" s="122" t="str">
        <f>IF($P1444="","",IFERROR(_xlfn.XLOOKUP($P1444,団体コード!$F$2:$F$1789,団体コード!$A$2:$A$1789),_xlfn.XLOOKUP($P1444,'R6.1.1政令指定都市'!$F$2:$F$192,'R6.1.1政令指定都市'!$A$2:$A$192)))</f>
        <v/>
      </c>
      <c r="N1444" s="123" t="str">
        <f>IF($P1444="","",IFERROR(_xlfn.XLOOKUP($P1444,市町村一覧!$H$2:$H$773,市町村一覧!$G$2:$G$773),"特定市町村以外"))</f>
        <v/>
      </c>
      <c r="O1444" s="94" t="s">
        <v>1</v>
      </c>
      <c r="P1444" s="124" t="str">
        <f t="shared" si="45"/>
        <v/>
      </c>
      <c r="U1444" s="114" t="s">
        <v>72</v>
      </c>
      <c r="V1444" s="114" t="s">
        <v>1762</v>
      </c>
    </row>
    <row r="1445" spans="3:22" x14ac:dyDescent="0.25">
      <c r="C1445" s="108">
        <v>1439</v>
      </c>
      <c r="D1445" s="30"/>
      <c r="E1445" s="29"/>
      <c r="F1445" s="29"/>
      <c r="G1445" s="29"/>
      <c r="H1445" s="121" t="str">
        <f t="shared" si="44"/>
        <v/>
      </c>
      <c r="I1445" s="121" t="str">
        <f t="shared" si="44"/>
        <v/>
      </c>
      <c r="J1445" s="29"/>
      <c r="K1445" s="29"/>
      <c r="L1445" s="29"/>
      <c r="M1445" s="122" t="str">
        <f>IF($P1445="","",IFERROR(_xlfn.XLOOKUP($P1445,団体コード!$F$2:$F$1789,団体コード!$A$2:$A$1789),_xlfn.XLOOKUP($P1445,'R6.1.1政令指定都市'!$F$2:$F$192,'R6.1.1政令指定都市'!$A$2:$A$192)))</f>
        <v/>
      </c>
      <c r="N1445" s="123" t="str">
        <f>IF($P1445="","",IFERROR(_xlfn.XLOOKUP($P1445,市町村一覧!$H$2:$H$773,市町村一覧!$G$2:$G$773),"特定市町村以外"))</f>
        <v/>
      </c>
      <c r="O1445" s="94" t="s">
        <v>1</v>
      </c>
      <c r="P1445" s="124" t="str">
        <f t="shared" si="45"/>
        <v/>
      </c>
      <c r="U1445" s="114" t="s">
        <v>72</v>
      </c>
      <c r="V1445" s="114" t="s">
        <v>1763</v>
      </c>
    </row>
    <row r="1446" spans="3:22" x14ac:dyDescent="0.25">
      <c r="C1446" s="108">
        <v>1440</v>
      </c>
      <c r="D1446" s="30"/>
      <c r="E1446" s="29"/>
      <c r="F1446" s="29"/>
      <c r="G1446" s="29"/>
      <c r="H1446" s="121" t="str">
        <f t="shared" si="44"/>
        <v/>
      </c>
      <c r="I1446" s="121" t="str">
        <f t="shared" si="44"/>
        <v/>
      </c>
      <c r="J1446" s="29"/>
      <c r="K1446" s="29"/>
      <c r="L1446" s="29"/>
      <c r="M1446" s="122" t="str">
        <f>IF($P1446="","",IFERROR(_xlfn.XLOOKUP($P1446,団体コード!$F$2:$F$1789,団体コード!$A$2:$A$1789),_xlfn.XLOOKUP($P1446,'R6.1.1政令指定都市'!$F$2:$F$192,'R6.1.1政令指定都市'!$A$2:$A$192)))</f>
        <v/>
      </c>
      <c r="N1446" s="123" t="str">
        <f>IF($P1446="","",IFERROR(_xlfn.XLOOKUP($P1446,市町村一覧!$H$2:$H$773,市町村一覧!$G$2:$G$773),"特定市町村以外"))</f>
        <v/>
      </c>
      <c r="O1446" s="94" t="s">
        <v>1</v>
      </c>
      <c r="P1446" s="124" t="str">
        <f t="shared" si="45"/>
        <v/>
      </c>
      <c r="U1446" s="114" t="s">
        <v>72</v>
      </c>
      <c r="V1446" s="114" t="s">
        <v>1764</v>
      </c>
    </row>
    <row r="1447" spans="3:22" x14ac:dyDescent="0.25">
      <c r="C1447" s="108">
        <v>1441</v>
      </c>
      <c r="D1447" s="30"/>
      <c r="E1447" s="29"/>
      <c r="F1447" s="29"/>
      <c r="G1447" s="29"/>
      <c r="H1447" s="121" t="str">
        <f t="shared" si="44"/>
        <v/>
      </c>
      <c r="I1447" s="121" t="str">
        <f t="shared" si="44"/>
        <v/>
      </c>
      <c r="J1447" s="29"/>
      <c r="K1447" s="29"/>
      <c r="L1447" s="29"/>
      <c r="M1447" s="122" t="str">
        <f>IF($P1447="","",IFERROR(_xlfn.XLOOKUP($P1447,団体コード!$F$2:$F$1789,団体コード!$A$2:$A$1789),_xlfn.XLOOKUP($P1447,'R6.1.1政令指定都市'!$F$2:$F$192,'R6.1.1政令指定都市'!$A$2:$A$192)))</f>
        <v/>
      </c>
      <c r="N1447" s="123" t="str">
        <f>IF($P1447="","",IFERROR(_xlfn.XLOOKUP($P1447,市町村一覧!$H$2:$H$773,市町村一覧!$G$2:$G$773),"特定市町村以外"))</f>
        <v/>
      </c>
      <c r="O1447" s="94" t="s">
        <v>1</v>
      </c>
      <c r="P1447" s="124" t="str">
        <f t="shared" si="45"/>
        <v/>
      </c>
      <c r="U1447" s="114" t="s">
        <v>72</v>
      </c>
      <c r="V1447" s="114" t="s">
        <v>1765</v>
      </c>
    </row>
    <row r="1448" spans="3:22" x14ac:dyDescent="0.25">
      <c r="C1448" s="108">
        <v>1442</v>
      </c>
      <c r="D1448" s="30"/>
      <c r="E1448" s="29"/>
      <c r="F1448" s="29"/>
      <c r="G1448" s="29"/>
      <c r="H1448" s="121" t="str">
        <f t="shared" si="44"/>
        <v/>
      </c>
      <c r="I1448" s="121" t="str">
        <f t="shared" si="44"/>
        <v/>
      </c>
      <c r="J1448" s="29"/>
      <c r="K1448" s="29"/>
      <c r="L1448" s="29"/>
      <c r="M1448" s="122" t="str">
        <f>IF($P1448="","",IFERROR(_xlfn.XLOOKUP($P1448,団体コード!$F$2:$F$1789,団体コード!$A$2:$A$1789),_xlfn.XLOOKUP($P1448,'R6.1.1政令指定都市'!$F$2:$F$192,'R6.1.1政令指定都市'!$A$2:$A$192)))</f>
        <v/>
      </c>
      <c r="N1448" s="123" t="str">
        <f>IF($P1448="","",IFERROR(_xlfn.XLOOKUP($P1448,市町村一覧!$H$2:$H$773,市町村一覧!$G$2:$G$773),"特定市町村以外"))</f>
        <v/>
      </c>
      <c r="O1448" s="94" t="s">
        <v>1</v>
      </c>
      <c r="P1448" s="124" t="str">
        <f t="shared" si="45"/>
        <v/>
      </c>
      <c r="U1448" s="114" t="s">
        <v>72</v>
      </c>
      <c r="V1448" s="114" t="s">
        <v>1766</v>
      </c>
    </row>
    <row r="1449" spans="3:22" x14ac:dyDescent="0.25">
      <c r="C1449" s="108">
        <v>1443</v>
      </c>
      <c r="D1449" s="30"/>
      <c r="E1449" s="29"/>
      <c r="F1449" s="29"/>
      <c r="G1449" s="29"/>
      <c r="H1449" s="121" t="str">
        <f t="shared" si="44"/>
        <v/>
      </c>
      <c r="I1449" s="121" t="str">
        <f t="shared" si="44"/>
        <v/>
      </c>
      <c r="J1449" s="29"/>
      <c r="K1449" s="29"/>
      <c r="L1449" s="29"/>
      <c r="M1449" s="122" t="str">
        <f>IF($P1449="","",IFERROR(_xlfn.XLOOKUP($P1449,団体コード!$F$2:$F$1789,団体コード!$A$2:$A$1789),_xlfn.XLOOKUP($P1449,'R6.1.1政令指定都市'!$F$2:$F$192,'R6.1.1政令指定都市'!$A$2:$A$192)))</f>
        <v/>
      </c>
      <c r="N1449" s="123" t="str">
        <f>IF($P1449="","",IFERROR(_xlfn.XLOOKUP($P1449,市町村一覧!$H$2:$H$773,市町村一覧!$G$2:$G$773),"特定市町村以外"))</f>
        <v/>
      </c>
      <c r="O1449" s="94" t="s">
        <v>1</v>
      </c>
      <c r="P1449" s="124" t="str">
        <f t="shared" si="45"/>
        <v/>
      </c>
      <c r="U1449" s="114" t="s">
        <v>72</v>
      </c>
      <c r="V1449" s="114" t="s">
        <v>1767</v>
      </c>
    </row>
    <row r="1450" spans="3:22" x14ac:dyDescent="0.25">
      <c r="C1450" s="108">
        <v>1444</v>
      </c>
      <c r="D1450" s="30"/>
      <c r="E1450" s="29"/>
      <c r="F1450" s="29"/>
      <c r="G1450" s="29"/>
      <c r="H1450" s="121" t="str">
        <f t="shared" si="44"/>
        <v/>
      </c>
      <c r="I1450" s="121" t="str">
        <f t="shared" si="44"/>
        <v/>
      </c>
      <c r="J1450" s="29"/>
      <c r="K1450" s="29"/>
      <c r="L1450" s="29"/>
      <c r="M1450" s="122" t="str">
        <f>IF($P1450="","",IFERROR(_xlfn.XLOOKUP($P1450,団体コード!$F$2:$F$1789,団体コード!$A$2:$A$1789),_xlfn.XLOOKUP($P1450,'R6.1.1政令指定都市'!$F$2:$F$192,'R6.1.1政令指定都市'!$A$2:$A$192)))</f>
        <v/>
      </c>
      <c r="N1450" s="123" t="str">
        <f>IF($P1450="","",IFERROR(_xlfn.XLOOKUP($P1450,市町村一覧!$H$2:$H$773,市町村一覧!$G$2:$G$773),"特定市町村以外"))</f>
        <v/>
      </c>
      <c r="O1450" s="94" t="s">
        <v>1</v>
      </c>
      <c r="P1450" s="124" t="str">
        <f t="shared" si="45"/>
        <v/>
      </c>
      <c r="U1450" s="114" t="s">
        <v>72</v>
      </c>
      <c r="V1450" s="114" t="s">
        <v>1768</v>
      </c>
    </row>
    <row r="1451" spans="3:22" x14ac:dyDescent="0.25">
      <c r="C1451" s="108">
        <v>1445</v>
      </c>
      <c r="D1451" s="30"/>
      <c r="E1451" s="29"/>
      <c r="F1451" s="29"/>
      <c r="G1451" s="29"/>
      <c r="H1451" s="121" t="str">
        <f t="shared" si="44"/>
        <v/>
      </c>
      <c r="I1451" s="121" t="str">
        <f t="shared" si="44"/>
        <v/>
      </c>
      <c r="J1451" s="29"/>
      <c r="K1451" s="29"/>
      <c r="L1451" s="29"/>
      <c r="M1451" s="122" t="str">
        <f>IF($P1451="","",IFERROR(_xlfn.XLOOKUP($P1451,団体コード!$F$2:$F$1789,団体コード!$A$2:$A$1789),_xlfn.XLOOKUP($P1451,'R6.1.1政令指定都市'!$F$2:$F$192,'R6.1.1政令指定都市'!$A$2:$A$192)))</f>
        <v/>
      </c>
      <c r="N1451" s="123" t="str">
        <f>IF($P1451="","",IFERROR(_xlfn.XLOOKUP($P1451,市町村一覧!$H$2:$H$773,市町村一覧!$G$2:$G$773),"特定市町村以外"))</f>
        <v/>
      </c>
      <c r="O1451" s="94" t="s">
        <v>1</v>
      </c>
      <c r="P1451" s="124" t="str">
        <f t="shared" si="45"/>
        <v/>
      </c>
      <c r="U1451" s="114" t="s">
        <v>72</v>
      </c>
      <c r="V1451" s="114" t="s">
        <v>1769</v>
      </c>
    </row>
    <row r="1452" spans="3:22" x14ac:dyDescent="0.25">
      <c r="C1452" s="108">
        <v>1446</v>
      </c>
      <c r="D1452" s="30"/>
      <c r="E1452" s="29"/>
      <c r="F1452" s="29"/>
      <c r="G1452" s="29"/>
      <c r="H1452" s="121" t="str">
        <f t="shared" si="44"/>
        <v/>
      </c>
      <c r="I1452" s="121" t="str">
        <f t="shared" si="44"/>
        <v/>
      </c>
      <c r="J1452" s="29"/>
      <c r="K1452" s="29"/>
      <c r="L1452" s="29"/>
      <c r="M1452" s="122" t="str">
        <f>IF($P1452="","",IFERROR(_xlfn.XLOOKUP($P1452,団体コード!$F$2:$F$1789,団体コード!$A$2:$A$1789),_xlfn.XLOOKUP($P1452,'R6.1.1政令指定都市'!$F$2:$F$192,'R6.1.1政令指定都市'!$A$2:$A$192)))</f>
        <v/>
      </c>
      <c r="N1452" s="123" t="str">
        <f>IF($P1452="","",IFERROR(_xlfn.XLOOKUP($P1452,市町村一覧!$H$2:$H$773,市町村一覧!$G$2:$G$773),"特定市町村以外"))</f>
        <v/>
      </c>
      <c r="O1452" s="94" t="s">
        <v>1</v>
      </c>
      <c r="P1452" s="124" t="str">
        <f t="shared" si="45"/>
        <v/>
      </c>
      <c r="U1452" s="114" t="s">
        <v>72</v>
      </c>
      <c r="V1452" s="114" t="s">
        <v>1770</v>
      </c>
    </row>
    <row r="1453" spans="3:22" x14ac:dyDescent="0.25">
      <c r="C1453" s="108">
        <v>1447</v>
      </c>
      <c r="D1453" s="30"/>
      <c r="E1453" s="29"/>
      <c r="F1453" s="29"/>
      <c r="G1453" s="29"/>
      <c r="H1453" s="121" t="str">
        <f t="shared" si="44"/>
        <v/>
      </c>
      <c r="I1453" s="121" t="str">
        <f t="shared" si="44"/>
        <v/>
      </c>
      <c r="J1453" s="29"/>
      <c r="K1453" s="29"/>
      <c r="L1453" s="29"/>
      <c r="M1453" s="122" t="str">
        <f>IF($P1453="","",IFERROR(_xlfn.XLOOKUP($P1453,団体コード!$F$2:$F$1789,団体コード!$A$2:$A$1789),_xlfn.XLOOKUP($P1453,'R6.1.1政令指定都市'!$F$2:$F$192,'R6.1.1政令指定都市'!$A$2:$A$192)))</f>
        <v/>
      </c>
      <c r="N1453" s="123" t="str">
        <f>IF($P1453="","",IFERROR(_xlfn.XLOOKUP($P1453,市町村一覧!$H$2:$H$773,市町村一覧!$G$2:$G$773),"特定市町村以外"))</f>
        <v/>
      </c>
      <c r="O1453" s="94" t="s">
        <v>1</v>
      </c>
      <c r="P1453" s="124" t="str">
        <f t="shared" si="45"/>
        <v/>
      </c>
      <c r="U1453" s="114" t="s">
        <v>72</v>
      </c>
      <c r="V1453" s="114" t="s">
        <v>1771</v>
      </c>
    </row>
    <row r="1454" spans="3:22" x14ac:dyDescent="0.25">
      <c r="C1454" s="108">
        <v>1448</v>
      </c>
      <c r="D1454" s="30"/>
      <c r="E1454" s="29"/>
      <c r="F1454" s="29"/>
      <c r="G1454" s="29"/>
      <c r="H1454" s="121" t="str">
        <f t="shared" si="44"/>
        <v/>
      </c>
      <c r="I1454" s="121" t="str">
        <f t="shared" si="44"/>
        <v/>
      </c>
      <c r="J1454" s="29"/>
      <c r="K1454" s="29"/>
      <c r="L1454" s="29"/>
      <c r="M1454" s="122" t="str">
        <f>IF($P1454="","",IFERROR(_xlfn.XLOOKUP($P1454,団体コード!$F$2:$F$1789,団体コード!$A$2:$A$1789),_xlfn.XLOOKUP($P1454,'R6.1.1政令指定都市'!$F$2:$F$192,'R6.1.1政令指定都市'!$A$2:$A$192)))</f>
        <v/>
      </c>
      <c r="N1454" s="123" t="str">
        <f>IF($P1454="","",IFERROR(_xlfn.XLOOKUP($P1454,市町村一覧!$H$2:$H$773,市町村一覧!$G$2:$G$773),"特定市町村以外"))</f>
        <v/>
      </c>
      <c r="O1454" s="94" t="s">
        <v>1</v>
      </c>
      <c r="P1454" s="124" t="str">
        <f t="shared" si="45"/>
        <v/>
      </c>
      <c r="U1454" s="114" t="s">
        <v>72</v>
      </c>
      <c r="V1454" s="114" t="s">
        <v>1772</v>
      </c>
    </row>
    <row r="1455" spans="3:22" x14ac:dyDescent="0.25">
      <c r="C1455" s="108">
        <v>1449</v>
      </c>
      <c r="D1455" s="30"/>
      <c r="E1455" s="29"/>
      <c r="F1455" s="29"/>
      <c r="G1455" s="29"/>
      <c r="H1455" s="121" t="str">
        <f t="shared" si="44"/>
        <v/>
      </c>
      <c r="I1455" s="121" t="str">
        <f t="shared" si="44"/>
        <v/>
      </c>
      <c r="J1455" s="29"/>
      <c r="K1455" s="29"/>
      <c r="L1455" s="29"/>
      <c r="M1455" s="122" t="str">
        <f>IF($P1455="","",IFERROR(_xlfn.XLOOKUP($P1455,団体コード!$F$2:$F$1789,団体コード!$A$2:$A$1789),_xlfn.XLOOKUP($P1455,'R6.1.1政令指定都市'!$F$2:$F$192,'R6.1.1政令指定都市'!$A$2:$A$192)))</f>
        <v/>
      </c>
      <c r="N1455" s="123" t="str">
        <f>IF($P1455="","",IFERROR(_xlfn.XLOOKUP($P1455,市町村一覧!$H$2:$H$773,市町村一覧!$G$2:$G$773),"特定市町村以外"))</f>
        <v/>
      </c>
      <c r="O1455" s="94" t="s">
        <v>1</v>
      </c>
      <c r="P1455" s="124" t="str">
        <f t="shared" si="45"/>
        <v/>
      </c>
      <c r="U1455" s="114" t="s">
        <v>72</v>
      </c>
      <c r="V1455" s="114" t="s">
        <v>1773</v>
      </c>
    </row>
    <row r="1456" spans="3:22" x14ac:dyDescent="0.25">
      <c r="C1456" s="108">
        <v>1450</v>
      </c>
      <c r="D1456" s="30"/>
      <c r="E1456" s="29"/>
      <c r="F1456" s="29"/>
      <c r="G1456" s="29"/>
      <c r="H1456" s="121" t="str">
        <f t="shared" si="44"/>
        <v/>
      </c>
      <c r="I1456" s="121" t="str">
        <f t="shared" si="44"/>
        <v/>
      </c>
      <c r="J1456" s="29"/>
      <c r="K1456" s="29"/>
      <c r="L1456" s="29"/>
      <c r="M1456" s="122" t="str">
        <f>IF($P1456="","",IFERROR(_xlfn.XLOOKUP($P1456,団体コード!$F$2:$F$1789,団体コード!$A$2:$A$1789),_xlfn.XLOOKUP($P1456,'R6.1.1政令指定都市'!$F$2:$F$192,'R6.1.1政令指定都市'!$A$2:$A$192)))</f>
        <v/>
      </c>
      <c r="N1456" s="123" t="str">
        <f>IF($P1456="","",IFERROR(_xlfn.XLOOKUP($P1456,市町村一覧!$H$2:$H$773,市町村一覧!$G$2:$G$773),"特定市町村以外"))</f>
        <v/>
      </c>
      <c r="O1456" s="94" t="s">
        <v>1</v>
      </c>
      <c r="P1456" s="124" t="str">
        <f t="shared" si="45"/>
        <v/>
      </c>
      <c r="U1456" s="114" t="s">
        <v>72</v>
      </c>
      <c r="V1456" s="114" t="s">
        <v>1774</v>
      </c>
    </row>
    <row r="1457" spans="3:22" x14ac:dyDescent="0.25">
      <c r="C1457" s="108">
        <v>1451</v>
      </c>
      <c r="D1457" s="30"/>
      <c r="E1457" s="29"/>
      <c r="F1457" s="29"/>
      <c r="G1457" s="29"/>
      <c r="H1457" s="121" t="str">
        <f t="shared" si="44"/>
        <v/>
      </c>
      <c r="I1457" s="121" t="str">
        <f t="shared" si="44"/>
        <v/>
      </c>
      <c r="J1457" s="29"/>
      <c r="K1457" s="29"/>
      <c r="L1457" s="29"/>
      <c r="M1457" s="122" t="str">
        <f>IF($P1457="","",IFERROR(_xlfn.XLOOKUP($P1457,団体コード!$F$2:$F$1789,団体コード!$A$2:$A$1789),_xlfn.XLOOKUP($P1457,'R6.1.1政令指定都市'!$F$2:$F$192,'R6.1.1政令指定都市'!$A$2:$A$192)))</f>
        <v/>
      </c>
      <c r="N1457" s="123" t="str">
        <f>IF($P1457="","",IFERROR(_xlfn.XLOOKUP($P1457,市町村一覧!$H$2:$H$773,市町村一覧!$G$2:$G$773),"特定市町村以外"))</f>
        <v/>
      </c>
      <c r="O1457" s="94" t="s">
        <v>1</v>
      </c>
      <c r="P1457" s="124" t="str">
        <f t="shared" si="45"/>
        <v/>
      </c>
      <c r="U1457" s="114" t="s">
        <v>72</v>
      </c>
      <c r="V1457" s="114" t="s">
        <v>1775</v>
      </c>
    </row>
    <row r="1458" spans="3:22" x14ac:dyDescent="0.25">
      <c r="C1458" s="108">
        <v>1452</v>
      </c>
      <c r="D1458" s="30"/>
      <c r="E1458" s="29"/>
      <c r="F1458" s="29"/>
      <c r="G1458" s="29"/>
      <c r="H1458" s="121" t="str">
        <f t="shared" si="44"/>
        <v/>
      </c>
      <c r="I1458" s="121" t="str">
        <f t="shared" si="44"/>
        <v/>
      </c>
      <c r="J1458" s="29"/>
      <c r="K1458" s="29"/>
      <c r="L1458" s="29"/>
      <c r="M1458" s="122" t="str">
        <f>IF($P1458="","",IFERROR(_xlfn.XLOOKUP($P1458,団体コード!$F$2:$F$1789,団体コード!$A$2:$A$1789),_xlfn.XLOOKUP($P1458,'R6.1.1政令指定都市'!$F$2:$F$192,'R6.1.1政令指定都市'!$A$2:$A$192)))</f>
        <v/>
      </c>
      <c r="N1458" s="123" t="str">
        <f>IF($P1458="","",IFERROR(_xlfn.XLOOKUP($P1458,市町村一覧!$H$2:$H$773,市町村一覧!$G$2:$G$773),"特定市町村以外"))</f>
        <v/>
      </c>
      <c r="O1458" s="94" t="s">
        <v>1</v>
      </c>
      <c r="P1458" s="124" t="str">
        <f t="shared" si="45"/>
        <v/>
      </c>
      <c r="U1458" s="114" t="s">
        <v>72</v>
      </c>
      <c r="V1458" s="114" t="s">
        <v>1776</v>
      </c>
    </row>
    <row r="1459" spans="3:22" x14ac:dyDescent="0.25">
      <c r="C1459" s="108">
        <v>1453</v>
      </c>
      <c r="D1459" s="30"/>
      <c r="E1459" s="29"/>
      <c r="F1459" s="29"/>
      <c r="G1459" s="29"/>
      <c r="H1459" s="121" t="str">
        <f t="shared" si="44"/>
        <v/>
      </c>
      <c r="I1459" s="121" t="str">
        <f t="shared" si="44"/>
        <v/>
      </c>
      <c r="J1459" s="29"/>
      <c r="K1459" s="29"/>
      <c r="L1459" s="29"/>
      <c r="M1459" s="122" t="str">
        <f>IF($P1459="","",IFERROR(_xlfn.XLOOKUP($P1459,団体コード!$F$2:$F$1789,団体コード!$A$2:$A$1789),_xlfn.XLOOKUP($P1459,'R6.1.1政令指定都市'!$F$2:$F$192,'R6.1.1政令指定都市'!$A$2:$A$192)))</f>
        <v/>
      </c>
      <c r="N1459" s="123" t="str">
        <f>IF($P1459="","",IFERROR(_xlfn.XLOOKUP($P1459,市町村一覧!$H$2:$H$773,市町村一覧!$G$2:$G$773),"特定市町村以外"))</f>
        <v/>
      </c>
      <c r="O1459" s="94" t="s">
        <v>1</v>
      </c>
      <c r="P1459" s="124" t="str">
        <f t="shared" si="45"/>
        <v/>
      </c>
      <c r="U1459" s="114" t="s">
        <v>72</v>
      </c>
      <c r="V1459" s="114" t="s">
        <v>1777</v>
      </c>
    </row>
    <row r="1460" spans="3:22" x14ac:dyDescent="0.25">
      <c r="C1460" s="108">
        <v>1454</v>
      </c>
      <c r="D1460" s="30"/>
      <c r="E1460" s="29"/>
      <c r="F1460" s="29"/>
      <c r="G1460" s="29"/>
      <c r="H1460" s="121" t="str">
        <f t="shared" si="44"/>
        <v/>
      </c>
      <c r="I1460" s="121" t="str">
        <f t="shared" si="44"/>
        <v/>
      </c>
      <c r="J1460" s="29"/>
      <c r="K1460" s="29"/>
      <c r="L1460" s="29"/>
      <c r="M1460" s="122" t="str">
        <f>IF($P1460="","",IFERROR(_xlfn.XLOOKUP($P1460,団体コード!$F$2:$F$1789,団体コード!$A$2:$A$1789),_xlfn.XLOOKUP($P1460,'R6.1.1政令指定都市'!$F$2:$F$192,'R6.1.1政令指定都市'!$A$2:$A$192)))</f>
        <v/>
      </c>
      <c r="N1460" s="123" t="str">
        <f>IF($P1460="","",IFERROR(_xlfn.XLOOKUP($P1460,市町村一覧!$H$2:$H$773,市町村一覧!$G$2:$G$773),"特定市町村以外"))</f>
        <v/>
      </c>
      <c r="O1460" s="94" t="s">
        <v>1</v>
      </c>
      <c r="P1460" s="124" t="str">
        <f t="shared" si="45"/>
        <v/>
      </c>
      <c r="U1460" s="114" t="s">
        <v>72</v>
      </c>
      <c r="V1460" s="114" t="s">
        <v>1778</v>
      </c>
    </row>
    <row r="1461" spans="3:22" x14ac:dyDescent="0.25">
      <c r="C1461" s="108">
        <v>1455</v>
      </c>
      <c r="D1461" s="30"/>
      <c r="E1461" s="29"/>
      <c r="F1461" s="29"/>
      <c r="G1461" s="29"/>
      <c r="H1461" s="121" t="str">
        <f t="shared" si="44"/>
        <v/>
      </c>
      <c r="I1461" s="121" t="str">
        <f t="shared" si="44"/>
        <v/>
      </c>
      <c r="J1461" s="29"/>
      <c r="K1461" s="29"/>
      <c r="L1461" s="29"/>
      <c r="M1461" s="122" t="str">
        <f>IF($P1461="","",IFERROR(_xlfn.XLOOKUP($P1461,団体コード!$F$2:$F$1789,団体コード!$A$2:$A$1789),_xlfn.XLOOKUP($P1461,'R6.1.1政令指定都市'!$F$2:$F$192,'R6.1.1政令指定都市'!$A$2:$A$192)))</f>
        <v/>
      </c>
      <c r="N1461" s="123" t="str">
        <f>IF($P1461="","",IFERROR(_xlfn.XLOOKUP($P1461,市町村一覧!$H$2:$H$773,市町村一覧!$G$2:$G$773),"特定市町村以外"))</f>
        <v/>
      </c>
      <c r="O1461" s="94" t="s">
        <v>1</v>
      </c>
      <c r="P1461" s="124" t="str">
        <f t="shared" si="45"/>
        <v/>
      </c>
      <c r="U1461" s="114" t="s">
        <v>72</v>
      </c>
      <c r="V1461" s="114" t="s">
        <v>1779</v>
      </c>
    </row>
    <row r="1462" spans="3:22" x14ac:dyDescent="0.25">
      <c r="C1462" s="108">
        <v>1456</v>
      </c>
      <c r="D1462" s="30"/>
      <c r="E1462" s="29"/>
      <c r="F1462" s="29"/>
      <c r="G1462" s="29"/>
      <c r="H1462" s="121" t="str">
        <f t="shared" si="44"/>
        <v/>
      </c>
      <c r="I1462" s="121" t="str">
        <f t="shared" si="44"/>
        <v/>
      </c>
      <c r="J1462" s="29"/>
      <c r="K1462" s="29"/>
      <c r="L1462" s="29"/>
      <c r="M1462" s="122" t="str">
        <f>IF($P1462="","",IFERROR(_xlfn.XLOOKUP($P1462,団体コード!$F$2:$F$1789,団体コード!$A$2:$A$1789),_xlfn.XLOOKUP($P1462,'R6.1.1政令指定都市'!$F$2:$F$192,'R6.1.1政令指定都市'!$A$2:$A$192)))</f>
        <v/>
      </c>
      <c r="N1462" s="123" t="str">
        <f>IF($P1462="","",IFERROR(_xlfn.XLOOKUP($P1462,市町村一覧!$H$2:$H$773,市町村一覧!$G$2:$G$773),"特定市町村以外"))</f>
        <v/>
      </c>
      <c r="O1462" s="94" t="s">
        <v>1</v>
      </c>
      <c r="P1462" s="124" t="str">
        <f t="shared" si="45"/>
        <v/>
      </c>
      <c r="U1462" s="114" t="s">
        <v>72</v>
      </c>
      <c r="V1462" s="114" t="s">
        <v>1780</v>
      </c>
    </row>
    <row r="1463" spans="3:22" x14ac:dyDescent="0.25">
      <c r="C1463" s="108">
        <v>1457</v>
      </c>
      <c r="D1463" s="30"/>
      <c r="E1463" s="29"/>
      <c r="F1463" s="29"/>
      <c r="G1463" s="29"/>
      <c r="H1463" s="121" t="str">
        <f t="shared" si="44"/>
        <v/>
      </c>
      <c r="I1463" s="121" t="str">
        <f t="shared" si="44"/>
        <v/>
      </c>
      <c r="J1463" s="29"/>
      <c r="K1463" s="29"/>
      <c r="L1463" s="29"/>
      <c r="M1463" s="122" t="str">
        <f>IF($P1463="","",IFERROR(_xlfn.XLOOKUP($P1463,団体コード!$F$2:$F$1789,団体コード!$A$2:$A$1789),_xlfn.XLOOKUP($P1463,'R6.1.1政令指定都市'!$F$2:$F$192,'R6.1.1政令指定都市'!$A$2:$A$192)))</f>
        <v/>
      </c>
      <c r="N1463" s="123" t="str">
        <f>IF($P1463="","",IFERROR(_xlfn.XLOOKUP($P1463,市町村一覧!$H$2:$H$773,市町村一覧!$G$2:$G$773),"特定市町村以外"))</f>
        <v/>
      </c>
      <c r="O1463" s="94" t="s">
        <v>1</v>
      </c>
      <c r="P1463" s="124" t="str">
        <f t="shared" si="45"/>
        <v/>
      </c>
      <c r="U1463" s="114" t="s">
        <v>73</v>
      </c>
      <c r="V1463" s="118" t="s">
        <v>1781</v>
      </c>
    </row>
    <row r="1464" spans="3:22" x14ac:dyDescent="0.25">
      <c r="C1464" s="108">
        <v>1458</v>
      </c>
      <c r="D1464" s="30"/>
      <c r="E1464" s="29"/>
      <c r="F1464" s="29"/>
      <c r="G1464" s="29"/>
      <c r="H1464" s="121" t="str">
        <f t="shared" si="44"/>
        <v/>
      </c>
      <c r="I1464" s="121" t="str">
        <f t="shared" si="44"/>
        <v/>
      </c>
      <c r="J1464" s="29"/>
      <c r="K1464" s="29"/>
      <c r="L1464" s="29"/>
      <c r="M1464" s="122" t="str">
        <f>IF($P1464="","",IFERROR(_xlfn.XLOOKUP($P1464,団体コード!$F$2:$F$1789,団体コード!$A$2:$A$1789),_xlfn.XLOOKUP($P1464,'R6.1.1政令指定都市'!$F$2:$F$192,'R6.1.1政令指定都市'!$A$2:$A$192)))</f>
        <v/>
      </c>
      <c r="N1464" s="123" t="str">
        <f>IF($P1464="","",IFERROR(_xlfn.XLOOKUP($P1464,市町村一覧!$H$2:$H$773,市町村一覧!$G$2:$G$773),"特定市町村以外"))</f>
        <v/>
      </c>
      <c r="O1464" s="94" t="s">
        <v>1</v>
      </c>
      <c r="P1464" s="124" t="str">
        <f t="shared" si="45"/>
        <v/>
      </c>
      <c r="U1464" s="114" t="s">
        <v>73</v>
      </c>
      <c r="V1464" s="118" t="s">
        <v>1783</v>
      </c>
    </row>
    <row r="1465" spans="3:22" x14ac:dyDescent="0.25">
      <c r="C1465" s="108">
        <v>1459</v>
      </c>
      <c r="D1465" s="30"/>
      <c r="E1465" s="29"/>
      <c r="F1465" s="29"/>
      <c r="G1465" s="29"/>
      <c r="H1465" s="121" t="str">
        <f t="shared" si="44"/>
        <v/>
      </c>
      <c r="I1465" s="121" t="str">
        <f t="shared" si="44"/>
        <v/>
      </c>
      <c r="J1465" s="29"/>
      <c r="K1465" s="29"/>
      <c r="L1465" s="29"/>
      <c r="M1465" s="122" t="str">
        <f>IF($P1465="","",IFERROR(_xlfn.XLOOKUP($P1465,団体コード!$F$2:$F$1789,団体コード!$A$2:$A$1789),_xlfn.XLOOKUP($P1465,'R6.1.1政令指定都市'!$F$2:$F$192,'R6.1.1政令指定都市'!$A$2:$A$192)))</f>
        <v/>
      </c>
      <c r="N1465" s="123" t="str">
        <f>IF($P1465="","",IFERROR(_xlfn.XLOOKUP($P1465,市町村一覧!$H$2:$H$773,市町村一覧!$G$2:$G$773),"特定市町村以外"))</f>
        <v/>
      </c>
      <c r="O1465" s="94" t="s">
        <v>1</v>
      </c>
      <c r="P1465" s="124" t="str">
        <f t="shared" si="45"/>
        <v/>
      </c>
      <c r="U1465" s="114" t="s">
        <v>73</v>
      </c>
      <c r="V1465" s="118" t="s">
        <v>1785</v>
      </c>
    </row>
    <row r="1466" spans="3:22" x14ac:dyDescent="0.25">
      <c r="C1466" s="108">
        <v>1460</v>
      </c>
      <c r="D1466" s="30"/>
      <c r="E1466" s="29"/>
      <c r="F1466" s="29"/>
      <c r="G1466" s="29"/>
      <c r="H1466" s="121" t="str">
        <f t="shared" si="44"/>
        <v/>
      </c>
      <c r="I1466" s="121" t="str">
        <f t="shared" si="44"/>
        <v/>
      </c>
      <c r="J1466" s="29"/>
      <c r="K1466" s="29"/>
      <c r="L1466" s="29"/>
      <c r="M1466" s="122" t="str">
        <f>IF($P1466="","",IFERROR(_xlfn.XLOOKUP($P1466,団体コード!$F$2:$F$1789,団体コード!$A$2:$A$1789),_xlfn.XLOOKUP($P1466,'R6.1.1政令指定都市'!$F$2:$F$192,'R6.1.1政令指定都市'!$A$2:$A$192)))</f>
        <v/>
      </c>
      <c r="N1466" s="123" t="str">
        <f>IF($P1466="","",IFERROR(_xlfn.XLOOKUP($P1466,市町村一覧!$H$2:$H$773,市町村一覧!$G$2:$G$773),"特定市町村以外"))</f>
        <v/>
      </c>
      <c r="O1466" s="94" t="s">
        <v>1</v>
      </c>
      <c r="P1466" s="124" t="str">
        <f t="shared" si="45"/>
        <v/>
      </c>
      <c r="U1466" s="114" t="s">
        <v>73</v>
      </c>
      <c r="V1466" s="118" t="s">
        <v>1787</v>
      </c>
    </row>
    <row r="1467" spans="3:22" x14ac:dyDescent="0.25">
      <c r="C1467" s="108">
        <v>1461</v>
      </c>
      <c r="D1467" s="30"/>
      <c r="E1467" s="29"/>
      <c r="F1467" s="29"/>
      <c r="G1467" s="29"/>
      <c r="H1467" s="121" t="str">
        <f t="shared" si="44"/>
        <v/>
      </c>
      <c r="I1467" s="121" t="str">
        <f t="shared" si="44"/>
        <v/>
      </c>
      <c r="J1467" s="29"/>
      <c r="K1467" s="29"/>
      <c r="L1467" s="29"/>
      <c r="M1467" s="122" t="str">
        <f>IF($P1467="","",IFERROR(_xlfn.XLOOKUP($P1467,団体コード!$F$2:$F$1789,団体コード!$A$2:$A$1789),_xlfn.XLOOKUP($P1467,'R6.1.1政令指定都市'!$F$2:$F$192,'R6.1.1政令指定都市'!$A$2:$A$192)))</f>
        <v/>
      </c>
      <c r="N1467" s="123" t="str">
        <f>IF($P1467="","",IFERROR(_xlfn.XLOOKUP($P1467,市町村一覧!$H$2:$H$773,市町村一覧!$G$2:$G$773),"特定市町村以外"))</f>
        <v/>
      </c>
      <c r="O1467" s="94" t="s">
        <v>1</v>
      </c>
      <c r="P1467" s="124" t="str">
        <f t="shared" si="45"/>
        <v/>
      </c>
      <c r="U1467" s="114" t="s">
        <v>73</v>
      </c>
      <c r="V1467" s="118" t="s">
        <v>1789</v>
      </c>
    </row>
    <row r="1468" spans="3:22" x14ac:dyDescent="0.25">
      <c r="C1468" s="108">
        <v>1462</v>
      </c>
      <c r="D1468" s="30"/>
      <c r="E1468" s="29"/>
      <c r="F1468" s="29"/>
      <c r="G1468" s="29"/>
      <c r="H1468" s="121" t="str">
        <f t="shared" si="44"/>
        <v/>
      </c>
      <c r="I1468" s="121" t="str">
        <f t="shared" si="44"/>
        <v/>
      </c>
      <c r="J1468" s="29"/>
      <c r="K1468" s="29"/>
      <c r="L1468" s="29"/>
      <c r="M1468" s="122" t="str">
        <f>IF($P1468="","",IFERROR(_xlfn.XLOOKUP($P1468,団体コード!$F$2:$F$1789,団体コード!$A$2:$A$1789),_xlfn.XLOOKUP($P1468,'R6.1.1政令指定都市'!$F$2:$F$192,'R6.1.1政令指定都市'!$A$2:$A$192)))</f>
        <v/>
      </c>
      <c r="N1468" s="123" t="str">
        <f>IF($P1468="","",IFERROR(_xlfn.XLOOKUP($P1468,市町村一覧!$H$2:$H$773,市町村一覧!$G$2:$G$773),"特定市町村以外"))</f>
        <v/>
      </c>
      <c r="O1468" s="94" t="s">
        <v>1</v>
      </c>
      <c r="P1468" s="124" t="str">
        <f t="shared" si="45"/>
        <v/>
      </c>
      <c r="U1468" s="114" t="s">
        <v>73</v>
      </c>
      <c r="V1468" s="118" t="s">
        <v>1791</v>
      </c>
    </row>
    <row r="1469" spans="3:22" x14ac:dyDescent="0.25">
      <c r="C1469" s="108">
        <v>1463</v>
      </c>
      <c r="D1469" s="30"/>
      <c r="E1469" s="29"/>
      <c r="F1469" s="29"/>
      <c r="G1469" s="29"/>
      <c r="H1469" s="121" t="str">
        <f t="shared" si="44"/>
        <v/>
      </c>
      <c r="I1469" s="121" t="str">
        <f t="shared" si="44"/>
        <v/>
      </c>
      <c r="J1469" s="29"/>
      <c r="K1469" s="29"/>
      <c r="L1469" s="29"/>
      <c r="M1469" s="122" t="str">
        <f>IF($P1469="","",IFERROR(_xlfn.XLOOKUP($P1469,団体コード!$F$2:$F$1789,団体コード!$A$2:$A$1789),_xlfn.XLOOKUP($P1469,'R6.1.1政令指定都市'!$F$2:$F$192,'R6.1.1政令指定都市'!$A$2:$A$192)))</f>
        <v/>
      </c>
      <c r="N1469" s="123" t="str">
        <f>IF($P1469="","",IFERROR(_xlfn.XLOOKUP($P1469,市町村一覧!$H$2:$H$773,市町村一覧!$G$2:$G$773),"特定市町村以外"))</f>
        <v/>
      </c>
      <c r="O1469" s="94" t="s">
        <v>1</v>
      </c>
      <c r="P1469" s="124" t="str">
        <f t="shared" si="45"/>
        <v/>
      </c>
      <c r="U1469" s="114" t="s">
        <v>73</v>
      </c>
      <c r="V1469" s="118" t="s">
        <v>1793</v>
      </c>
    </row>
    <row r="1470" spans="3:22" x14ac:dyDescent="0.25">
      <c r="C1470" s="108">
        <v>1464</v>
      </c>
      <c r="D1470" s="30"/>
      <c r="E1470" s="29"/>
      <c r="F1470" s="29"/>
      <c r="G1470" s="29"/>
      <c r="H1470" s="121" t="str">
        <f t="shared" si="44"/>
        <v/>
      </c>
      <c r="I1470" s="121" t="str">
        <f t="shared" si="44"/>
        <v/>
      </c>
      <c r="J1470" s="29"/>
      <c r="K1470" s="29"/>
      <c r="L1470" s="29"/>
      <c r="M1470" s="122" t="str">
        <f>IF($P1470="","",IFERROR(_xlfn.XLOOKUP($P1470,団体コード!$F$2:$F$1789,団体コード!$A$2:$A$1789),_xlfn.XLOOKUP($P1470,'R6.1.1政令指定都市'!$F$2:$F$192,'R6.1.1政令指定都市'!$A$2:$A$192)))</f>
        <v/>
      </c>
      <c r="N1470" s="123" t="str">
        <f>IF($P1470="","",IFERROR(_xlfn.XLOOKUP($P1470,市町村一覧!$H$2:$H$773,市町村一覧!$G$2:$G$773),"特定市町村以外"))</f>
        <v/>
      </c>
      <c r="O1470" s="94" t="s">
        <v>1</v>
      </c>
      <c r="P1470" s="124" t="str">
        <f t="shared" si="45"/>
        <v/>
      </c>
      <c r="U1470" s="114" t="s">
        <v>73</v>
      </c>
      <c r="V1470" s="118" t="s">
        <v>1795</v>
      </c>
    </row>
    <row r="1471" spans="3:22" x14ac:dyDescent="0.25">
      <c r="C1471" s="108">
        <v>1465</v>
      </c>
      <c r="D1471" s="30"/>
      <c r="E1471" s="29"/>
      <c r="F1471" s="29"/>
      <c r="G1471" s="29"/>
      <c r="H1471" s="121" t="str">
        <f t="shared" si="44"/>
        <v/>
      </c>
      <c r="I1471" s="121" t="str">
        <f t="shared" si="44"/>
        <v/>
      </c>
      <c r="J1471" s="29"/>
      <c r="K1471" s="29"/>
      <c r="L1471" s="29"/>
      <c r="M1471" s="122" t="str">
        <f>IF($P1471="","",IFERROR(_xlfn.XLOOKUP($P1471,団体コード!$F$2:$F$1789,団体コード!$A$2:$A$1789),_xlfn.XLOOKUP($P1471,'R6.1.1政令指定都市'!$F$2:$F$192,'R6.1.1政令指定都市'!$A$2:$A$192)))</f>
        <v/>
      </c>
      <c r="N1471" s="123" t="str">
        <f>IF($P1471="","",IFERROR(_xlfn.XLOOKUP($P1471,市町村一覧!$H$2:$H$773,市町村一覧!$G$2:$G$773),"特定市町村以外"))</f>
        <v/>
      </c>
      <c r="O1471" s="94" t="s">
        <v>1</v>
      </c>
      <c r="P1471" s="124" t="str">
        <f t="shared" si="45"/>
        <v/>
      </c>
      <c r="U1471" s="114" t="s">
        <v>73</v>
      </c>
      <c r="V1471" s="114" t="s">
        <v>1797</v>
      </c>
    </row>
    <row r="1472" spans="3:22" x14ac:dyDescent="0.25">
      <c r="C1472" s="108">
        <v>1466</v>
      </c>
      <c r="D1472" s="30"/>
      <c r="E1472" s="29"/>
      <c r="F1472" s="29"/>
      <c r="G1472" s="29"/>
      <c r="H1472" s="121" t="str">
        <f t="shared" si="44"/>
        <v/>
      </c>
      <c r="I1472" s="121" t="str">
        <f t="shared" si="44"/>
        <v/>
      </c>
      <c r="J1472" s="29"/>
      <c r="K1472" s="29"/>
      <c r="L1472" s="29"/>
      <c r="M1472" s="122" t="str">
        <f>IF($P1472="","",IFERROR(_xlfn.XLOOKUP($P1472,団体コード!$F$2:$F$1789,団体コード!$A$2:$A$1789),_xlfn.XLOOKUP($P1472,'R6.1.1政令指定都市'!$F$2:$F$192,'R6.1.1政令指定都市'!$A$2:$A$192)))</f>
        <v/>
      </c>
      <c r="N1472" s="123" t="str">
        <f>IF($P1472="","",IFERROR(_xlfn.XLOOKUP($P1472,市町村一覧!$H$2:$H$773,市町村一覧!$G$2:$G$773),"特定市町村以外"))</f>
        <v/>
      </c>
      <c r="O1472" s="94" t="s">
        <v>1</v>
      </c>
      <c r="P1472" s="124" t="str">
        <f t="shared" si="45"/>
        <v/>
      </c>
      <c r="U1472" s="114" t="s">
        <v>73</v>
      </c>
      <c r="V1472" s="114" t="s">
        <v>1798</v>
      </c>
    </row>
    <row r="1473" spans="3:22" x14ac:dyDescent="0.25">
      <c r="C1473" s="108">
        <v>1467</v>
      </c>
      <c r="D1473" s="30"/>
      <c r="E1473" s="29"/>
      <c r="F1473" s="29"/>
      <c r="G1473" s="29"/>
      <c r="H1473" s="121" t="str">
        <f t="shared" si="44"/>
        <v/>
      </c>
      <c r="I1473" s="121" t="str">
        <f t="shared" si="44"/>
        <v/>
      </c>
      <c r="J1473" s="29"/>
      <c r="K1473" s="29"/>
      <c r="L1473" s="29"/>
      <c r="M1473" s="122" t="str">
        <f>IF($P1473="","",IFERROR(_xlfn.XLOOKUP($P1473,団体コード!$F$2:$F$1789,団体コード!$A$2:$A$1789),_xlfn.XLOOKUP($P1473,'R6.1.1政令指定都市'!$F$2:$F$192,'R6.1.1政令指定都市'!$A$2:$A$192)))</f>
        <v/>
      </c>
      <c r="N1473" s="123" t="str">
        <f>IF($P1473="","",IFERROR(_xlfn.XLOOKUP($P1473,市町村一覧!$H$2:$H$773,市町村一覧!$G$2:$G$773),"特定市町村以外"))</f>
        <v/>
      </c>
      <c r="O1473" s="94" t="s">
        <v>1</v>
      </c>
      <c r="P1473" s="124" t="str">
        <f t="shared" si="45"/>
        <v/>
      </c>
      <c r="U1473" s="114" t="s">
        <v>73</v>
      </c>
      <c r="V1473" s="114" t="s">
        <v>1799</v>
      </c>
    </row>
    <row r="1474" spans="3:22" x14ac:dyDescent="0.25">
      <c r="C1474" s="108">
        <v>1468</v>
      </c>
      <c r="D1474" s="30"/>
      <c r="E1474" s="29"/>
      <c r="F1474" s="29"/>
      <c r="G1474" s="29"/>
      <c r="H1474" s="121" t="str">
        <f t="shared" si="44"/>
        <v/>
      </c>
      <c r="I1474" s="121" t="str">
        <f t="shared" si="44"/>
        <v/>
      </c>
      <c r="J1474" s="29"/>
      <c r="K1474" s="29"/>
      <c r="L1474" s="29"/>
      <c r="M1474" s="122" t="str">
        <f>IF($P1474="","",IFERROR(_xlfn.XLOOKUP($P1474,団体コード!$F$2:$F$1789,団体コード!$A$2:$A$1789),_xlfn.XLOOKUP($P1474,'R6.1.1政令指定都市'!$F$2:$F$192,'R6.1.1政令指定都市'!$A$2:$A$192)))</f>
        <v/>
      </c>
      <c r="N1474" s="123" t="str">
        <f>IF($P1474="","",IFERROR(_xlfn.XLOOKUP($P1474,市町村一覧!$H$2:$H$773,市町村一覧!$G$2:$G$773),"特定市町村以外"))</f>
        <v/>
      </c>
      <c r="O1474" s="94" t="s">
        <v>1</v>
      </c>
      <c r="P1474" s="124" t="str">
        <f t="shared" si="45"/>
        <v/>
      </c>
      <c r="U1474" s="114" t="s">
        <v>73</v>
      </c>
      <c r="V1474" s="114" t="s">
        <v>1800</v>
      </c>
    </row>
    <row r="1475" spans="3:22" x14ac:dyDescent="0.25">
      <c r="C1475" s="108">
        <v>1469</v>
      </c>
      <c r="D1475" s="30"/>
      <c r="E1475" s="29"/>
      <c r="F1475" s="29"/>
      <c r="G1475" s="29"/>
      <c r="H1475" s="121" t="str">
        <f t="shared" si="44"/>
        <v/>
      </c>
      <c r="I1475" s="121" t="str">
        <f t="shared" si="44"/>
        <v/>
      </c>
      <c r="J1475" s="29"/>
      <c r="K1475" s="29"/>
      <c r="L1475" s="29"/>
      <c r="M1475" s="122" t="str">
        <f>IF($P1475="","",IFERROR(_xlfn.XLOOKUP($P1475,団体コード!$F$2:$F$1789,団体コード!$A$2:$A$1789),_xlfn.XLOOKUP($P1475,'R6.1.1政令指定都市'!$F$2:$F$192,'R6.1.1政令指定都市'!$A$2:$A$192)))</f>
        <v/>
      </c>
      <c r="N1475" s="123" t="str">
        <f>IF($P1475="","",IFERROR(_xlfn.XLOOKUP($P1475,市町村一覧!$H$2:$H$773,市町村一覧!$G$2:$G$773),"特定市町村以外"))</f>
        <v/>
      </c>
      <c r="O1475" s="94" t="s">
        <v>1</v>
      </c>
      <c r="P1475" s="124" t="str">
        <f t="shared" si="45"/>
        <v/>
      </c>
      <c r="U1475" s="114" t="s">
        <v>73</v>
      </c>
      <c r="V1475" s="114" t="s">
        <v>1801</v>
      </c>
    </row>
    <row r="1476" spans="3:22" x14ac:dyDescent="0.25">
      <c r="C1476" s="108">
        <v>1470</v>
      </c>
      <c r="D1476" s="30"/>
      <c r="E1476" s="29"/>
      <c r="F1476" s="29"/>
      <c r="G1476" s="29"/>
      <c r="H1476" s="121" t="str">
        <f t="shared" si="44"/>
        <v/>
      </c>
      <c r="I1476" s="121" t="str">
        <f t="shared" si="44"/>
        <v/>
      </c>
      <c r="J1476" s="29"/>
      <c r="K1476" s="29"/>
      <c r="L1476" s="29"/>
      <c r="M1476" s="122" t="str">
        <f>IF($P1476="","",IFERROR(_xlfn.XLOOKUP($P1476,団体コード!$F$2:$F$1789,団体コード!$A$2:$A$1789),_xlfn.XLOOKUP($P1476,'R6.1.1政令指定都市'!$F$2:$F$192,'R6.1.1政令指定都市'!$A$2:$A$192)))</f>
        <v/>
      </c>
      <c r="N1476" s="123" t="str">
        <f>IF($P1476="","",IFERROR(_xlfn.XLOOKUP($P1476,市町村一覧!$H$2:$H$773,市町村一覧!$G$2:$G$773),"特定市町村以外"))</f>
        <v/>
      </c>
      <c r="O1476" s="94" t="s">
        <v>1</v>
      </c>
      <c r="P1476" s="124" t="str">
        <f t="shared" si="45"/>
        <v/>
      </c>
      <c r="U1476" s="114" t="s">
        <v>73</v>
      </c>
      <c r="V1476" s="114" t="s">
        <v>912</v>
      </c>
    </row>
    <row r="1477" spans="3:22" x14ac:dyDescent="0.25">
      <c r="C1477" s="108">
        <v>1471</v>
      </c>
      <c r="D1477" s="30"/>
      <c r="E1477" s="29"/>
      <c r="F1477" s="29"/>
      <c r="G1477" s="29"/>
      <c r="H1477" s="121" t="str">
        <f t="shared" si="44"/>
        <v/>
      </c>
      <c r="I1477" s="121" t="str">
        <f t="shared" si="44"/>
        <v/>
      </c>
      <c r="J1477" s="29"/>
      <c r="K1477" s="29"/>
      <c r="L1477" s="29"/>
      <c r="M1477" s="122" t="str">
        <f>IF($P1477="","",IFERROR(_xlfn.XLOOKUP($P1477,団体コード!$F$2:$F$1789,団体コード!$A$2:$A$1789),_xlfn.XLOOKUP($P1477,'R6.1.1政令指定都市'!$F$2:$F$192,'R6.1.1政令指定都市'!$A$2:$A$192)))</f>
        <v/>
      </c>
      <c r="N1477" s="123" t="str">
        <f>IF($P1477="","",IFERROR(_xlfn.XLOOKUP($P1477,市町村一覧!$H$2:$H$773,市町村一覧!$G$2:$G$773),"特定市町村以外"))</f>
        <v/>
      </c>
      <c r="O1477" s="94" t="s">
        <v>1</v>
      </c>
      <c r="P1477" s="124" t="str">
        <f t="shared" si="45"/>
        <v/>
      </c>
      <c r="U1477" s="114" t="s">
        <v>73</v>
      </c>
      <c r="V1477" s="114" t="s">
        <v>1802</v>
      </c>
    </row>
    <row r="1478" spans="3:22" x14ac:dyDescent="0.25">
      <c r="C1478" s="108">
        <v>1472</v>
      </c>
      <c r="D1478" s="30"/>
      <c r="E1478" s="29"/>
      <c r="F1478" s="29"/>
      <c r="G1478" s="29"/>
      <c r="H1478" s="121" t="str">
        <f t="shared" si="44"/>
        <v/>
      </c>
      <c r="I1478" s="121" t="str">
        <f t="shared" si="44"/>
        <v/>
      </c>
      <c r="J1478" s="29"/>
      <c r="K1478" s="29"/>
      <c r="L1478" s="29"/>
      <c r="M1478" s="122" t="str">
        <f>IF($P1478="","",IFERROR(_xlfn.XLOOKUP($P1478,団体コード!$F$2:$F$1789,団体コード!$A$2:$A$1789),_xlfn.XLOOKUP($P1478,'R6.1.1政令指定都市'!$F$2:$F$192,'R6.1.1政令指定都市'!$A$2:$A$192)))</f>
        <v/>
      </c>
      <c r="N1478" s="123" t="str">
        <f>IF($P1478="","",IFERROR(_xlfn.XLOOKUP($P1478,市町村一覧!$H$2:$H$773,市町村一覧!$G$2:$G$773),"特定市町村以外"))</f>
        <v/>
      </c>
      <c r="O1478" s="94" t="s">
        <v>1</v>
      </c>
      <c r="P1478" s="124" t="str">
        <f t="shared" si="45"/>
        <v/>
      </c>
      <c r="U1478" s="114" t="s">
        <v>73</v>
      </c>
      <c r="V1478" s="114" t="s">
        <v>1803</v>
      </c>
    </row>
    <row r="1479" spans="3:22" x14ac:dyDescent="0.25">
      <c r="C1479" s="108">
        <v>1473</v>
      </c>
      <c r="D1479" s="30"/>
      <c r="E1479" s="29"/>
      <c r="F1479" s="29"/>
      <c r="G1479" s="29"/>
      <c r="H1479" s="121" t="str">
        <f t="shared" si="44"/>
        <v/>
      </c>
      <c r="I1479" s="121" t="str">
        <f t="shared" si="44"/>
        <v/>
      </c>
      <c r="J1479" s="29"/>
      <c r="K1479" s="29"/>
      <c r="L1479" s="29"/>
      <c r="M1479" s="122" t="str">
        <f>IF($P1479="","",IFERROR(_xlfn.XLOOKUP($P1479,団体コード!$F$2:$F$1789,団体コード!$A$2:$A$1789),_xlfn.XLOOKUP($P1479,'R6.1.1政令指定都市'!$F$2:$F$192,'R6.1.1政令指定都市'!$A$2:$A$192)))</f>
        <v/>
      </c>
      <c r="N1479" s="123" t="str">
        <f>IF($P1479="","",IFERROR(_xlfn.XLOOKUP($P1479,市町村一覧!$H$2:$H$773,市町村一覧!$G$2:$G$773),"特定市町村以外"))</f>
        <v/>
      </c>
      <c r="O1479" s="94" t="s">
        <v>1</v>
      </c>
      <c r="P1479" s="124" t="str">
        <f t="shared" si="45"/>
        <v/>
      </c>
      <c r="U1479" s="114" t="s">
        <v>73</v>
      </c>
      <c r="V1479" s="114" t="s">
        <v>1804</v>
      </c>
    </row>
    <row r="1480" spans="3:22" x14ac:dyDescent="0.25">
      <c r="C1480" s="108">
        <v>1474</v>
      </c>
      <c r="D1480" s="30"/>
      <c r="E1480" s="29"/>
      <c r="F1480" s="29"/>
      <c r="G1480" s="29"/>
      <c r="H1480" s="121" t="str">
        <f t="shared" ref="H1480:I1543" si="46">IF(D1480&lt;&gt;"",D1480,"")</f>
        <v/>
      </c>
      <c r="I1480" s="121" t="str">
        <f t="shared" si="46"/>
        <v/>
      </c>
      <c r="J1480" s="29"/>
      <c r="K1480" s="29"/>
      <c r="L1480" s="29"/>
      <c r="M1480" s="122" t="str">
        <f>IF($P1480="","",IFERROR(_xlfn.XLOOKUP($P1480,団体コード!$F$2:$F$1789,団体コード!$A$2:$A$1789),_xlfn.XLOOKUP($P1480,'R6.1.1政令指定都市'!$F$2:$F$192,'R6.1.1政令指定都市'!$A$2:$A$192)))</f>
        <v/>
      </c>
      <c r="N1480" s="123" t="str">
        <f>IF($P1480="","",IFERROR(_xlfn.XLOOKUP($P1480,市町村一覧!$H$2:$H$773,市町村一覧!$G$2:$G$773),"特定市町村以外"))</f>
        <v/>
      </c>
      <c r="O1480" s="94" t="s">
        <v>1</v>
      </c>
      <c r="P1480" s="124" t="str">
        <f t="shared" ref="P1480:P1543" si="47">E1480&amp;F1480</f>
        <v/>
      </c>
      <c r="U1480" s="114" t="s">
        <v>73</v>
      </c>
      <c r="V1480" s="114" t="s">
        <v>1805</v>
      </c>
    </row>
    <row r="1481" spans="3:22" x14ac:dyDescent="0.25">
      <c r="C1481" s="108">
        <v>1475</v>
      </c>
      <c r="D1481" s="30"/>
      <c r="E1481" s="29"/>
      <c r="F1481" s="29"/>
      <c r="G1481" s="29"/>
      <c r="H1481" s="121" t="str">
        <f t="shared" si="46"/>
        <v/>
      </c>
      <c r="I1481" s="121" t="str">
        <f t="shared" si="46"/>
        <v/>
      </c>
      <c r="J1481" s="29"/>
      <c r="K1481" s="29"/>
      <c r="L1481" s="29"/>
      <c r="M1481" s="122" t="str">
        <f>IF($P1481="","",IFERROR(_xlfn.XLOOKUP($P1481,団体コード!$F$2:$F$1789,団体コード!$A$2:$A$1789),_xlfn.XLOOKUP($P1481,'R6.1.1政令指定都市'!$F$2:$F$192,'R6.1.1政令指定都市'!$A$2:$A$192)))</f>
        <v/>
      </c>
      <c r="N1481" s="123" t="str">
        <f>IF($P1481="","",IFERROR(_xlfn.XLOOKUP($P1481,市町村一覧!$H$2:$H$773,市町村一覧!$G$2:$G$773),"特定市町村以外"))</f>
        <v/>
      </c>
      <c r="O1481" s="94" t="s">
        <v>1</v>
      </c>
      <c r="P1481" s="124" t="str">
        <f t="shared" si="47"/>
        <v/>
      </c>
      <c r="U1481" s="114" t="s">
        <v>73</v>
      </c>
      <c r="V1481" s="114" t="s">
        <v>1806</v>
      </c>
    </row>
    <row r="1482" spans="3:22" x14ac:dyDescent="0.25">
      <c r="C1482" s="108">
        <v>1476</v>
      </c>
      <c r="D1482" s="30"/>
      <c r="E1482" s="29"/>
      <c r="F1482" s="29"/>
      <c r="G1482" s="29"/>
      <c r="H1482" s="121" t="str">
        <f t="shared" si="46"/>
        <v/>
      </c>
      <c r="I1482" s="121" t="str">
        <f t="shared" si="46"/>
        <v/>
      </c>
      <c r="J1482" s="29"/>
      <c r="K1482" s="29"/>
      <c r="L1482" s="29"/>
      <c r="M1482" s="122" t="str">
        <f>IF($P1482="","",IFERROR(_xlfn.XLOOKUP($P1482,団体コード!$F$2:$F$1789,団体コード!$A$2:$A$1789),_xlfn.XLOOKUP($P1482,'R6.1.1政令指定都市'!$F$2:$F$192,'R6.1.1政令指定都市'!$A$2:$A$192)))</f>
        <v/>
      </c>
      <c r="N1482" s="123" t="str">
        <f>IF($P1482="","",IFERROR(_xlfn.XLOOKUP($P1482,市町村一覧!$H$2:$H$773,市町村一覧!$G$2:$G$773),"特定市町村以外"))</f>
        <v/>
      </c>
      <c r="O1482" s="94" t="s">
        <v>1</v>
      </c>
      <c r="P1482" s="124" t="str">
        <f t="shared" si="47"/>
        <v/>
      </c>
      <c r="U1482" s="114" t="s">
        <v>73</v>
      </c>
      <c r="V1482" s="114" t="s">
        <v>1807</v>
      </c>
    </row>
    <row r="1483" spans="3:22" x14ac:dyDescent="0.25">
      <c r="C1483" s="108">
        <v>1477</v>
      </c>
      <c r="D1483" s="30"/>
      <c r="E1483" s="29"/>
      <c r="F1483" s="29"/>
      <c r="G1483" s="29"/>
      <c r="H1483" s="121" t="str">
        <f t="shared" si="46"/>
        <v/>
      </c>
      <c r="I1483" s="121" t="str">
        <f t="shared" si="46"/>
        <v/>
      </c>
      <c r="J1483" s="29"/>
      <c r="K1483" s="29"/>
      <c r="L1483" s="29"/>
      <c r="M1483" s="122" t="str">
        <f>IF($P1483="","",IFERROR(_xlfn.XLOOKUP($P1483,団体コード!$F$2:$F$1789,団体コード!$A$2:$A$1789),_xlfn.XLOOKUP($P1483,'R6.1.1政令指定都市'!$F$2:$F$192,'R6.1.1政令指定都市'!$A$2:$A$192)))</f>
        <v/>
      </c>
      <c r="N1483" s="123" t="str">
        <f>IF($P1483="","",IFERROR(_xlfn.XLOOKUP($P1483,市町村一覧!$H$2:$H$773,市町村一覧!$G$2:$G$773),"特定市町村以外"))</f>
        <v/>
      </c>
      <c r="O1483" s="94" t="s">
        <v>1</v>
      </c>
      <c r="P1483" s="124" t="str">
        <f t="shared" si="47"/>
        <v/>
      </c>
      <c r="U1483" s="114" t="s">
        <v>73</v>
      </c>
      <c r="V1483" s="114" t="s">
        <v>1808</v>
      </c>
    </row>
    <row r="1484" spans="3:22" x14ac:dyDescent="0.25">
      <c r="C1484" s="108">
        <v>1478</v>
      </c>
      <c r="D1484" s="30"/>
      <c r="E1484" s="29"/>
      <c r="F1484" s="29"/>
      <c r="G1484" s="29"/>
      <c r="H1484" s="121" t="str">
        <f t="shared" si="46"/>
        <v/>
      </c>
      <c r="I1484" s="121" t="str">
        <f t="shared" si="46"/>
        <v/>
      </c>
      <c r="J1484" s="29"/>
      <c r="K1484" s="29"/>
      <c r="L1484" s="29"/>
      <c r="M1484" s="122" t="str">
        <f>IF($P1484="","",IFERROR(_xlfn.XLOOKUP($P1484,団体コード!$F$2:$F$1789,団体コード!$A$2:$A$1789),_xlfn.XLOOKUP($P1484,'R6.1.1政令指定都市'!$F$2:$F$192,'R6.1.1政令指定都市'!$A$2:$A$192)))</f>
        <v/>
      </c>
      <c r="N1484" s="123" t="str">
        <f>IF($P1484="","",IFERROR(_xlfn.XLOOKUP($P1484,市町村一覧!$H$2:$H$773,市町村一覧!$G$2:$G$773),"特定市町村以外"))</f>
        <v/>
      </c>
      <c r="O1484" s="94" t="s">
        <v>1</v>
      </c>
      <c r="P1484" s="124" t="str">
        <f t="shared" si="47"/>
        <v/>
      </c>
      <c r="U1484" s="114" t="s">
        <v>73</v>
      </c>
      <c r="V1484" s="114" t="s">
        <v>1809</v>
      </c>
    </row>
    <row r="1485" spans="3:22" x14ac:dyDescent="0.25">
      <c r="C1485" s="108">
        <v>1479</v>
      </c>
      <c r="D1485" s="30"/>
      <c r="E1485" s="29"/>
      <c r="F1485" s="29"/>
      <c r="G1485" s="29"/>
      <c r="H1485" s="121" t="str">
        <f t="shared" si="46"/>
        <v/>
      </c>
      <c r="I1485" s="121" t="str">
        <f t="shared" si="46"/>
        <v/>
      </c>
      <c r="J1485" s="29"/>
      <c r="K1485" s="29"/>
      <c r="L1485" s="29"/>
      <c r="M1485" s="122" t="str">
        <f>IF($P1485="","",IFERROR(_xlfn.XLOOKUP($P1485,団体コード!$F$2:$F$1789,団体コード!$A$2:$A$1789),_xlfn.XLOOKUP($P1485,'R6.1.1政令指定都市'!$F$2:$F$192,'R6.1.1政令指定都市'!$A$2:$A$192)))</f>
        <v/>
      </c>
      <c r="N1485" s="123" t="str">
        <f>IF($P1485="","",IFERROR(_xlfn.XLOOKUP($P1485,市町村一覧!$H$2:$H$773,市町村一覧!$G$2:$G$773),"特定市町村以外"))</f>
        <v/>
      </c>
      <c r="O1485" s="94" t="s">
        <v>1</v>
      </c>
      <c r="P1485" s="124" t="str">
        <f t="shared" si="47"/>
        <v/>
      </c>
      <c r="U1485" s="114" t="s">
        <v>73</v>
      </c>
      <c r="V1485" s="114" t="s">
        <v>1810</v>
      </c>
    </row>
    <row r="1486" spans="3:22" x14ac:dyDescent="0.25">
      <c r="C1486" s="108">
        <v>1480</v>
      </c>
      <c r="D1486" s="30"/>
      <c r="E1486" s="29"/>
      <c r="F1486" s="29"/>
      <c r="G1486" s="29"/>
      <c r="H1486" s="121" t="str">
        <f t="shared" si="46"/>
        <v/>
      </c>
      <c r="I1486" s="121" t="str">
        <f t="shared" si="46"/>
        <v/>
      </c>
      <c r="J1486" s="29"/>
      <c r="K1486" s="29"/>
      <c r="L1486" s="29"/>
      <c r="M1486" s="122" t="str">
        <f>IF($P1486="","",IFERROR(_xlfn.XLOOKUP($P1486,団体コード!$F$2:$F$1789,団体コード!$A$2:$A$1789),_xlfn.XLOOKUP($P1486,'R6.1.1政令指定都市'!$F$2:$F$192,'R6.1.1政令指定都市'!$A$2:$A$192)))</f>
        <v/>
      </c>
      <c r="N1486" s="123" t="str">
        <f>IF($P1486="","",IFERROR(_xlfn.XLOOKUP($P1486,市町村一覧!$H$2:$H$773,市町村一覧!$G$2:$G$773),"特定市町村以外"))</f>
        <v/>
      </c>
      <c r="O1486" s="94" t="s">
        <v>1</v>
      </c>
      <c r="P1486" s="124" t="str">
        <f t="shared" si="47"/>
        <v/>
      </c>
      <c r="U1486" s="114" t="s">
        <v>73</v>
      </c>
      <c r="V1486" s="114" t="s">
        <v>1811</v>
      </c>
    </row>
    <row r="1487" spans="3:22" x14ac:dyDescent="0.25">
      <c r="C1487" s="108">
        <v>1481</v>
      </c>
      <c r="D1487" s="30"/>
      <c r="E1487" s="29"/>
      <c r="F1487" s="29"/>
      <c r="G1487" s="29"/>
      <c r="H1487" s="121" t="str">
        <f t="shared" si="46"/>
        <v/>
      </c>
      <c r="I1487" s="121" t="str">
        <f t="shared" si="46"/>
        <v/>
      </c>
      <c r="J1487" s="29"/>
      <c r="K1487" s="29"/>
      <c r="L1487" s="29"/>
      <c r="M1487" s="122" t="str">
        <f>IF($P1487="","",IFERROR(_xlfn.XLOOKUP($P1487,団体コード!$F$2:$F$1789,団体コード!$A$2:$A$1789),_xlfn.XLOOKUP($P1487,'R6.1.1政令指定都市'!$F$2:$F$192,'R6.1.1政令指定都市'!$A$2:$A$192)))</f>
        <v/>
      </c>
      <c r="N1487" s="123" t="str">
        <f>IF($P1487="","",IFERROR(_xlfn.XLOOKUP($P1487,市町村一覧!$H$2:$H$773,市町村一覧!$G$2:$G$773),"特定市町村以外"))</f>
        <v/>
      </c>
      <c r="O1487" s="94" t="s">
        <v>1</v>
      </c>
      <c r="P1487" s="124" t="str">
        <f t="shared" si="47"/>
        <v/>
      </c>
      <c r="U1487" s="114" t="s">
        <v>73</v>
      </c>
      <c r="V1487" s="114" t="s">
        <v>1812</v>
      </c>
    </row>
    <row r="1488" spans="3:22" x14ac:dyDescent="0.25">
      <c r="C1488" s="108">
        <v>1482</v>
      </c>
      <c r="D1488" s="30"/>
      <c r="E1488" s="29"/>
      <c r="F1488" s="29"/>
      <c r="G1488" s="29"/>
      <c r="H1488" s="121" t="str">
        <f t="shared" si="46"/>
        <v/>
      </c>
      <c r="I1488" s="121" t="str">
        <f t="shared" si="46"/>
        <v/>
      </c>
      <c r="J1488" s="29"/>
      <c r="K1488" s="29"/>
      <c r="L1488" s="29"/>
      <c r="M1488" s="122" t="str">
        <f>IF($P1488="","",IFERROR(_xlfn.XLOOKUP($P1488,団体コード!$F$2:$F$1789,団体コード!$A$2:$A$1789),_xlfn.XLOOKUP($P1488,'R6.1.1政令指定都市'!$F$2:$F$192,'R6.1.1政令指定都市'!$A$2:$A$192)))</f>
        <v/>
      </c>
      <c r="N1488" s="123" t="str">
        <f>IF($P1488="","",IFERROR(_xlfn.XLOOKUP($P1488,市町村一覧!$H$2:$H$773,市町村一覧!$G$2:$G$773),"特定市町村以外"))</f>
        <v/>
      </c>
      <c r="O1488" s="94" t="s">
        <v>1</v>
      </c>
      <c r="P1488" s="124" t="str">
        <f t="shared" si="47"/>
        <v/>
      </c>
      <c r="U1488" s="114" t="s">
        <v>73</v>
      </c>
      <c r="V1488" s="114" t="s">
        <v>1813</v>
      </c>
    </row>
    <row r="1489" spans="3:22" x14ac:dyDescent="0.25">
      <c r="C1489" s="108">
        <v>1483</v>
      </c>
      <c r="D1489" s="30"/>
      <c r="E1489" s="29"/>
      <c r="F1489" s="29"/>
      <c r="G1489" s="29"/>
      <c r="H1489" s="121" t="str">
        <f t="shared" si="46"/>
        <v/>
      </c>
      <c r="I1489" s="121" t="str">
        <f t="shared" si="46"/>
        <v/>
      </c>
      <c r="J1489" s="29"/>
      <c r="K1489" s="29"/>
      <c r="L1489" s="29"/>
      <c r="M1489" s="122" t="str">
        <f>IF($P1489="","",IFERROR(_xlfn.XLOOKUP($P1489,団体コード!$F$2:$F$1789,団体コード!$A$2:$A$1789),_xlfn.XLOOKUP($P1489,'R6.1.1政令指定都市'!$F$2:$F$192,'R6.1.1政令指定都市'!$A$2:$A$192)))</f>
        <v/>
      </c>
      <c r="N1489" s="123" t="str">
        <f>IF($P1489="","",IFERROR(_xlfn.XLOOKUP($P1489,市町村一覧!$H$2:$H$773,市町村一覧!$G$2:$G$773),"特定市町村以外"))</f>
        <v/>
      </c>
      <c r="O1489" s="94" t="s">
        <v>1</v>
      </c>
      <c r="P1489" s="124" t="str">
        <f t="shared" si="47"/>
        <v/>
      </c>
      <c r="U1489" s="114" t="s">
        <v>73</v>
      </c>
      <c r="V1489" s="114" t="s">
        <v>1814</v>
      </c>
    </row>
    <row r="1490" spans="3:22" x14ac:dyDescent="0.25">
      <c r="C1490" s="108">
        <v>1484</v>
      </c>
      <c r="D1490" s="30"/>
      <c r="E1490" s="29"/>
      <c r="F1490" s="29"/>
      <c r="G1490" s="29"/>
      <c r="H1490" s="121" t="str">
        <f t="shared" si="46"/>
        <v/>
      </c>
      <c r="I1490" s="121" t="str">
        <f t="shared" si="46"/>
        <v/>
      </c>
      <c r="J1490" s="29"/>
      <c r="K1490" s="29"/>
      <c r="L1490" s="29"/>
      <c r="M1490" s="122" t="str">
        <f>IF($P1490="","",IFERROR(_xlfn.XLOOKUP($P1490,団体コード!$F$2:$F$1789,団体コード!$A$2:$A$1789),_xlfn.XLOOKUP($P1490,'R6.1.1政令指定都市'!$F$2:$F$192,'R6.1.1政令指定都市'!$A$2:$A$192)))</f>
        <v/>
      </c>
      <c r="N1490" s="123" t="str">
        <f>IF($P1490="","",IFERROR(_xlfn.XLOOKUP($P1490,市町村一覧!$H$2:$H$773,市町村一覧!$G$2:$G$773),"特定市町村以外"))</f>
        <v/>
      </c>
      <c r="O1490" s="94" t="s">
        <v>1</v>
      </c>
      <c r="P1490" s="124" t="str">
        <f t="shared" si="47"/>
        <v/>
      </c>
      <c r="U1490" s="114" t="s">
        <v>73</v>
      </c>
      <c r="V1490" s="114" t="s">
        <v>1815</v>
      </c>
    </row>
    <row r="1491" spans="3:22" x14ac:dyDescent="0.25">
      <c r="C1491" s="108">
        <v>1485</v>
      </c>
      <c r="D1491" s="30"/>
      <c r="E1491" s="29"/>
      <c r="F1491" s="29"/>
      <c r="G1491" s="29"/>
      <c r="H1491" s="121" t="str">
        <f t="shared" si="46"/>
        <v/>
      </c>
      <c r="I1491" s="121" t="str">
        <f t="shared" si="46"/>
        <v/>
      </c>
      <c r="J1491" s="29"/>
      <c r="K1491" s="29"/>
      <c r="L1491" s="29"/>
      <c r="M1491" s="122" t="str">
        <f>IF($P1491="","",IFERROR(_xlfn.XLOOKUP($P1491,団体コード!$F$2:$F$1789,団体コード!$A$2:$A$1789),_xlfn.XLOOKUP($P1491,'R6.1.1政令指定都市'!$F$2:$F$192,'R6.1.1政令指定都市'!$A$2:$A$192)))</f>
        <v/>
      </c>
      <c r="N1491" s="123" t="str">
        <f>IF($P1491="","",IFERROR(_xlfn.XLOOKUP($P1491,市町村一覧!$H$2:$H$773,市町村一覧!$G$2:$G$773),"特定市町村以外"))</f>
        <v/>
      </c>
      <c r="O1491" s="94" t="s">
        <v>1</v>
      </c>
      <c r="P1491" s="124" t="str">
        <f t="shared" si="47"/>
        <v/>
      </c>
      <c r="U1491" s="114" t="s">
        <v>73</v>
      </c>
      <c r="V1491" s="114" t="s">
        <v>1816</v>
      </c>
    </row>
    <row r="1492" spans="3:22" x14ac:dyDescent="0.25">
      <c r="C1492" s="108">
        <v>1486</v>
      </c>
      <c r="D1492" s="30"/>
      <c r="E1492" s="29"/>
      <c r="F1492" s="29"/>
      <c r="G1492" s="29"/>
      <c r="H1492" s="121" t="str">
        <f t="shared" si="46"/>
        <v/>
      </c>
      <c r="I1492" s="121" t="str">
        <f t="shared" si="46"/>
        <v/>
      </c>
      <c r="J1492" s="29"/>
      <c r="K1492" s="29"/>
      <c r="L1492" s="29"/>
      <c r="M1492" s="122" t="str">
        <f>IF($P1492="","",IFERROR(_xlfn.XLOOKUP($P1492,団体コード!$F$2:$F$1789,団体コード!$A$2:$A$1789),_xlfn.XLOOKUP($P1492,'R6.1.1政令指定都市'!$F$2:$F$192,'R6.1.1政令指定都市'!$A$2:$A$192)))</f>
        <v/>
      </c>
      <c r="N1492" s="123" t="str">
        <f>IF($P1492="","",IFERROR(_xlfn.XLOOKUP($P1492,市町村一覧!$H$2:$H$773,市町村一覧!$G$2:$G$773),"特定市町村以外"))</f>
        <v/>
      </c>
      <c r="O1492" s="94" t="s">
        <v>1</v>
      </c>
      <c r="P1492" s="124" t="str">
        <f t="shared" si="47"/>
        <v/>
      </c>
      <c r="U1492" s="114" t="s">
        <v>73</v>
      </c>
      <c r="V1492" s="114" t="s">
        <v>1817</v>
      </c>
    </row>
    <row r="1493" spans="3:22" x14ac:dyDescent="0.25">
      <c r="C1493" s="108">
        <v>1487</v>
      </c>
      <c r="D1493" s="30"/>
      <c r="E1493" s="29"/>
      <c r="F1493" s="29"/>
      <c r="G1493" s="29"/>
      <c r="H1493" s="121" t="str">
        <f t="shared" si="46"/>
        <v/>
      </c>
      <c r="I1493" s="121" t="str">
        <f t="shared" si="46"/>
        <v/>
      </c>
      <c r="J1493" s="29"/>
      <c r="K1493" s="29"/>
      <c r="L1493" s="29"/>
      <c r="M1493" s="122" t="str">
        <f>IF($P1493="","",IFERROR(_xlfn.XLOOKUP($P1493,団体コード!$F$2:$F$1789,団体コード!$A$2:$A$1789),_xlfn.XLOOKUP($P1493,'R6.1.1政令指定都市'!$F$2:$F$192,'R6.1.1政令指定都市'!$A$2:$A$192)))</f>
        <v/>
      </c>
      <c r="N1493" s="123" t="str">
        <f>IF($P1493="","",IFERROR(_xlfn.XLOOKUP($P1493,市町村一覧!$H$2:$H$773,市町村一覧!$G$2:$G$773),"特定市町村以外"))</f>
        <v/>
      </c>
      <c r="O1493" s="94" t="s">
        <v>1</v>
      </c>
      <c r="P1493" s="124" t="str">
        <f t="shared" si="47"/>
        <v/>
      </c>
      <c r="U1493" s="114" t="s">
        <v>74</v>
      </c>
      <c r="V1493" s="114" t="s">
        <v>1818</v>
      </c>
    </row>
    <row r="1494" spans="3:22" x14ac:dyDescent="0.25">
      <c r="C1494" s="108">
        <v>1488</v>
      </c>
      <c r="D1494" s="30"/>
      <c r="E1494" s="29"/>
      <c r="F1494" s="29"/>
      <c r="G1494" s="29"/>
      <c r="H1494" s="121" t="str">
        <f t="shared" si="46"/>
        <v/>
      </c>
      <c r="I1494" s="121" t="str">
        <f t="shared" si="46"/>
        <v/>
      </c>
      <c r="J1494" s="29"/>
      <c r="K1494" s="29"/>
      <c r="L1494" s="29"/>
      <c r="M1494" s="122" t="str">
        <f>IF($P1494="","",IFERROR(_xlfn.XLOOKUP($P1494,団体コード!$F$2:$F$1789,団体コード!$A$2:$A$1789),_xlfn.XLOOKUP($P1494,'R6.1.1政令指定都市'!$F$2:$F$192,'R6.1.1政令指定都市'!$A$2:$A$192)))</f>
        <v/>
      </c>
      <c r="N1494" s="123" t="str">
        <f>IF($P1494="","",IFERROR(_xlfn.XLOOKUP($P1494,市町村一覧!$H$2:$H$773,市町村一覧!$G$2:$G$773),"特定市町村以外"))</f>
        <v/>
      </c>
      <c r="O1494" s="94" t="s">
        <v>1</v>
      </c>
      <c r="P1494" s="124" t="str">
        <f t="shared" si="47"/>
        <v/>
      </c>
      <c r="U1494" s="114" t="s">
        <v>74</v>
      </c>
      <c r="V1494" s="114" t="s">
        <v>1819</v>
      </c>
    </row>
    <row r="1495" spans="3:22" x14ac:dyDescent="0.25">
      <c r="C1495" s="108">
        <v>1489</v>
      </c>
      <c r="D1495" s="30"/>
      <c r="E1495" s="29"/>
      <c r="F1495" s="29"/>
      <c r="G1495" s="29"/>
      <c r="H1495" s="121" t="str">
        <f t="shared" si="46"/>
        <v/>
      </c>
      <c r="I1495" s="121" t="str">
        <f t="shared" si="46"/>
        <v/>
      </c>
      <c r="J1495" s="29"/>
      <c r="K1495" s="29"/>
      <c r="L1495" s="29"/>
      <c r="M1495" s="122" t="str">
        <f>IF($P1495="","",IFERROR(_xlfn.XLOOKUP($P1495,団体コード!$F$2:$F$1789,団体コード!$A$2:$A$1789),_xlfn.XLOOKUP($P1495,'R6.1.1政令指定都市'!$F$2:$F$192,'R6.1.1政令指定都市'!$A$2:$A$192)))</f>
        <v/>
      </c>
      <c r="N1495" s="123" t="str">
        <f>IF($P1495="","",IFERROR(_xlfn.XLOOKUP($P1495,市町村一覧!$H$2:$H$773,市町村一覧!$G$2:$G$773),"特定市町村以外"))</f>
        <v/>
      </c>
      <c r="O1495" s="94" t="s">
        <v>1</v>
      </c>
      <c r="P1495" s="124" t="str">
        <f t="shared" si="47"/>
        <v/>
      </c>
      <c r="U1495" s="114" t="s">
        <v>74</v>
      </c>
      <c r="V1495" s="114" t="s">
        <v>1820</v>
      </c>
    </row>
    <row r="1496" spans="3:22" x14ac:dyDescent="0.25">
      <c r="C1496" s="108">
        <v>1490</v>
      </c>
      <c r="D1496" s="30"/>
      <c r="E1496" s="29"/>
      <c r="F1496" s="29"/>
      <c r="G1496" s="29"/>
      <c r="H1496" s="121" t="str">
        <f t="shared" si="46"/>
        <v/>
      </c>
      <c r="I1496" s="121" t="str">
        <f t="shared" si="46"/>
        <v/>
      </c>
      <c r="J1496" s="29"/>
      <c r="K1496" s="29"/>
      <c r="L1496" s="29"/>
      <c r="M1496" s="122" t="str">
        <f>IF($P1496="","",IFERROR(_xlfn.XLOOKUP($P1496,団体コード!$F$2:$F$1789,団体コード!$A$2:$A$1789),_xlfn.XLOOKUP($P1496,'R6.1.1政令指定都市'!$F$2:$F$192,'R6.1.1政令指定都市'!$A$2:$A$192)))</f>
        <v/>
      </c>
      <c r="N1496" s="123" t="str">
        <f>IF($P1496="","",IFERROR(_xlfn.XLOOKUP($P1496,市町村一覧!$H$2:$H$773,市町村一覧!$G$2:$G$773),"特定市町村以外"))</f>
        <v/>
      </c>
      <c r="O1496" s="94" t="s">
        <v>1</v>
      </c>
      <c r="P1496" s="124" t="str">
        <f t="shared" si="47"/>
        <v/>
      </c>
      <c r="U1496" s="114" t="s">
        <v>74</v>
      </c>
      <c r="V1496" s="114" t="s">
        <v>1821</v>
      </c>
    </row>
    <row r="1497" spans="3:22" x14ac:dyDescent="0.25">
      <c r="C1497" s="108">
        <v>1491</v>
      </c>
      <c r="D1497" s="30"/>
      <c r="E1497" s="29"/>
      <c r="F1497" s="29"/>
      <c r="G1497" s="29"/>
      <c r="H1497" s="121" t="str">
        <f t="shared" si="46"/>
        <v/>
      </c>
      <c r="I1497" s="121" t="str">
        <f t="shared" si="46"/>
        <v/>
      </c>
      <c r="J1497" s="29"/>
      <c r="K1497" s="29"/>
      <c r="L1497" s="29"/>
      <c r="M1497" s="122" t="str">
        <f>IF($P1497="","",IFERROR(_xlfn.XLOOKUP($P1497,団体コード!$F$2:$F$1789,団体コード!$A$2:$A$1789),_xlfn.XLOOKUP($P1497,'R6.1.1政令指定都市'!$F$2:$F$192,'R6.1.1政令指定都市'!$A$2:$A$192)))</f>
        <v/>
      </c>
      <c r="N1497" s="123" t="str">
        <f>IF($P1497="","",IFERROR(_xlfn.XLOOKUP($P1497,市町村一覧!$H$2:$H$773,市町村一覧!$G$2:$G$773),"特定市町村以外"))</f>
        <v/>
      </c>
      <c r="O1497" s="94" t="s">
        <v>1</v>
      </c>
      <c r="P1497" s="124" t="str">
        <f t="shared" si="47"/>
        <v/>
      </c>
      <c r="U1497" s="114" t="s">
        <v>74</v>
      </c>
      <c r="V1497" s="114" t="s">
        <v>1822</v>
      </c>
    </row>
    <row r="1498" spans="3:22" x14ac:dyDescent="0.25">
      <c r="C1498" s="108">
        <v>1492</v>
      </c>
      <c r="D1498" s="30"/>
      <c r="E1498" s="29"/>
      <c r="F1498" s="29"/>
      <c r="G1498" s="29"/>
      <c r="H1498" s="121" t="str">
        <f t="shared" si="46"/>
        <v/>
      </c>
      <c r="I1498" s="121" t="str">
        <f t="shared" si="46"/>
        <v/>
      </c>
      <c r="J1498" s="29"/>
      <c r="K1498" s="29"/>
      <c r="L1498" s="29"/>
      <c r="M1498" s="122" t="str">
        <f>IF($P1498="","",IFERROR(_xlfn.XLOOKUP($P1498,団体コード!$F$2:$F$1789,団体コード!$A$2:$A$1789),_xlfn.XLOOKUP($P1498,'R6.1.1政令指定都市'!$F$2:$F$192,'R6.1.1政令指定都市'!$A$2:$A$192)))</f>
        <v/>
      </c>
      <c r="N1498" s="123" t="str">
        <f>IF($P1498="","",IFERROR(_xlfn.XLOOKUP($P1498,市町村一覧!$H$2:$H$773,市町村一覧!$G$2:$G$773),"特定市町村以外"))</f>
        <v/>
      </c>
      <c r="O1498" s="94" t="s">
        <v>1</v>
      </c>
      <c r="P1498" s="124" t="str">
        <f t="shared" si="47"/>
        <v/>
      </c>
      <c r="U1498" s="114" t="s">
        <v>74</v>
      </c>
      <c r="V1498" s="114" t="s">
        <v>1823</v>
      </c>
    </row>
    <row r="1499" spans="3:22" x14ac:dyDescent="0.25">
      <c r="C1499" s="108">
        <v>1493</v>
      </c>
      <c r="D1499" s="30"/>
      <c r="E1499" s="29"/>
      <c r="F1499" s="29"/>
      <c r="G1499" s="29"/>
      <c r="H1499" s="121" t="str">
        <f t="shared" si="46"/>
        <v/>
      </c>
      <c r="I1499" s="121" t="str">
        <f t="shared" si="46"/>
        <v/>
      </c>
      <c r="J1499" s="29"/>
      <c r="K1499" s="29"/>
      <c r="L1499" s="29"/>
      <c r="M1499" s="122" t="str">
        <f>IF($P1499="","",IFERROR(_xlfn.XLOOKUP($P1499,団体コード!$F$2:$F$1789,団体コード!$A$2:$A$1789),_xlfn.XLOOKUP($P1499,'R6.1.1政令指定都市'!$F$2:$F$192,'R6.1.1政令指定都市'!$A$2:$A$192)))</f>
        <v/>
      </c>
      <c r="N1499" s="123" t="str">
        <f>IF($P1499="","",IFERROR(_xlfn.XLOOKUP($P1499,市町村一覧!$H$2:$H$773,市町村一覧!$G$2:$G$773),"特定市町村以外"))</f>
        <v/>
      </c>
      <c r="O1499" s="94" t="s">
        <v>1</v>
      </c>
      <c r="P1499" s="124" t="str">
        <f t="shared" si="47"/>
        <v/>
      </c>
      <c r="U1499" s="114" t="s">
        <v>74</v>
      </c>
      <c r="V1499" s="114" t="s">
        <v>1824</v>
      </c>
    </row>
    <row r="1500" spans="3:22" x14ac:dyDescent="0.25">
      <c r="C1500" s="108">
        <v>1494</v>
      </c>
      <c r="D1500" s="30"/>
      <c r="E1500" s="29"/>
      <c r="F1500" s="29"/>
      <c r="G1500" s="29"/>
      <c r="H1500" s="121" t="str">
        <f t="shared" si="46"/>
        <v/>
      </c>
      <c r="I1500" s="121" t="str">
        <f t="shared" si="46"/>
        <v/>
      </c>
      <c r="J1500" s="29"/>
      <c r="K1500" s="29"/>
      <c r="L1500" s="29"/>
      <c r="M1500" s="122" t="str">
        <f>IF($P1500="","",IFERROR(_xlfn.XLOOKUP($P1500,団体コード!$F$2:$F$1789,団体コード!$A$2:$A$1789),_xlfn.XLOOKUP($P1500,'R6.1.1政令指定都市'!$F$2:$F$192,'R6.1.1政令指定都市'!$A$2:$A$192)))</f>
        <v/>
      </c>
      <c r="N1500" s="123" t="str">
        <f>IF($P1500="","",IFERROR(_xlfn.XLOOKUP($P1500,市町村一覧!$H$2:$H$773,市町村一覧!$G$2:$G$773),"特定市町村以外"))</f>
        <v/>
      </c>
      <c r="O1500" s="94" t="s">
        <v>1</v>
      </c>
      <c r="P1500" s="124" t="str">
        <f t="shared" si="47"/>
        <v/>
      </c>
      <c r="U1500" s="114" t="s">
        <v>74</v>
      </c>
      <c r="V1500" s="114" t="s">
        <v>1825</v>
      </c>
    </row>
    <row r="1501" spans="3:22" x14ac:dyDescent="0.25">
      <c r="C1501" s="108">
        <v>1495</v>
      </c>
      <c r="D1501" s="30"/>
      <c r="E1501" s="29"/>
      <c r="F1501" s="29"/>
      <c r="G1501" s="29"/>
      <c r="H1501" s="121" t="str">
        <f t="shared" si="46"/>
        <v/>
      </c>
      <c r="I1501" s="121" t="str">
        <f t="shared" si="46"/>
        <v/>
      </c>
      <c r="J1501" s="29"/>
      <c r="K1501" s="29"/>
      <c r="L1501" s="29"/>
      <c r="M1501" s="122" t="str">
        <f>IF($P1501="","",IFERROR(_xlfn.XLOOKUP($P1501,団体コード!$F$2:$F$1789,団体コード!$A$2:$A$1789),_xlfn.XLOOKUP($P1501,'R6.1.1政令指定都市'!$F$2:$F$192,'R6.1.1政令指定都市'!$A$2:$A$192)))</f>
        <v/>
      </c>
      <c r="N1501" s="123" t="str">
        <f>IF($P1501="","",IFERROR(_xlfn.XLOOKUP($P1501,市町村一覧!$H$2:$H$773,市町村一覧!$G$2:$G$773),"特定市町村以外"))</f>
        <v/>
      </c>
      <c r="O1501" s="94" t="s">
        <v>1</v>
      </c>
      <c r="P1501" s="124" t="str">
        <f t="shared" si="47"/>
        <v/>
      </c>
      <c r="U1501" s="114" t="s">
        <v>74</v>
      </c>
      <c r="V1501" s="114" t="s">
        <v>1826</v>
      </c>
    </row>
    <row r="1502" spans="3:22" x14ac:dyDescent="0.25">
      <c r="C1502" s="108">
        <v>1496</v>
      </c>
      <c r="D1502" s="30"/>
      <c r="E1502" s="29"/>
      <c r="F1502" s="29"/>
      <c r="G1502" s="29"/>
      <c r="H1502" s="121" t="str">
        <f t="shared" si="46"/>
        <v/>
      </c>
      <c r="I1502" s="121" t="str">
        <f t="shared" si="46"/>
        <v/>
      </c>
      <c r="J1502" s="29"/>
      <c r="K1502" s="29"/>
      <c r="L1502" s="29"/>
      <c r="M1502" s="122" t="str">
        <f>IF($P1502="","",IFERROR(_xlfn.XLOOKUP($P1502,団体コード!$F$2:$F$1789,団体コード!$A$2:$A$1789),_xlfn.XLOOKUP($P1502,'R6.1.1政令指定都市'!$F$2:$F$192,'R6.1.1政令指定都市'!$A$2:$A$192)))</f>
        <v/>
      </c>
      <c r="N1502" s="123" t="str">
        <f>IF($P1502="","",IFERROR(_xlfn.XLOOKUP($P1502,市町村一覧!$H$2:$H$773,市町村一覧!$G$2:$G$773),"特定市町村以外"))</f>
        <v/>
      </c>
      <c r="O1502" s="94" t="s">
        <v>1</v>
      </c>
      <c r="P1502" s="124" t="str">
        <f t="shared" si="47"/>
        <v/>
      </c>
      <c r="U1502" s="114" t="s">
        <v>74</v>
      </c>
      <c r="V1502" s="114" t="s">
        <v>1827</v>
      </c>
    </row>
    <row r="1503" spans="3:22" x14ac:dyDescent="0.25">
      <c r="C1503" s="108">
        <v>1497</v>
      </c>
      <c r="D1503" s="30"/>
      <c r="E1503" s="29"/>
      <c r="F1503" s="29"/>
      <c r="G1503" s="29"/>
      <c r="H1503" s="121" t="str">
        <f t="shared" si="46"/>
        <v/>
      </c>
      <c r="I1503" s="121" t="str">
        <f t="shared" si="46"/>
        <v/>
      </c>
      <c r="J1503" s="29"/>
      <c r="K1503" s="29"/>
      <c r="L1503" s="29"/>
      <c r="M1503" s="122" t="str">
        <f>IF($P1503="","",IFERROR(_xlfn.XLOOKUP($P1503,団体コード!$F$2:$F$1789,団体コード!$A$2:$A$1789),_xlfn.XLOOKUP($P1503,'R6.1.1政令指定都市'!$F$2:$F$192,'R6.1.1政令指定都市'!$A$2:$A$192)))</f>
        <v/>
      </c>
      <c r="N1503" s="123" t="str">
        <f>IF($P1503="","",IFERROR(_xlfn.XLOOKUP($P1503,市町村一覧!$H$2:$H$773,市町村一覧!$G$2:$G$773),"特定市町村以外"))</f>
        <v/>
      </c>
      <c r="O1503" s="94" t="s">
        <v>1</v>
      </c>
      <c r="P1503" s="124" t="str">
        <f t="shared" si="47"/>
        <v/>
      </c>
      <c r="U1503" s="114" t="s">
        <v>74</v>
      </c>
      <c r="V1503" s="114" t="s">
        <v>1828</v>
      </c>
    </row>
    <row r="1504" spans="3:22" x14ac:dyDescent="0.25">
      <c r="C1504" s="108">
        <v>1498</v>
      </c>
      <c r="D1504" s="30"/>
      <c r="E1504" s="29"/>
      <c r="F1504" s="29"/>
      <c r="G1504" s="29"/>
      <c r="H1504" s="121" t="str">
        <f t="shared" si="46"/>
        <v/>
      </c>
      <c r="I1504" s="121" t="str">
        <f t="shared" si="46"/>
        <v/>
      </c>
      <c r="J1504" s="29"/>
      <c r="K1504" s="29"/>
      <c r="L1504" s="29"/>
      <c r="M1504" s="122" t="str">
        <f>IF($P1504="","",IFERROR(_xlfn.XLOOKUP($P1504,団体コード!$F$2:$F$1789,団体コード!$A$2:$A$1789),_xlfn.XLOOKUP($P1504,'R6.1.1政令指定都市'!$F$2:$F$192,'R6.1.1政令指定都市'!$A$2:$A$192)))</f>
        <v/>
      </c>
      <c r="N1504" s="123" t="str">
        <f>IF($P1504="","",IFERROR(_xlfn.XLOOKUP($P1504,市町村一覧!$H$2:$H$773,市町村一覧!$G$2:$G$773),"特定市町村以外"))</f>
        <v/>
      </c>
      <c r="O1504" s="94" t="s">
        <v>1</v>
      </c>
      <c r="P1504" s="124" t="str">
        <f t="shared" si="47"/>
        <v/>
      </c>
      <c r="U1504" s="114" t="s">
        <v>74</v>
      </c>
      <c r="V1504" s="114" t="s">
        <v>1829</v>
      </c>
    </row>
    <row r="1505" spans="3:22" x14ac:dyDescent="0.25">
      <c r="C1505" s="108">
        <v>1499</v>
      </c>
      <c r="D1505" s="30"/>
      <c r="E1505" s="29"/>
      <c r="F1505" s="29"/>
      <c r="G1505" s="29"/>
      <c r="H1505" s="121" t="str">
        <f t="shared" si="46"/>
        <v/>
      </c>
      <c r="I1505" s="121" t="str">
        <f t="shared" si="46"/>
        <v/>
      </c>
      <c r="J1505" s="29"/>
      <c r="K1505" s="29"/>
      <c r="L1505" s="29"/>
      <c r="M1505" s="122" t="str">
        <f>IF($P1505="","",IFERROR(_xlfn.XLOOKUP($P1505,団体コード!$F$2:$F$1789,団体コード!$A$2:$A$1789),_xlfn.XLOOKUP($P1505,'R6.1.1政令指定都市'!$F$2:$F$192,'R6.1.1政令指定都市'!$A$2:$A$192)))</f>
        <v/>
      </c>
      <c r="N1505" s="123" t="str">
        <f>IF($P1505="","",IFERROR(_xlfn.XLOOKUP($P1505,市町村一覧!$H$2:$H$773,市町村一覧!$G$2:$G$773),"特定市町村以外"))</f>
        <v/>
      </c>
      <c r="O1505" s="94" t="s">
        <v>1</v>
      </c>
      <c r="P1505" s="124" t="str">
        <f t="shared" si="47"/>
        <v/>
      </c>
      <c r="U1505" s="114" t="s">
        <v>74</v>
      </c>
      <c r="V1505" s="114" t="s">
        <v>1830</v>
      </c>
    </row>
    <row r="1506" spans="3:22" x14ac:dyDescent="0.25">
      <c r="C1506" s="108">
        <v>1500</v>
      </c>
      <c r="D1506" s="30"/>
      <c r="E1506" s="29"/>
      <c r="F1506" s="29"/>
      <c r="G1506" s="29"/>
      <c r="H1506" s="121" t="str">
        <f t="shared" si="46"/>
        <v/>
      </c>
      <c r="I1506" s="121" t="str">
        <f t="shared" si="46"/>
        <v/>
      </c>
      <c r="J1506" s="29"/>
      <c r="K1506" s="29"/>
      <c r="L1506" s="29"/>
      <c r="M1506" s="122" t="str">
        <f>IF($P1506="","",IFERROR(_xlfn.XLOOKUP($P1506,団体コード!$F$2:$F$1789,団体コード!$A$2:$A$1789),_xlfn.XLOOKUP($P1506,'R6.1.1政令指定都市'!$F$2:$F$192,'R6.1.1政令指定都市'!$A$2:$A$192)))</f>
        <v/>
      </c>
      <c r="N1506" s="123" t="str">
        <f>IF($P1506="","",IFERROR(_xlfn.XLOOKUP($P1506,市町村一覧!$H$2:$H$773,市町村一覧!$G$2:$G$773),"特定市町村以外"))</f>
        <v/>
      </c>
      <c r="O1506" s="94" t="s">
        <v>1</v>
      </c>
      <c r="P1506" s="124" t="str">
        <f t="shared" si="47"/>
        <v/>
      </c>
      <c r="U1506" s="114" t="s">
        <v>74</v>
      </c>
      <c r="V1506" s="114" t="s">
        <v>1831</v>
      </c>
    </row>
    <row r="1507" spans="3:22" x14ac:dyDescent="0.25">
      <c r="C1507" s="108">
        <v>1501</v>
      </c>
      <c r="D1507" s="30"/>
      <c r="E1507" s="29"/>
      <c r="F1507" s="29"/>
      <c r="G1507" s="29"/>
      <c r="H1507" s="121" t="str">
        <f t="shared" si="46"/>
        <v/>
      </c>
      <c r="I1507" s="121" t="str">
        <f t="shared" si="46"/>
        <v/>
      </c>
      <c r="J1507" s="29"/>
      <c r="K1507" s="29"/>
      <c r="L1507" s="29"/>
      <c r="M1507" s="122" t="str">
        <f>IF($P1507="","",IFERROR(_xlfn.XLOOKUP($P1507,団体コード!$F$2:$F$1789,団体コード!$A$2:$A$1789),_xlfn.XLOOKUP($P1507,'R6.1.1政令指定都市'!$F$2:$F$192,'R6.1.1政令指定都市'!$A$2:$A$192)))</f>
        <v/>
      </c>
      <c r="N1507" s="123" t="str">
        <f>IF($P1507="","",IFERROR(_xlfn.XLOOKUP($P1507,市町村一覧!$H$2:$H$773,市町村一覧!$G$2:$G$773),"特定市町村以外"))</f>
        <v/>
      </c>
      <c r="O1507" s="94" t="s">
        <v>1</v>
      </c>
      <c r="P1507" s="124" t="str">
        <f t="shared" si="47"/>
        <v/>
      </c>
      <c r="U1507" s="114" t="s">
        <v>74</v>
      </c>
      <c r="V1507" s="114" t="s">
        <v>1832</v>
      </c>
    </row>
    <row r="1508" spans="3:22" x14ac:dyDescent="0.25">
      <c r="C1508" s="108">
        <v>1502</v>
      </c>
      <c r="D1508" s="30"/>
      <c r="E1508" s="29"/>
      <c r="F1508" s="29"/>
      <c r="G1508" s="29"/>
      <c r="H1508" s="121" t="str">
        <f t="shared" si="46"/>
        <v/>
      </c>
      <c r="I1508" s="121" t="str">
        <f t="shared" si="46"/>
        <v/>
      </c>
      <c r="J1508" s="29"/>
      <c r="K1508" s="29"/>
      <c r="L1508" s="29"/>
      <c r="M1508" s="122" t="str">
        <f>IF($P1508="","",IFERROR(_xlfn.XLOOKUP($P1508,団体コード!$F$2:$F$1789,団体コード!$A$2:$A$1789),_xlfn.XLOOKUP($P1508,'R6.1.1政令指定都市'!$F$2:$F$192,'R6.1.1政令指定都市'!$A$2:$A$192)))</f>
        <v/>
      </c>
      <c r="N1508" s="123" t="str">
        <f>IF($P1508="","",IFERROR(_xlfn.XLOOKUP($P1508,市町村一覧!$H$2:$H$773,市町村一覧!$G$2:$G$773),"特定市町村以外"))</f>
        <v/>
      </c>
      <c r="O1508" s="94" t="s">
        <v>1</v>
      </c>
      <c r="P1508" s="124" t="str">
        <f t="shared" si="47"/>
        <v/>
      </c>
      <c r="U1508" s="114" t="s">
        <v>74</v>
      </c>
      <c r="V1508" s="114" t="s">
        <v>1833</v>
      </c>
    </row>
    <row r="1509" spans="3:22" x14ac:dyDescent="0.25">
      <c r="C1509" s="108">
        <v>1503</v>
      </c>
      <c r="D1509" s="30"/>
      <c r="E1509" s="29"/>
      <c r="F1509" s="29"/>
      <c r="G1509" s="29"/>
      <c r="H1509" s="121" t="str">
        <f t="shared" si="46"/>
        <v/>
      </c>
      <c r="I1509" s="121" t="str">
        <f t="shared" si="46"/>
        <v/>
      </c>
      <c r="J1509" s="29"/>
      <c r="K1509" s="29"/>
      <c r="L1509" s="29"/>
      <c r="M1509" s="122" t="str">
        <f>IF($P1509="","",IFERROR(_xlfn.XLOOKUP($P1509,団体コード!$F$2:$F$1789,団体コード!$A$2:$A$1789),_xlfn.XLOOKUP($P1509,'R6.1.1政令指定都市'!$F$2:$F$192,'R6.1.1政令指定都市'!$A$2:$A$192)))</f>
        <v/>
      </c>
      <c r="N1509" s="123" t="str">
        <f>IF($P1509="","",IFERROR(_xlfn.XLOOKUP($P1509,市町村一覧!$H$2:$H$773,市町村一覧!$G$2:$G$773),"特定市町村以外"))</f>
        <v/>
      </c>
      <c r="O1509" s="94" t="s">
        <v>1</v>
      </c>
      <c r="P1509" s="124" t="str">
        <f t="shared" si="47"/>
        <v/>
      </c>
      <c r="U1509" s="114" t="s">
        <v>74</v>
      </c>
      <c r="V1509" s="114" t="s">
        <v>1834</v>
      </c>
    </row>
    <row r="1510" spans="3:22" x14ac:dyDescent="0.25">
      <c r="C1510" s="108">
        <v>1504</v>
      </c>
      <c r="D1510" s="30"/>
      <c r="E1510" s="29"/>
      <c r="F1510" s="29"/>
      <c r="G1510" s="29"/>
      <c r="H1510" s="121" t="str">
        <f t="shared" si="46"/>
        <v/>
      </c>
      <c r="I1510" s="121" t="str">
        <f t="shared" si="46"/>
        <v/>
      </c>
      <c r="J1510" s="29"/>
      <c r="K1510" s="29"/>
      <c r="L1510" s="29"/>
      <c r="M1510" s="122" t="str">
        <f>IF($P1510="","",IFERROR(_xlfn.XLOOKUP($P1510,団体コード!$F$2:$F$1789,団体コード!$A$2:$A$1789),_xlfn.XLOOKUP($P1510,'R6.1.1政令指定都市'!$F$2:$F$192,'R6.1.1政令指定都市'!$A$2:$A$192)))</f>
        <v/>
      </c>
      <c r="N1510" s="123" t="str">
        <f>IF($P1510="","",IFERROR(_xlfn.XLOOKUP($P1510,市町村一覧!$H$2:$H$773,市町村一覧!$G$2:$G$773),"特定市町村以外"))</f>
        <v/>
      </c>
      <c r="O1510" s="94" t="s">
        <v>1</v>
      </c>
      <c r="P1510" s="124" t="str">
        <f t="shared" si="47"/>
        <v/>
      </c>
      <c r="U1510" s="114" t="s">
        <v>74</v>
      </c>
      <c r="V1510" s="114" t="s">
        <v>1835</v>
      </c>
    </row>
    <row r="1511" spans="3:22" x14ac:dyDescent="0.25">
      <c r="C1511" s="108">
        <v>1505</v>
      </c>
      <c r="D1511" s="30"/>
      <c r="E1511" s="29"/>
      <c r="F1511" s="29"/>
      <c r="G1511" s="29"/>
      <c r="H1511" s="121" t="str">
        <f t="shared" si="46"/>
        <v/>
      </c>
      <c r="I1511" s="121" t="str">
        <f t="shared" si="46"/>
        <v/>
      </c>
      <c r="J1511" s="29"/>
      <c r="K1511" s="29"/>
      <c r="L1511" s="29"/>
      <c r="M1511" s="122" t="str">
        <f>IF($P1511="","",IFERROR(_xlfn.XLOOKUP($P1511,団体コード!$F$2:$F$1789,団体コード!$A$2:$A$1789),_xlfn.XLOOKUP($P1511,'R6.1.1政令指定都市'!$F$2:$F$192,'R6.1.1政令指定都市'!$A$2:$A$192)))</f>
        <v/>
      </c>
      <c r="N1511" s="123" t="str">
        <f>IF($P1511="","",IFERROR(_xlfn.XLOOKUP($P1511,市町村一覧!$H$2:$H$773,市町村一覧!$G$2:$G$773),"特定市町村以外"))</f>
        <v/>
      </c>
      <c r="O1511" s="94" t="s">
        <v>1</v>
      </c>
      <c r="P1511" s="124" t="str">
        <f t="shared" si="47"/>
        <v/>
      </c>
      <c r="U1511" s="114" t="s">
        <v>74</v>
      </c>
      <c r="V1511" s="114" t="s">
        <v>1836</v>
      </c>
    </row>
    <row r="1512" spans="3:22" x14ac:dyDescent="0.25">
      <c r="C1512" s="108">
        <v>1506</v>
      </c>
      <c r="D1512" s="30"/>
      <c r="E1512" s="29"/>
      <c r="F1512" s="29"/>
      <c r="G1512" s="29"/>
      <c r="H1512" s="121" t="str">
        <f t="shared" si="46"/>
        <v/>
      </c>
      <c r="I1512" s="121" t="str">
        <f t="shared" si="46"/>
        <v/>
      </c>
      <c r="J1512" s="29"/>
      <c r="K1512" s="29"/>
      <c r="L1512" s="29"/>
      <c r="M1512" s="122" t="str">
        <f>IF($P1512="","",IFERROR(_xlfn.XLOOKUP($P1512,団体コード!$F$2:$F$1789,団体コード!$A$2:$A$1789),_xlfn.XLOOKUP($P1512,'R6.1.1政令指定都市'!$F$2:$F$192,'R6.1.1政令指定都市'!$A$2:$A$192)))</f>
        <v/>
      </c>
      <c r="N1512" s="123" t="str">
        <f>IF($P1512="","",IFERROR(_xlfn.XLOOKUP($P1512,市町村一覧!$H$2:$H$773,市町村一覧!$G$2:$G$773),"特定市町村以外"))</f>
        <v/>
      </c>
      <c r="O1512" s="94" t="s">
        <v>1</v>
      </c>
      <c r="P1512" s="124" t="str">
        <f t="shared" si="47"/>
        <v/>
      </c>
      <c r="U1512" s="114" t="s">
        <v>75</v>
      </c>
      <c r="V1512" s="114" t="s">
        <v>1837</v>
      </c>
    </row>
    <row r="1513" spans="3:22" x14ac:dyDescent="0.25">
      <c r="C1513" s="108">
        <v>1507</v>
      </c>
      <c r="D1513" s="30"/>
      <c r="E1513" s="29"/>
      <c r="F1513" s="29"/>
      <c r="G1513" s="29"/>
      <c r="H1513" s="121" t="str">
        <f t="shared" si="46"/>
        <v/>
      </c>
      <c r="I1513" s="121" t="str">
        <f t="shared" si="46"/>
        <v/>
      </c>
      <c r="J1513" s="29"/>
      <c r="K1513" s="29"/>
      <c r="L1513" s="29"/>
      <c r="M1513" s="122" t="str">
        <f>IF($P1513="","",IFERROR(_xlfn.XLOOKUP($P1513,団体コード!$F$2:$F$1789,団体コード!$A$2:$A$1789),_xlfn.XLOOKUP($P1513,'R6.1.1政令指定都市'!$F$2:$F$192,'R6.1.1政令指定都市'!$A$2:$A$192)))</f>
        <v/>
      </c>
      <c r="N1513" s="123" t="str">
        <f>IF($P1513="","",IFERROR(_xlfn.XLOOKUP($P1513,市町村一覧!$H$2:$H$773,市町村一覧!$G$2:$G$773),"特定市町村以外"))</f>
        <v/>
      </c>
      <c r="O1513" s="94" t="s">
        <v>1</v>
      </c>
      <c r="P1513" s="124" t="str">
        <f t="shared" si="47"/>
        <v/>
      </c>
      <c r="U1513" s="114" t="s">
        <v>75</v>
      </c>
      <c r="V1513" s="114" t="s">
        <v>1838</v>
      </c>
    </row>
    <row r="1514" spans="3:22" x14ac:dyDescent="0.25">
      <c r="C1514" s="108">
        <v>1508</v>
      </c>
      <c r="D1514" s="30"/>
      <c r="E1514" s="29"/>
      <c r="F1514" s="29"/>
      <c r="G1514" s="29"/>
      <c r="H1514" s="121" t="str">
        <f t="shared" si="46"/>
        <v/>
      </c>
      <c r="I1514" s="121" t="str">
        <f t="shared" si="46"/>
        <v/>
      </c>
      <c r="J1514" s="29"/>
      <c r="K1514" s="29"/>
      <c r="L1514" s="29"/>
      <c r="M1514" s="122" t="str">
        <f>IF($P1514="","",IFERROR(_xlfn.XLOOKUP($P1514,団体コード!$F$2:$F$1789,団体コード!$A$2:$A$1789),_xlfn.XLOOKUP($P1514,'R6.1.1政令指定都市'!$F$2:$F$192,'R6.1.1政令指定都市'!$A$2:$A$192)))</f>
        <v/>
      </c>
      <c r="N1514" s="123" t="str">
        <f>IF($P1514="","",IFERROR(_xlfn.XLOOKUP($P1514,市町村一覧!$H$2:$H$773,市町村一覧!$G$2:$G$773),"特定市町村以外"))</f>
        <v/>
      </c>
      <c r="O1514" s="94" t="s">
        <v>1</v>
      </c>
      <c r="P1514" s="124" t="str">
        <f t="shared" si="47"/>
        <v/>
      </c>
      <c r="U1514" s="114" t="s">
        <v>75</v>
      </c>
      <c r="V1514" s="114" t="s">
        <v>1839</v>
      </c>
    </row>
    <row r="1515" spans="3:22" x14ac:dyDescent="0.25">
      <c r="C1515" s="108">
        <v>1509</v>
      </c>
      <c r="D1515" s="30"/>
      <c r="E1515" s="29"/>
      <c r="F1515" s="29"/>
      <c r="G1515" s="29"/>
      <c r="H1515" s="121" t="str">
        <f t="shared" si="46"/>
        <v/>
      </c>
      <c r="I1515" s="121" t="str">
        <f t="shared" si="46"/>
        <v/>
      </c>
      <c r="J1515" s="29"/>
      <c r="K1515" s="29"/>
      <c r="L1515" s="29"/>
      <c r="M1515" s="122" t="str">
        <f>IF($P1515="","",IFERROR(_xlfn.XLOOKUP($P1515,団体コード!$F$2:$F$1789,団体コード!$A$2:$A$1789),_xlfn.XLOOKUP($P1515,'R6.1.1政令指定都市'!$F$2:$F$192,'R6.1.1政令指定都市'!$A$2:$A$192)))</f>
        <v/>
      </c>
      <c r="N1515" s="123" t="str">
        <f>IF($P1515="","",IFERROR(_xlfn.XLOOKUP($P1515,市町村一覧!$H$2:$H$773,市町村一覧!$G$2:$G$773),"特定市町村以外"))</f>
        <v/>
      </c>
      <c r="O1515" s="94" t="s">
        <v>1</v>
      </c>
      <c r="P1515" s="124" t="str">
        <f t="shared" si="47"/>
        <v/>
      </c>
      <c r="U1515" s="114" t="s">
        <v>75</v>
      </c>
      <c r="V1515" s="114" t="s">
        <v>1840</v>
      </c>
    </row>
    <row r="1516" spans="3:22" x14ac:dyDescent="0.25">
      <c r="C1516" s="108">
        <v>1510</v>
      </c>
      <c r="D1516" s="30"/>
      <c r="E1516" s="29"/>
      <c r="F1516" s="29"/>
      <c r="G1516" s="29"/>
      <c r="H1516" s="121" t="str">
        <f t="shared" si="46"/>
        <v/>
      </c>
      <c r="I1516" s="121" t="str">
        <f t="shared" si="46"/>
        <v/>
      </c>
      <c r="J1516" s="29"/>
      <c r="K1516" s="29"/>
      <c r="L1516" s="29"/>
      <c r="M1516" s="122" t="str">
        <f>IF($P1516="","",IFERROR(_xlfn.XLOOKUP($P1516,団体コード!$F$2:$F$1789,団体コード!$A$2:$A$1789),_xlfn.XLOOKUP($P1516,'R6.1.1政令指定都市'!$F$2:$F$192,'R6.1.1政令指定都市'!$A$2:$A$192)))</f>
        <v/>
      </c>
      <c r="N1516" s="123" t="str">
        <f>IF($P1516="","",IFERROR(_xlfn.XLOOKUP($P1516,市町村一覧!$H$2:$H$773,市町村一覧!$G$2:$G$773),"特定市町村以外"))</f>
        <v/>
      </c>
      <c r="O1516" s="94" t="s">
        <v>1</v>
      </c>
      <c r="P1516" s="124" t="str">
        <f t="shared" si="47"/>
        <v/>
      </c>
      <c r="U1516" s="114" t="s">
        <v>75</v>
      </c>
      <c r="V1516" s="114" t="s">
        <v>1841</v>
      </c>
    </row>
    <row r="1517" spans="3:22" x14ac:dyDescent="0.25">
      <c r="C1517" s="108">
        <v>1511</v>
      </c>
      <c r="D1517" s="30"/>
      <c r="E1517" s="29"/>
      <c r="F1517" s="29"/>
      <c r="G1517" s="29"/>
      <c r="H1517" s="121" t="str">
        <f t="shared" si="46"/>
        <v/>
      </c>
      <c r="I1517" s="121" t="str">
        <f t="shared" si="46"/>
        <v/>
      </c>
      <c r="J1517" s="29"/>
      <c r="K1517" s="29"/>
      <c r="L1517" s="29"/>
      <c r="M1517" s="122" t="str">
        <f>IF($P1517="","",IFERROR(_xlfn.XLOOKUP($P1517,団体コード!$F$2:$F$1789,団体コード!$A$2:$A$1789),_xlfn.XLOOKUP($P1517,'R6.1.1政令指定都市'!$F$2:$F$192,'R6.1.1政令指定都市'!$A$2:$A$192)))</f>
        <v/>
      </c>
      <c r="N1517" s="123" t="str">
        <f>IF($P1517="","",IFERROR(_xlfn.XLOOKUP($P1517,市町村一覧!$H$2:$H$773,市町村一覧!$G$2:$G$773),"特定市町村以外"))</f>
        <v/>
      </c>
      <c r="O1517" s="94" t="s">
        <v>1</v>
      </c>
      <c r="P1517" s="124" t="str">
        <f t="shared" si="47"/>
        <v/>
      </c>
      <c r="U1517" s="114" t="s">
        <v>75</v>
      </c>
      <c r="V1517" s="114" t="s">
        <v>1842</v>
      </c>
    </row>
    <row r="1518" spans="3:22" x14ac:dyDescent="0.25">
      <c r="C1518" s="108">
        <v>1512</v>
      </c>
      <c r="D1518" s="30"/>
      <c r="E1518" s="29"/>
      <c r="F1518" s="29"/>
      <c r="G1518" s="29"/>
      <c r="H1518" s="121" t="str">
        <f t="shared" si="46"/>
        <v/>
      </c>
      <c r="I1518" s="121" t="str">
        <f t="shared" si="46"/>
        <v/>
      </c>
      <c r="J1518" s="29"/>
      <c r="K1518" s="29"/>
      <c r="L1518" s="29"/>
      <c r="M1518" s="122" t="str">
        <f>IF($P1518="","",IFERROR(_xlfn.XLOOKUP($P1518,団体コード!$F$2:$F$1789,団体コード!$A$2:$A$1789),_xlfn.XLOOKUP($P1518,'R6.1.1政令指定都市'!$F$2:$F$192,'R6.1.1政令指定都市'!$A$2:$A$192)))</f>
        <v/>
      </c>
      <c r="N1518" s="123" t="str">
        <f>IF($P1518="","",IFERROR(_xlfn.XLOOKUP($P1518,市町村一覧!$H$2:$H$773,市町村一覧!$G$2:$G$773),"特定市町村以外"))</f>
        <v/>
      </c>
      <c r="O1518" s="94" t="s">
        <v>1</v>
      </c>
      <c r="P1518" s="124" t="str">
        <f t="shared" si="47"/>
        <v/>
      </c>
      <c r="U1518" s="114" t="s">
        <v>75</v>
      </c>
      <c r="V1518" s="114" t="s">
        <v>1843</v>
      </c>
    </row>
    <row r="1519" spans="3:22" x14ac:dyDescent="0.25">
      <c r="C1519" s="108">
        <v>1513</v>
      </c>
      <c r="D1519" s="30"/>
      <c r="E1519" s="29"/>
      <c r="F1519" s="29"/>
      <c r="G1519" s="29"/>
      <c r="H1519" s="121" t="str">
        <f t="shared" si="46"/>
        <v/>
      </c>
      <c r="I1519" s="121" t="str">
        <f t="shared" si="46"/>
        <v/>
      </c>
      <c r="J1519" s="29"/>
      <c r="K1519" s="29"/>
      <c r="L1519" s="29"/>
      <c r="M1519" s="122" t="str">
        <f>IF($P1519="","",IFERROR(_xlfn.XLOOKUP($P1519,団体コード!$F$2:$F$1789,団体コード!$A$2:$A$1789),_xlfn.XLOOKUP($P1519,'R6.1.1政令指定都市'!$F$2:$F$192,'R6.1.1政令指定都市'!$A$2:$A$192)))</f>
        <v/>
      </c>
      <c r="N1519" s="123" t="str">
        <f>IF($P1519="","",IFERROR(_xlfn.XLOOKUP($P1519,市町村一覧!$H$2:$H$773,市町村一覧!$G$2:$G$773),"特定市町村以外"))</f>
        <v/>
      </c>
      <c r="O1519" s="94" t="s">
        <v>1</v>
      </c>
      <c r="P1519" s="124" t="str">
        <f t="shared" si="47"/>
        <v/>
      </c>
      <c r="U1519" s="114" t="s">
        <v>75</v>
      </c>
      <c r="V1519" s="114" t="s">
        <v>1844</v>
      </c>
    </row>
    <row r="1520" spans="3:22" x14ac:dyDescent="0.25">
      <c r="C1520" s="108">
        <v>1514</v>
      </c>
      <c r="D1520" s="30"/>
      <c r="E1520" s="29"/>
      <c r="F1520" s="29"/>
      <c r="G1520" s="29"/>
      <c r="H1520" s="121" t="str">
        <f t="shared" si="46"/>
        <v/>
      </c>
      <c r="I1520" s="121" t="str">
        <f t="shared" si="46"/>
        <v/>
      </c>
      <c r="J1520" s="29"/>
      <c r="K1520" s="29"/>
      <c r="L1520" s="29"/>
      <c r="M1520" s="122" t="str">
        <f>IF($P1520="","",IFERROR(_xlfn.XLOOKUP($P1520,団体コード!$F$2:$F$1789,団体コード!$A$2:$A$1789),_xlfn.XLOOKUP($P1520,'R6.1.1政令指定都市'!$F$2:$F$192,'R6.1.1政令指定都市'!$A$2:$A$192)))</f>
        <v/>
      </c>
      <c r="N1520" s="123" t="str">
        <f>IF($P1520="","",IFERROR(_xlfn.XLOOKUP($P1520,市町村一覧!$H$2:$H$773,市町村一覧!$G$2:$G$773),"特定市町村以外"))</f>
        <v/>
      </c>
      <c r="O1520" s="94" t="s">
        <v>1</v>
      </c>
      <c r="P1520" s="124" t="str">
        <f t="shared" si="47"/>
        <v/>
      </c>
      <c r="U1520" s="114" t="s">
        <v>75</v>
      </c>
      <c r="V1520" s="114" t="s">
        <v>1845</v>
      </c>
    </row>
    <row r="1521" spans="3:22" x14ac:dyDescent="0.25">
      <c r="C1521" s="108">
        <v>1515</v>
      </c>
      <c r="D1521" s="30"/>
      <c r="E1521" s="29"/>
      <c r="F1521" s="29"/>
      <c r="G1521" s="29"/>
      <c r="H1521" s="121" t="str">
        <f t="shared" si="46"/>
        <v/>
      </c>
      <c r="I1521" s="121" t="str">
        <f t="shared" si="46"/>
        <v/>
      </c>
      <c r="J1521" s="29"/>
      <c r="K1521" s="29"/>
      <c r="L1521" s="29"/>
      <c r="M1521" s="122" t="str">
        <f>IF($P1521="","",IFERROR(_xlfn.XLOOKUP($P1521,団体コード!$F$2:$F$1789,団体コード!$A$2:$A$1789),_xlfn.XLOOKUP($P1521,'R6.1.1政令指定都市'!$F$2:$F$192,'R6.1.1政令指定都市'!$A$2:$A$192)))</f>
        <v/>
      </c>
      <c r="N1521" s="123" t="str">
        <f>IF($P1521="","",IFERROR(_xlfn.XLOOKUP($P1521,市町村一覧!$H$2:$H$773,市町村一覧!$G$2:$G$773),"特定市町村以外"))</f>
        <v/>
      </c>
      <c r="O1521" s="94" t="s">
        <v>1</v>
      </c>
      <c r="P1521" s="124" t="str">
        <f t="shared" si="47"/>
        <v/>
      </c>
      <c r="U1521" s="114" t="s">
        <v>75</v>
      </c>
      <c r="V1521" s="114" t="s">
        <v>1846</v>
      </c>
    </row>
    <row r="1522" spans="3:22" x14ac:dyDescent="0.25">
      <c r="C1522" s="108">
        <v>1516</v>
      </c>
      <c r="D1522" s="30"/>
      <c r="E1522" s="29"/>
      <c r="F1522" s="29"/>
      <c r="G1522" s="29"/>
      <c r="H1522" s="121" t="str">
        <f t="shared" si="46"/>
        <v/>
      </c>
      <c r="I1522" s="121" t="str">
        <f t="shared" si="46"/>
        <v/>
      </c>
      <c r="J1522" s="29"/>
      <c r="K1522" s="29"/>
      <c r="L1522" s="29"/>
      <c r="M1522" s="122" t="str">
        <f>IF($P1522="","",IFERROR(_xlfn.XLOOKUP($P1522,団体コード!$F$2:$F$1789,団体コード!$A$2:$A$1789),_xlfn.XLOOKUP($P1522,'R6.1.1政令指定都市'!$F$2:$F$192,'R6.1.1政令指定都市'!$A$2:$A$192)))</f>
        <v/>
      </c>
      <c r="N1522" s="123" t="str">
        <f>IF($P1522="","",IFERROR(_xlfn.XLOOKUP($P1522,市町村一覧!$H$2:$H$773,市町村一覧!$G$2:$G$773),"特定市町村以外"))</f>
        <v/>
      </c>
      <c r="O1522" s="94" t="s">
        <v>1</v>
      </c>
      <c r="P1522" s="124" t="str">
        <f t="shared" si="47"/>
        <v/>
      </c>
      <c r="U1522" s="114" t="s">
        <v>75</v>
      </c>
      <c r="V1522" s="114" t="s">
        <v>1847</v>
      </c>
    </row>
    <row r="1523" spans="3:22" x14ac:dyDescent="0.25">
      <c r="C1523" s="108">
        <v>1517</v>
      </c>
      <c r="D1523" s="30"/>
      <c r="E1523" s="29"/>
      <c r="F1523" s="29"/>
      <c r="G1523" s="29"/>
      <c r="H1523" s="121" t="str">
        <f t="shared" si="46"/>
        <v/>
      </c>
      <c r="I1523" s="121" t="str">
        <f t="shared" si="46"/>
        <v/>
      </c>
      <c r="J1523" s="29"/>
      <c r="K1523" s="29"/>
      <c r="L1523" s="29"/>
      <c r="M1523" s="122" t="str">
        <f>IF($P1523="","",IFERROR(_xlfn.XLOOKUP($P1523,団体コード!$F$2:$F$1789,団体コード!$A$2:$A$1789),_xlfn.XLOOKUP($P1523,'R6.1.1政令指定都市'!$F$2:$F$192,'R6.1.1政令指定都市'!$A$2:$A$192)))</f>
        <v/>
      </c>
      <c r="N1523" s="123" t="str">
        <f>IF($P1523="","",IFERROR(_xlfn.XLOOKUP($P1523,市町村一覧!$H$2:$H$773,市町村一覧!$G$2:$G$773),"特定市町村以外"))</f>
        <v/>
      </c>
      <c r="O1523" s="94" t="s">
        <v>1</v>
      </c>
      <c r="P1523" s="124" t="str">
        <f t="shared" si="47"/>
        <v/>
      </c>
      <c r="U1523" s="114" t="s">
        <v>75</v>
      </c>
      <c r="V1523" s="114" t="s">
        <v>1848</v>
      </c>
    </row>
    <row r="1524" spans="3:22" x14ac:dyDescent="0.25">
      <c r="C1524" s="108">
        <v>1518</v>
      </c>
      <c r="D1524" s="30"/>
      <c r="E1524" s="29"/>
      <c r="F1524" s="29"/>
      <c r="G1524" s="29"/>
      <c r="H1524" s="121" t="str">
        <f t="shared" si="46"/>
        <v/>
      </c>
      <c r="I1524" s="121" t="str">
        <f t="shared" si="46"/>
        <v/>
      </c>
      <c r="J1524" s="29"/>
      <c r="K1524" s="29"/>
      <c r="L1524" s="29"/>
      <c r="M1524" s="122" t="str">
        <f>IF($P1524="","",IFERROR(_xlfn.XLOOKUP($P1524,団体コード!$F$2:$F$1789,団体コード!$A$2:$A$1789),_xlfn.XLOOKUP($P1524,'R6.1.1政令指定都市'!$F$2:$F$192,'R6.1.1政令指定都市'!$A$2:$A$192)))</f>
        <v/>
      </c>
      <c r="N1524" s="123" t="str">
        <f>IF($P1524="","",IFERROR(_xlfn.XLOOKUP($P1524,市町村一覧!$H$2:$H$773,市町村一覧!$G$2:$G$773),"特定市町村以外"))</f>
        <v/>
      </c>
      <c r="O1524" s="94" t="s">
        <v>1</v>
      </c>
      <c r="P1524" s="124" t="str">
        <f t="shared" si="47"/>
        <v/>
      </c>
      <c r="U1524" s="114" t="s">
        <v>75</v>
      </c>
      <c r="V1524" s="114" t="s">
        <v>1849</v>
      </c>
    </row>
    <row r="1525" spans="3:22" x14ac:dyDescent="0.25">
      <c r="C1525" s="108">
        <v>1519</v>
      </c>
      <c r="D1525" s="30"/>
      <c r="E1525" s="29"/>
      <c r="F1525" s="29"/>
      <c r="G1525" s="29"/>
      <c r="H1525" s="121" t="str">
        <f t="shared" si="46"/>
        <v/>
      </c>
      <c r="I1525" s="121" t="str">
        <f t="shared" si="46"/>
        <v/>
      </c>
      <c r="J1525" s="29"/>
      <c r="K1525" s="29"/>
      <c r="L1525" s="29"/>
      <c r="M1525" s="122" t="str">
        <f>IF($P1525="","",IFERROR(_xlfn.XLOOKUP($P1525,団体コード!$F$2:$F$1789,団体コード!$A$2:$A$1789),_xlfn.XLOOKUP($P1525,'R6.1.1政令指定都市'!$F$2:$F$192,'R6.1.1政令指定都市'!$A$2:$A$192)))</f>
        <v/>
      </c>
      <c r="N1525" s="123" t="str">
        <f>IF($P1525="","",IFERROR(_xlfn.XLOOKUP($P1525,市町村一覧!$H$2:$H$773,市町村一覧!$G$2:$G$773),"特定市町村以外"))</f>
        <v/>
      </c>
      <c r="O1525" s="94" t="s">
        <v>1</v>
      </c>
      <c r="P1525" s="124" t="str">
        <f t="shared" si="47"/>
        <v/>
      </c>
      <c r="U1525" s="114" t="s">
        <v>75</v>
      </c>
      <c r="V1525" s="114" t="s">
        <v>1850</v>
      </c>
    </row>
    <row r="1526" spans="3:22" x14ac:dyDescent="0.25">
      <c r="C1526" s="108">
        <v>1520</v>
      </c>
      <c r="D1526" s="30"/>
      <c r="E1526" s="29"/>
      <c r="F1526" s="29"/>
      <c r="G1526" s="29"/>
      <c r="H1526" s="121" t="str">
        <f t="shared" si="46"/>
        <v/>
      </c>
      <c r="I1526" s="121" t="str">
        <f t="shared" si="46"/>
        <v/>
      </c>
      <c r="J1526" s="29"/>
      <c r="K1526" s="29"/>
      <c r="L1526" s="29"/>
      <c r="M1526" s="122" t="str">
        <f>IF($P1526="","",IFERROR(_xlfn.XLOOKUP($P1526,団体コード!$F$2:$F$1789,団体コード!$A$2:$A$1789),_xlfn.XLOOKUP($P1526,'R6.1.1政令指定都市'!$F$2:$F$192,'R6.1.1政令指定都市'!$A$2:$A$192)))</f>
        <v/>
      </c>
      <c r="N1526" s="123" t="str">
        <f>IF($P1526="","",IFERROR(_xlfn.XLOOKUP($P1526,市町村一覧!$H$2:$H$773,市町村一覧!$G$2:$G$773),"特定市町村以外"))</f>
        <v/>
      </c>
      <c r="O1526" s="94" t="s">
        <v>1</v>
      </c>
      <c r="P1526" s="124" t="str">
        <f t="shared" si="47"/>
        <v/>
      </c>
      <c r="U1526" s="114" t="s">
        <v>75</v>
      </c>
      <c r="V1526" s="114" t="s">
        <v>1851</v>
      </c>
    </row>
    <row r="1527" spans="3:22" x14ac:dyDescent="0.25">
      <c r="C1527" s="108">
        <v>1521</v>
      </c>
      <c r="D1527" s="30"/>
      <c r="E1527" s="29"/>
      <c r="F1527" s="29"/>
      <c r="G1527" s="29"/>
      <c r="H1527" s="121" t="str">
        <f t="shared" si="46"/>
        <v/>
      </c>
      <c r="I1527" s="121" t="str">
        <f t="shared" si="46"/>
        <v/>
      </c>
      <c r="J1527" s="29"/>
      <c r="K1527" s="29"/>
      <c r="L1527" s="29"/>
      <c r="M1527" s="122" t="str">
        <f>IF($P1527="","",IFERROR(_xlfn.XLOOKUP($P1527,団体コード!$F$2:$F$1789,団体コード!$A$2:$A$1789),_xlfn.XLOOKUP($P1527,'R6.1.1政令指定都市'!$F$2:$F$192,'R6.1.1政令指定都市'!$A$2:$A$192)))</f>
        <v/>
      </c>
      <c r="N1527" s="123" t="str">
        <f>IF($P1527="","",IFERROR(_xlfn.XLOOKUP($P1527,市町村一覧!$H$2:$H$773,市町村一覧!$G$2:$G$773),"特定市町村以外"))</f>
        <v/>
      </c>
      <c r="O1527" s="94" t="s">
        <v>1</v>
      </c>
      <c r="P1527" s="124" t="str">
        <f t="shared" si="47"/>
        <v/>
      </c>
      <c r="U1527" s="114" t="s">
        <v>75</v>
      </c>
      <c r="V1527" s="114" t="s">
        <v>1852</v>
      </c>
    </row>
    <row r="1528" spans="3:22" x14ac:dyDescent="0.25">
      <c r="C1528" s="108">
        <v>1522</v>
      </c>
      <c r="D1528" s="30"/>
      <c r="E1528" s="29"/>
      <c r="F1528" s="29"/>
      <c r="G1528" s="29"/>
      <c r="H1528" s="121" t="str">
        <f t="shared" si="46"/>
        <v/>
      </c>
      <c r="I1528" s="121" t="str">
        <f t="shared" si="46"/>
        <v/>
      </c>
      <c r="J1528" s="29"/>
      <c r="K1528" s="29"/>
      <c r="L1528" s="29"/>
      <c r="M1528" s="122" t="str">
        <f>IF($P1528="","",IFERROR(_xlfn.XLOOKUP($P1528,団体コード!$F$2:$F$1789,団体コード!$A$2:$A$1789),_xlfn.XLOOKUP($P1528,'R6.1.1政令指定都市'!$F$2:$F$192,'R6.1.1政令指定都市'!$A$2:$A$192)))</f>
        <v/>
      </c>
      <c r="N1528" s="123" t="str">
        <f>IF($P1528="","",IFERROR(_xlfn.XLOOKUP($P1528,市町村一覧!$H$2:$H$773,市町村一覧!$G$2:$G$773),"特定市町村以外"))</f>
        <v/>
      </c>
      <c r="O1528" s="94" t="s">
        <v>1</v>
      </c>
      <c r="P1528" s="124" t="str">
        <f t="shared" si="47"/>
        <v/>
      </c>
      <c r="U1528" s="114" t="s">
        <v>75</v>
      </c>
      <c r="V1528" s="114" t="s">
        <v>1853</v>
      </c>
    </row>
    <row r="1529" spans="3:22" x14ac:dyDescent="0.25">
      <c r="C1529" s="108">
        <v>1523</v>
      </c>
      <c r="D1529" s="30"/>
      <c r="E1529" s="29"/>
      <c r="F1529" s="29"/>
      <c r="G1529" s="29"/>
      <c r="H1529" s="121" t="str">
        <f t="shared" si="46"/>
        <v/>
      </c>
      <c r="I1529" s="121" t="str">
        <f t="shared" si="46"/>
        <v/>
      </c>
      <c r="J1529" s="29"/>
      <c r="K1529" s="29"/>
      <c r="L1529" s="29"/>
      <c r="M1529" s="122" t="str">
        <f>IF($P1529="","",IFERROR(_xlfn.XLOOKUP($P1529,団体コード!$F$2:$F$1789,団体コード!$A$2:$A$1789),_xlfn.XLOOKUP($P1529,'R6.1.1政令指定都市'!$F$2:$F$192,'R6.1.1政令指定都市'!$A$2:$A$192)))</f>
        <v/>
      </c>
      <c r="N1529" s="123" t="str">
        <f>IF($P1529="","",IFERROR(_xlfn.XLOOKUP($P1529,市町村一覧!$H$2:$H$773,市町村一覧!$G$2:$G$773),"特定市町村以外"))</f>
        <v/>
      </c>
      <c r="O1529" s="94" t="s">
        <v>1</v>
      </c>
      <c r="P1529" s="124" t="str">
        <f t="shared" si="47"/>
        <v/>
      </c>
      <c r="U1529" s="114" t="s">
        <v>75</v>
      </c>
      <c r="V1529" s="114" t="s">
        <v>1854</v>
      </c>
    </row>
    <row r="1530" spans="3:22" x14ac:dyDescent="0.25">
      <c r="C1530" s="108">
        <v>1524</v>
      </c>
      <c r="D1530" s="30"/>
      <c r="E1530" s="29"/>
      <c r="F1530" s="29"/>
      <c r="G1530" s="29"/>
      <c r="H1530" s="121" t="str">
        <f t="shared" si="46"/>
        <v/>
      </c>
      <c r="I1530" s="121" t="str">
        <f t="shared" si="46"/>
        <v/>
      </c>
      <c r="J1530" s="29"/>
      <c r="K1530" s="29"/>
      <c r="L1530" s="29"/>
      <c r="M1530" s="122" t="str">
        <f>IF($P1530="","",IFERROR(_xlfn.XLOOKUP($P1530,団体コード!$F$2:$F$1789,団体コード!$A$2:$A$1789),_xlfn.XLOOKUP($P1530,'R6.1.1政令指定都市'!$F$2:$F$192,'R6.1.1政令指定都市'!$A$2:$A$192)))</f>
        <v/>
      </c>
      <c r="N1530" s="123" t="str">
        <f>IF($P1530="","",IFERROR(_xlfn.XLOOKUP($P1530,市町村一覧!$H$2:$H$773,市町村一覧!$G$2:$G$773),"特定市町村以外"))</f>
        <v/>
      </c>
      <c r="O1530" s="94" t="s">
        <v>1</v>
      </c>
      <c r="P1530" s="124" t="str">
        <f t="shared" si="47"/>
        <v/>
      </c>
      <c r="U1530" s="114" t="s">
        <v>75</v>
      </c>
      <c r="V1530" s="114" t="s">
        <v>1855</v>
      </c>
    </row>
    <row r="1531" spans="3:22" x14ac:dyDescent="0.25">
      <c r="C1531" s="108">
        <v>1525</v>
      </c>
      <c r="D1531" s="30"/>
      <c r="E1531" s="29"/>
      <c r="F1531" s="29"/>
      <c r="G1531" s="29"/>
      <c r="H1531" s="121" t="str">
        <f t="shared" si="46"/>
        <v/>
      </c>
      <c r="I1531" s="121" t="str">
        <f t="shared" si="46"/>
        <v/>
      </c>
      <c r="J1531" s="29"/>
      <c r="K1531" s="29"/>
      <c r="L1531" s="29"/>
      <c r="M1531" s="122" t="str">
        <f>IF($P1531="","",IFERROR(_xlfn.XLOOKUP($P1531,団体コード!$F$2:$F$1789,団体コード!$A$2:$A$1789),_xlfn.XLOOKUP($P1531,'R6.1.1政令指定都市'!$F$2:$F$192,'R6.1.1政令指定都市'!$A$2:$A$192)))</f>
        <v/>
      </c>
      <c r="N1531" s="123" t="str">
        <f>IF($P1531="","",IFERROR(_xlfn.XLOOKUP($P1531,市町村一覧!$H$2:$H$773,市町村一覧!$G$2:$G$773),"特定市町村以外"))</f>
        <v/>
      </c>
      <c r="O1531" s="94" t="s">
        <v>1</v>
      </c>
      <c r="P1531" s="124" t="str">
        <f t="shared" si="47"/>
        <v/>
      </c>
      <c r="U1531" s="114" t="s">
        <v>75</v>
      </c>
      <c r="V1531" s="114" t="s">
        <v>1856</v>
      </c>
    </row>
    <row r="1532" spans="3:22" x14ac:dyDescent="0.25">
      <c r="C1532" s="108">
        <v>1526</v>
      </c>
      <c r="D1532" s="30"/>
      <c r="E1532" s="29"/>
      <c r="F1532" s="29"/>
      <c r="G1532" s="29"/>
      <c r="H1532" s="121" t="str">
        <f t="shared" si="46"/>
        <v/>
      </c>
      <c r="I1532" s="121" t="str">
        <f t="shared" si="46"/>
        <v/>
      </c>
      <c r="J1532" s="29"/>
      <c r="K1532" s="29"/>
      <c r="L1532" s="29"/>
      <c r="M1532" s="122" t="str">
        <f>IF($P1532="","",IFERROR(_xlfn.XLOOKUP($P1532,団体コード!$F$2:$F$1789,団体コード!$A$2:$A$1789),_xlfn.XLOOKUP($P1532,'R6.1.1政令指定都市'!$F$2:$F$192,'R6.1.1政令指定都市'!$A$2:$A$192)))</f>
        <v/>
      </c>
      <c r="N1532" s="123" t="str">
        <f>IF($P1532="","",IFERROR(_xlfn.XLOOKUP($P1532,市町村一覧!$H$2:$H$773,市町村一覧!$G$2:$G$773),"特定市町村以外"))</f>
        <v/>
      </c>
      <c r="O1532" s="94" t="s">
        <v>1</v>
      </c>
      <c r="P1532" s="124" t="str">
        <f t="shared" si="47"/>
        <v/>
      </c>
      <c r="U1532" s="114" t="s">
        <v>75</v>
      </c>
      <c r="V1532" s="114" t="s">
        <v>1857</v>
      </c>
    </row>
    <row r="1533" spans="3:22" x14ac:dyDescent="0.25">
      <c r="C1533" s="108">
        <v>1527</v>
      </c>
      <c r="D1533" s="30"/>
      <c r="E1533" s="29"/>
      <c r="F1533" s="29"/>
      <c r="G1533" s="29"/>
      <c r="H1533" s="121" t="str">
        <f t="shared" si="46"/>
        <v/>
      </c>
      <c r="I1533" s="121" t="str">
        <f t="shared" si="46"/>
        <v/>
      </c>
      <c r="J1533" s="29"/>
      <c r="K1533" s="29"/>
      <c r="L1533" s="29"/>
      <c r="M1533" s="122" t="str">
        <f>IF($P1533="","",IFERROR(_xlfn.XLOOKUP($P1533,団体コード!$F$2:$F$1789,団体コード!$A$2:$A$1789),_xlfn.XLOOKUP($P1533,'R6.1.1政令指定都市'!$F$2:$F$192,'R6.1.1政令指定都市'!$A$2:$A$192)))</f>
        <v/>
      </c>
      <c r="N1533" s="123" t="str">
        <f>IF($P1533="","",IFERROR(_xlfn.XLOOKUP($P1533,市町村一覧!$H$2:$H$773,市町村一覧!$G$2:$G$773),"特定市町村以外"))</f>
        <v/>
      </c>
      <c r="O1533" s="94" t="s">
        <v>1</v>
      </c>
      <c r="P1533" s="124" t="str">
        <f t="shared" si="47"/>
        <v/>
      </c>
      <c r="U1533" s="114" t="s">
        <v>75</v>
      </c>
      <c r="V1533" s="114" t="s">
        <v>1858</v>
      </c>
    </row>
    <row r="1534" spans="3:22" x14ac:dyDescent="0.25">
      <c r="C1534" s="108">
        <v>1528</v>
      </c>
      <c r="D1534" s="30"/>
      <c r="E1534" s="29"/>
      <c r="F1534" s="29"/>
      <c r="G1534" s="29"/>
      <c r="H1534" s="121" t="str">
        <f t="shared" si="46"/>
        <v/>
      </c>
      <c r="I1534" s="121" t="str">
        <f t="shared" si="46"/>
        <v/>
      </c>
      <c r="J1534" s="29"/>
      <c r="K1534" s="29"/>
      <c r="L1534" s="29"/>
      <c r="M1534" s="122" t="str">
        <f>IF($P1534="","",IFERROR(_xlfn.XLOOKUP($P1534,団体コード!$F$2:$F$1789,団体コード!$A$2:$A$1789),_xlfn.XLOOKUP($P1534,'R6.1.1政令指定都市'!$F$2:$F$192,'R6.1.1政令指定都市'!$A$2:$A$192)))</f>
        <v/>
      </c>
      <c r="N1534" s="123" t="str">
        <f>IF($P1534="","",IFERROR(_xlfn.XLOOKUP($P1534,市町村一覧!$H$2:$H$773,市町村一覧!$G$2:$G$773),"特定市町村以外"))</f>
        <v/>
      </c>
      <c r="O1534" s="94" t="s">
        <v>1</v>
      </c>
      <c r="P1534" s="124" t="str">
        <f t="shared" si="47"/>
        <v/>
      </c>
      <c r="U1534" s="114" t="s">
        <v>75</v>
      </c>
      <c r="V1534" s="114" t="s">
        <v>1859</v>
      </c>
    </row>
    <row r="1535" spans="3:22" x14ac:dyDescent="0.25">
      <c r="C1535" s="108">
        <v>1529</v>
      </c>
      <c r="D1535" s="30"/>
      <c r="E1535" s="29"/>
      <c r="F1535" s="29"/>
      <c r="G1535" s="29"/>
      <c r="H1535" s="121" t="str">
        <f t="shared" si="46"/>
        <v/>
      </c>
      <c r="I1535" s="121" t="str">
        <f t="shared" si="46"/>
        <v/>
      </c>
      <c r="J1535" s="29"/>
      <c r="K1535" s="29"/>
      <c r="L1535" s="29"/>
      <c r="M1535" s="122" t="str">
        <f>IF($P1535="","",IFERROR(_xlfn.XLOOKUP($P1535,団体コード!$F$2:$F$1789,団体コード!$A$2:$A$1789),_xlfn.XLOOKUP($P1535,'R6.1.1政令指定都市'!$F$2:$F$192,'R6.1.1政令指定都市'!$A$2:$A$192)))</f>
        <v/>
      </c>
      <c r="N1535" s="123" t="str">
        <f>IF($P1535="","",IFERROR(_xlfn.XLOOKUP($P1535,市町村一覧!$H$2:$H$773,市町村一覧!$G$2:$G$773),"特定市町村以外"))</f>
        <v/>
      </c>
      <c r="O1535" s="94" t="s">
        <v>1</v>
      </c>
      <c r="P1535" s="124" t="str">
        <f t="shared" si="47"/>
        <v/>
      </c>
      <c r="U1535" s="114" t="s">
        <v>75</v>
      </c>
      <c r="V1535" s="114" t="s">
        <v>1860</v>
      </c>
    </row>
    <row r="1536" spans="3:22" x14ac:dyDescent="0.25">
      <c r="C1536" s="108">
        <v>1530</v>
      </c>
      <c r="D1536" s="30"/>
      <c r="E1536" s="29"/>
      <c r="F1536" s="29"/>
      <c r="G1536" s="29"/>
      <c r="H1536" s="121" t="str">
        <f t="shared" si="46"/>
        <v/>
      </c>
      <c r="I1536" s="121" t="str">
        <f t="shared" si="46"/>
        <v/>
      </c>
      <c r="J1536" s="29"/>
      <c r="K1536" s="29"/>
      <c r="L1536" s="29"/>
      <c r="M1536" s="122" t="str">
        <f>IF($P1536="","",IFERROR(_xlfn.XLOOKUP($P1536,団体コード!$F$2:$F$1789,団体コード!$A$2:$A$1789),_xlfn.XLOOKUP($P1536,'R6.1.1政令指定都市'!$F$2:$F$192,'R6.1.1政令指定都市'!$A$2:$A$192)))</f>
        <v/>
      </c>
      <c r="N1536" s="123" t="str">
        <f>IF($P1536="","",IFERROR(_xlfn.XLOOKUP($P1536,市町村一覧!$H$2:$H$773,市町村一覧!$G$2:$G$773),"特定市町村以外"))</f>
        <v/>
      </c>
      <c r="O1536" s="94" t="s">
        <v>1</v>
      </c>
      <c r="P1536" s="124" t="str">
        <f t="shared" si="47"/>
        <v/>
      </c>
      <c r="U1536" s="114" t="s">
        <v>76</v>
      </c>
      <c r="V1536" s="114" t="s">
        <v>1861</v>
      </c>
    </row>
    <row r="1537" spans="3:22" x14ac:dyDescent="0.25">
      <c r="C1537" s="108">
        <v>1531</v>
      </c>
      <c r="D1537" s="30"/>
      <c r="E1537" s="29"/>
      <c r="F1537" s="29"/>
      <c r="G1537" s="29"/>
      <c r="H1537" s="121" t="str">
        <f t="shared" si="46"/>
        <v/>
      </c>
      <c r="I1537" s="121" t="str">
        <f t="shared" si="46"/>
        <v/>
      </c>
      <c r="J1537" s="29"/>
      <c r="K1537" s="29"/>
      <c r="L1537" s="29"/>
      <c r="M1537" s="122" t="str">
        <f>IF($P1537="","",IFERROR(_xlfn.XLOOKUP($P1537,団体コード!$F$2:$F$1789,団体コード!$A$2:$A$1789),_xlfn.XLOOKUP($P1537,'R6.1.1政令指定都市'!$F$2:$F$192,'R6.1.1政令指定都市'!$A$2:$A$192)))</f>
        <v/>
      </c>
      <c r="N1537" s="123" t="str">
        <f>IF($P1537="","",IFERROR(_xlfn.XLOOKUP($P1537,市町村一覧!$H$2:$H$773,市町村一覧!$G$2:$G$773),"特定市町村以外"))</f>
        <v/>
      </c>
      <c r="O1537" s="94" t="s">
        <v>1</v>
      </c>
      <c r="P1537" s="124" t="str">
        <f t="shared" si="47"/>
        <v/>
      </c>
      <c r="U1537" s="114" t="s">
        <v>76</v>
      </c>
      <c r="V1537" s="114" t="s">
        <v>1862</v>
      </c>
    </row>
    <row r="1538" spans="3:22" x14ac:dyDescent="0.25">
      <c r="C1538" s="108">
        <v>1532</v>
      </c>
      <c r="D1538" s="30"/>
      <c r="E1538" s="29"/>
      <c r="F1538" s="29"/>
      <c r="G1538" s="29"/>
      <c r="H1538" s="121" t="str">
        <f t="shared" si="46"/>
        <v/>
      </c>
      <c r="I1538" s="121" t="str">
        <f t="shared" si="46"/>
        <v/>
      </c>
      <c r="J1538" s="29"/>
      <c r="K1538" s="29"/>
      <c r="L1538" s="29"/>
      <c r="M1538" s="122" t="str">
        <f>IF($P1538="","",IFERROR(_xlfn.XLOOKUP($P1538,団体コード!$F$2:$F$1789,団体コード!$A$2:$A$1789),_xlfn.XLOOKUP($P1538,'R6.1.1政令指定都市'!$F$2:$F$192,'R6.1.1政令指定都市'!$A$2:$A$192)))</f>
        <v/>
      </c>
      <c r="N1538" s="123" t="str">
        <f>IF($P1538="","",IFERROR(_xlfn.XLOOKUP($P1538,市町村一覧!$H$2:$H$773,市町村一覧!$G$2:$G$773),"特定市町村以外"))</f>
        <v/>
      </c>
      <c r="O1538" s="94" t="s">
        <v>1</v>
      </c>
      <c r="P1538" s="124" t="str">
        <f t="shared" si="47"/>
        <v/>
      </c>
      <c r="U1538" s="114" t="s">
        <v>76</v>
      </c>
      <c r="V1538" s="114" t="s">
        <v>1863</v>
      </c>
    </row>
    <row r="1539" spans="3:22" x14ac:dyDescent="0.25">
      <c r="C1539" s="108">
        <v>1533</v>
      </c>
      <c r="D1539" s="30"/>
      <c r="E1539" s="29"/>
      <c r="F1539" s="29"/>
      <c r="G1539" s="29"/>
      <c r="H1539" s="121" t="str">
        <f t="shared" si="46"/>
        <v/>
      </c>
      <c r="I1539" s="121" t="str">
        <f t="shared" si="46"/>
        <v/>
      </c>
      <c r="J1539" s="29"/>
      <c r="K1539" s="29"/>
      <c r="L1539" s="29"/>
      <c r="M1539" s="122" t="str">
        <f>IF($P1539="","",IFERROR(_xlfn.XLOOKUP($P1539,団体コード!$F$2:$F$1789,団体コード!$A$2:$A$1789),_xlfn.XLOOKUP($P1539,'R6.1.1政令指定都市'!$F$2:$F$192,'R6.1.1政令指定都市'!$A$2:$A$192)))</f>
        <v/>
      </c>
      <c r="N1539" s="123" t="str">
        <f>IF($P1539="","",IFERROR(_xlfn.XLOOKUP($P1539,市町村一覧!$H$2:$H$773,市町村一覧!$G$2:$G$773),"特定市町村以外"))</f>
        <v/>
      </c>
      <c r="O1539" s="94" t="s">
        <v>1</v>
      </c>
      <c r="P1539" s="124" t="str">
        <f t="shared" si="47"/>
        <v/>
      </c>
      <c r="U1539" s="114" t="s">
        <v>76</v>
      </c>
      <c r="V1539" s="114" t="s">
        <v>1864</v>
      </c>
    </row>
    <row r="1540" spans="3:22" x14ac:dyDescent="0.25">
      <c r="C1540" s="108">
        <v>1534</v>
      </c>
      <c r="D1540" s="30"/>
      <c r="E1540" s="29"/>
      <c r="F1540" s="29"/>
      <c r="G1540" s="29"/>
      <c r="H1540" s="121" t="str">
        <f t="shared" si="46"/>
        <v/>
      </c>
      <c r="I1540" s="121" t="str">
        <f t="shared" si="46"/>
        <v/>
      </c>
      <c r="J1540" s="29"/>
      <c r="K1540" s="29"/>
      <c r="L1540" s="29"/>
      <c r="M1540" s="122" t="str">
        <f>IF($P1540="","",IFERROR(_xlfn.XLOOKUP($P1540,団体コード!$F$2:$F$1789,団体コード!$A$2:$A$1789),_xlfn.XLOOKUP($P1540,'R6.1.1政令指定都市'!$F$2:$F$192,'R6.1.1政令指定都市'!$A$2:$A$192)))</f>
        <v/>
      </c>
      <c r="N1540" s="123" t="str">
        <f>IF($P1540="","",IFERROR(_xlfn.XLOOKUP($P1540,市町村一覧!$H$2:$H$773,市町村一覧!$G$2:$G$773),"特定市町村以外"))</f>
        <v/>
      </c>
      <c r="O1540" s="94" t="s">
        <v>1</v>
      </c>
      <c r="P1540" s="124" t="str">
        <f t="shared" si="47"/>
        <v/>
      </c>
      <c r="U1540" s="114" t="s">
        <v>76</v>
      </c>
      <c r="V1540" s="114" t="s">
        <v>1865</v>
      </c>
    </row>
    <row r="1541" spans="3:22" x14ac:dyDescent="0.25">
      <c r="C1541" s="108">
        <v>1535</v>
      </c>
      <c r="D1541" s="30"/>
      <c r="E1541" s="29"/>
      <c r="F1541" s="29"/>
      <c r="G1541" s="29"/>
      <c r="H1541" s="121" t="str">
        <f t="shared" si="46"/>
        <v/>
      </c>
      <c r="I1541" s="121" t="str">
        <f t="shared" si="46"/>
        <v/>
      </c>
      <c r="J1541" s="29"/>
      <c r="K1541" s="29"/>
      <c r="L1541" s="29"/>
      <c r="M1541" s="122" t="str">
        <f>IF($P1541="","",IFERROR(_xlfn.XLOOKUP($P1541,団体コード!$F$2:$F$1789,団体コード!$A$2:$A$1789),_xlfn.XLOOKUP($P1541,'R6.1.1政令指定都市'!$F$2:$F$192,'R6.1.1政令指定都市'!$A$2:$A$192)))</f>
        <v/>
      </c>
      <c r="N1541" s="123" t="str">
        <f>IF($P1541="","",IFERROR(_xlfn.XLOOKUP($P1541,市町村一覧!$H$2:$H$773,市町村一覧!$G$2:$G$773),"特定市町村以外"))</f>
        <v/>
      </c>
      <c r="O1541" s="94" t="s">
        <v>1</v>
      </c>
      <c r="P1541" s="124" t="str">
        <f t="shared" si="47"/>
        <v/>
      </c>
      <c r="U1541" s="114" t="s">
        <v>76</v>
      </c>
      <c r="V1541" s="114" t="s">
        <v>1866</v>
      </c>
    </row>
    <row r="1542" spans="3:22" x14ac:dyDescent="0.25">
      <c r="C1542" s="108">
        <v>1536</v>
      </c>
      <c r="D1542" s="30"/>
      <c r="E1542" s="29"/>
      <c r="F1542" s="29"/>
      <c r="G1542" s="29"/>
      <c r="H1542" s="121" t="str">
        <f t="shared" si="46"/>
        <v/>
      </c>
      <c r="I1542" s="121" t="str">
        <f t="shared" si="46"/>
        <v/>
      </c>
      <c r="J1542" s="29"/>
      <c r="K1542" s="29"/>
      <c r="L1542" s="29"/>
      <c r="M1542" s="122" t="str">
        <f>IF($P1542="","",IFERROR(_xlfn.XLOOKUP($P1542,団体コード!$F$2:$F$1789,団体コード!$A$2:$A$1789),_xlfn.XLOOKUP($P1542,'R6.1.1政令指定都市'!$F$2:$F$192,'R6.1.1政令指定都市'!$A$2:$A$192)))</f>
        <v/>
      </c>
      <c r="N1542" s="123" t="str">
        <f>IF($P1542="","",IFERROR(_xlfn.XLOOKUP($P1542,市町村一覧!$H$2:$H$773,市町村一覧!$G$2:$G$773),"特定市町村以外"))</f>
        <v/>
      </c>
      <c r="O1542" s="94" t="s">
        <v>1</v>
      </c>
      <c r="P1542" s="124" t="str">
        <f t="shared" si="47"/>
        <v/>
      </c>
      <c r="U1542" s="114" t="s">
        <v>76</v>
      </c>
      <c r="V1542" s="114" t="s">
        <v>1867</v>
      </c>
    </row>
    <row r="1543" spans="3:22" x14ac:dyDescent="0.25">
      <c r="C1543" s="108">
        <v>1537</v>
      </c>
      <c r="D1543" s="30"/>
      <c r="E1543" s="29"/>
      <c r="F1543" s="29"/>
      <c r="G1543" s="29"/>
      <c r="H1543" s="121" t="str">
        <f t="shared" si="46"/>
        <v/>
      </c>
      <c r="I1543" s="121" t="str">
        <f t="shared" si="46"/>
        <v/>
      </c>
      <c r="J1543" s="29"/>
      <c r="K1543" s="29"/>
      <c r="L1543" s="29"/>
      <c r="M1543" s="122" t="str">
        <f>IF($P1543="","",IFERROR(_xlfn.XLOOKUP($P1543,団体コード!$F$2:$F$1789,団体コード!$A$2:$A$1789),_xlfn.XLOOKUP($P1543,'R6.1.1政令指定都市'!$F$2:$F$192,'R6.1.1政令指定都市'!$A$2:$A$192)))</f>
        <v/>
      </c>
      <c r="N1543" s="123" t="str">
        <f>IF($P1543="","",IFERROR(_xlfn.XLOOKUP($P1543,市町村一覧!$H$2:$H$773,市町村一覧!$G$2:$G$773),"特定市町村以外"))</f>
        <v/>
      </c>
      <c r="O1543" s="94" t="s">
        <v>1</v>
      </c>
      <c r="P1543" s="124" t="str">
        <f t="shared" si="47"/>
        <v/>
      </c>
      <c r="U1543" s="114" t="s">
        <v>76</v>
      </c>
      <c r="V1543" s="114" t="s">
        <v>1868</v>
      </c>
    </row>
    <row r="1544" spans="3:22" x14ac:dyDescent="0.25">
      <c r="C1544" s="108">
        <v>1538</v>
      </c>
      <c r="D1544" s="30"/>
      <c r="E1544" s="29"/>
      <c r="F1544" s="29"/>
      <c r="G1544" s="29"/>
      <c r="H1544" s="121" t="str">
        <f t="shared" ref="H1544:I1607" si="48">IF(D1544&lt;&gt;"",D1544,"")</f>
        <v/>
      </c>
      <c r="I1544" s="121" t="str">
        <f t="shared" si="48"/>
        <v/>
      </c>
      <c r="J1544" s="29"/>
      <c r="K1544" s="29"/>
      <c r="L1544" s="29"/>
      <c r="M1544" s="122" t="str">
        <f>IF($P1544="","",IFERROR(_xlfn.XLOOKUP($P1544,団体コード!$F$2:$F$1789,団体コード!$A$2:$A$1789),_xlfn.XLOOKUP($P1544,'R6.1.1政令指定都市'!$F$2:$F$192,'R6.1.1政令指定都市'!$A$2:$A$192)))</f>
        <v/>
      </c>
      <c r="N1544" s="123" t="str">
        <f>IF($P1544="","",IFERROR(_xlfn.XLOOKUP($P1544,市町村一覧!$H$2:$H$773,市町村一覧!$G$2:$G$773),"特定市町村以外"))</f>
        <v/>
      </c>
      <c r="O1544" s="94" t="s">
        <v>1</v>
      </c>
      <c r="P1544" s="124" t="str">
        <f t="shared" ref="P1544:P1607" si="49">E1544&amp;F1544</f>
        <v/>
      </c>
      <c r="U1544" s="114" t="s">
        <v>76</v>
      </c>
      <c r="V1544" s="114" t="s">
        <v>1869</v>
      </c>
    </row>
    <row r="1545" spans="3:22" x14ac:dyDescent="0.25">
      <c r="C1545" s="108">
        <v>1539</v>
      </c>
      <c r="D1545" s="30"/>
      <c r="E1545" s="29"/>
      <c r="F1545" s="29"/>
      <c r="G1545" s="29"/>
      <c r="H1545" s="121" t="str">
        <f t="shared" si="48"/>
        <v/>
      </c>
      <c r="I1545" s="121" t="str">
        <f t="shared" si="48"/>
        <v/>
      </c>
      <c r="J1545" s="29"/>
      <c r="K1545" s="29"/>
      <c r="L1545" s="29"/>
      <c r="M1545" s="122" t="str">
        <f>IF($P1545="","",IFERROR(_xlfn.XLOOKUP($P1545,団体コード!$F$2:$F$1789,団体コード!$A$2:$A$1789),_xlfn.XLOOKUP($P1545,'R6.1.1政令指定都市'!$F$2:$F$192,'R6.1.1政令指定都市'!$A$2:$A$192)))</f>
        <v/>
      </c>
      <c r="N1545" s="123" t="str">
        <f>IF($P1545="","",IFERROR(_xlfn.XLOOKUP($P1545,市町村一覧!$H$2:$H$773,市町村一覧!$G$2:$G$773),"特定市町村以外"))</f>
        <v/>
      </c>
      <c r="O1545" s="94" t="s">
        <v>1</v>
      </c>
      <c r="P1545" s="124" t="str">
        <f t="shared" si="49"/>
        <v/>
      </c>
      <c r="U1545" s="114" t="s">
        <v>76</v>
      </c>
      <c r="V1545" s="114" t="s">
        <v>1870</v>
      </c>
    </row>
    <row r="1546" spans="3:22" x14ac:dyDescent="0.25">
      <c r="C1546" s="108">
        <v>1540</v>
      </c>
      <c r="D1546" s="30"/>
      <c r="E1546" s="29"/>
      <c r="F1546" s="29"/>
      <c r="G1546" s="29"/>
      <c r="H1546" s="121" t="str">
        <f t="shared" si="48"/>
        <v/>
      </c>
      <c r="I1546" s="121" t="str">
        <f t="shared" si="48"/>
        <v/>
      </c>
      <c r="J1546" s="29"/>
      <c r="K1546" s="29"/>
      <c r="L1546" s="29"/>
      <c r="M1546" s="122" t="str">
        <f>IF($P1546="","",IFERROR(_xlfn.XLOOKUP($P1546,団体コード!$F$2:$F$1789,団体コード!$A$2:$A$1789),_xlfn.XLOOKUP($P1546,'R6.1.1政令指定都市'!$F$2:$F$192,'R6.1.1政令指定都市'!$A$2:$A$192)))</f>
        <v/>
      </c>
      <c r="N1546" s="123" t="str">
        <f>IF($P1546="","",IFERROR(_xlfn.XLOOKUP($P1546,市町村一覧!$H$2:$H$773,市町村一覧!$G$2:$G$773),"特定市町村以外"))</f>
        <v/>
      </c>
      <c r="O1546" s="94" t="s">
        <v>1</v>
      </c>
      <c r="P1546" s="124" t="str">
        <f t="shared" si="49"/>
        <v/>
      </c>
      <c r="U1546" s="114" t="s">
        <v>76</v>
      </c>
      <c r="V1546" s="114" t="s">
        <v>1871</v>
      </c>
    </row>
    <row r="1547" spans="3:22" x14ac:dyDescent="0.25">
      <c r="C1547" s="108">
        <v>1541</v>
      </c>
      <c r="D1547" s="30"/>
      <c r="E1547" s="29"/>
      <c r="F1547" s="29"/>
      <c r="G1547" s="29"/>
      <c r="H1547" s="121" t="str">
        <f t="shared" si="48"/>
        <v/>
      </c>
      <c r="I1547" s="121" t="str">
        <f t="shared" si="48"/>
        <v/>
      </c>
      <c r="J1547" s="29"/>
      <c r="K1547" s="29"/>
      <c r="L1547" s="29"/>
      <c r="M1547" s="122" t="str">
        <f>IF($P1547="","",IFERROR(_xlfn.XLOOKUP($P1547,団体コード!$F$2:$F$1789,団体コード!$A$2:$A$1789),_xlfn.XLOOKUP($P1547,'R6.1.1政令指定都市'!$F$2:$F$192,'R6.1.1政令指定都市'!$A$2:$A$192)))</f>
        <v/>
      </c>
      <c r="N1547" s="123" t="str">
        <f>IF($P1547="","",IFERROR(_xlfn.XLOOKUP($P1547,市町村一覧!$H$2:$H$773,市町村一覧!$G$2:$G$773),"特定市町村以外"))</f>
        <v/>
      </c>
      <c r="O1547" s="94" t="s">
        <v>1</v>
      </c>
      <c r="P1547" s="124" t="str">
        <f t="shared" si="49"/>
        <v/>
      </c>
      <c r="U1547" s="114" t="s">
        <v>76</v>
      </c>
      <c r="V1547" s="114" t="s">
        <v>1872</v>
      </c>
    </row>
    <row r="1548" spans="3:22" x14ac:dyDescent="0.25">
      <c r="C1548" s="108">
        <v>1542</v>
      </c>
      <c r="D1548" s="30"/>
      <c r="E1548" s="29"/>
      <c r="F1548" s="29"/>
      <c r="G1548" s="29"/>
      <c r="H1548" s="121" t="str">
        <f t="shared" si="48"/>
        <v/>
      </c>
      <c r="I1548" s="121" t="str">
        <f t="shared" si="48"/>
        <v/>
      </c>
      <c r="J1548" s="29"/>
      <c r="K1548" s="29"/>
      <c r="L1548" s="29"/>
      <c r="M1548" s="122" t="str">
        <f>IF($P1548="","",IFERROR(_xlfn.XLOOKUP($P1548,団体コード!$F$2:$F$1789,団体コード!$A$2:$A$1789),_xlfn.XLOOKUP($P1548,'R6.1.1政令指定都市'!$F$2:$F$192,'R6.1.1政令指定都市'!$A$2:$A$192)))</f>
        <v/>
      </c>
      <c r="N1548" s="123" t="str">
        <f>IF($P1548="","",IFERROR(_xlfn.XLOOKUP($P1548,市町村一覧!$H$2:$H$773,市町村一覧!$G$2:$G$773),"特定市町村以外"))</f>
        <v/>
      </c>
      <c r="O1548" s="94" t="s">
        <v>1</v>
      </c>
      <c r="P1548" s="124" t="str">
        <f t="shared" si="49"/>
        <v/>
      </c>
      <c r="U1548" s="114" t="s">
        <v>76</v>
      </c>
      <c r="V1548" s="114" t="s">
        <v>1873</v>
      </c>
    </row>
    <row r="1549" spans="3:22" x14ac:dyDescent="0.25">
      <c r="C1549" s="108">
        <v>1543</v>
      </c>
      <c r="D1549" s="30"/>
      <c r="E1549" s="29"/>
      <c r="F1549" s="29"/>
      <c r="G1549" s="29"/>
      <c r="H1549" s="121" t="str">
        <f t="shared" si="48"/>
        <v/>
      </c>
      <c r="I1549" s="121" t="str">
        <f t="shared" si="48"/>
        <v/>
      </c>
      <c r="J1549" s="29"/>
      <c r="K1549" s="29"/>
      <c r="L1549" s="29"/>
      <c r="M1549" s="122" t="str">
        <f>IF($P1549="","",IFERROR(_xlfn.XLOOKUP($P1549,団体コード!$F$2:$F$1789,団体コード!$A$2:$A$1789),_xlfn.XLOOKUP($P1549,'R6.1.1政令指定都市'!$F$2:$F$192,'R6.1.1政令指定都市'!$A$2:$A$192)))</f>
        <v/>
      </c>
      <c r="N1549" s="123" t="str">
        <f>IF($P1549="","",IFERROR(_xlfn.XLOOKUP($P1549,市町村一覧!$H$2:$H$773,市町村一覧!$G$2:$G$773),"特定市町村以外"))</f>
        <v/>
      </c>
      <c r="O1549" s="94" t="s">
        <v>1</v>
      </c>
      <c r="P1549" s="124" t="str">
        <f t="shared" si="49"/>
        <v/>
      </c>
      <c r="U1549" s="114" t="s">
        <v>76</v>
      </c>
      <c r="V1549" s="114" t="s">
        <v>1874</v>
      </c>
    </row>
    <row r="1550" spans="3:22" x14ac:dyDescent="0.25">
      <c r="C1550" s="108">
        <v>1544</v>
      </c>
      <c r="D1550" s="30"/>
      <c r="E1550" s="29"/>
      <c r="F1550" s="29"/>
      <c r="G1550" s="29"/>
      <c r="H1550" s="121" t="str">
        <f t="shared" si="48"/>
        <v/>
      </c>
      <c r="I1550" s="121" t="str">
        <f t="shared" si="48"/>
        <v/>
      </c>
      <c r="J1550" s="29"/>
      <c r="K1550" s="29"/>
      <c r="L1550" s="29"/>
      <c r="M1550" s="122" t="str">
        <f>IF($P1550="","",IFERROR(_xlfn.XLOOKUP($P1550,団体コード!$F$2:$F$1789,団体コード!$A$2:$A$1789),_xlfn.XLOOKUP($P1550,'R6.1.1政令指定都市'!$F$2:$F$192,'R6.1.1政令指定都市'!$A$2:$A$192)))</f>
        <v/>
      </c>
      <c r="N1550" s="123" t="str">
        <f>IF($P1550="","",IFERROR(_xlfn.XLOOKUP($P1550,市町村一覧!$H$2:$H$773,市町村一覧!$G$2:$G$773),"特定市町村以外"))</f>
        <v/>
      </c>
      <c r="O1550" s="94" t="s">
        <v>1</v>
      </c>
      <c r="P1550" s="124" t="str">
        <f t="shared" si="49"/>
        <v/>
      </c>
      <c r="U1550" s="114" t="s">
        <v>76</v>
      </c>
      <c r="V1550" s="114" t="s">
        <v>1875</v>
      </c>
    </row>
    <row r="1551" spans="3:22" x14ac:dyDescent="0.25">
      <c r="C1551" s="108">
        <v>1545</v>
      </c>
      <c r="D1551" s="30"/>
      <c r="E1551" s="29"/>
      <c r="F1551" s="29"/>
      <c r="G1551" s="29"/>
      <c r="H1551" s="121" t="str">
        <f t="shared" si="48"/>
        <v/>
      </c>
      <c r="I1551" s="121" t="str">
        <f t="shared" si="48"/>
        <v/>
      </c>
      <c r="J1551" s="29"/>
      <c r="K1551" s="29"/>
      <c r="L1551" s="29"/>
      <c r="M1551" s="122" t="str">
        <f>IF($P1551="","",IFERROR(_xlfn.XLOOKUP($P1551,団体コード!$F$2:$F$1789,団体コード!$A$2:$A$1789),_xlfn.XLOOKUP($P1551,'R6.1.1政令指定都市'!$F$2:$F$192,'R6.1.1政令指定都市'!$A$2:$A$192)))</f>
        <v/>
      </c>
      <c r="N1551" s="123" t="str">
        <f>IF($P1551="","",IFERROR(_xlfn.XLOOKUP($P1551,市町村一覧!$H$2:$H$773,市町村一覧!$G$2:$G$773),"特定市町村以外"))</f>
        <v/>
      </c>
      <c r="O1551" s="94" t="s">
        <v>1</v>
      </c>
      <c r="P1551" s="124" t="str">
        <f t="shared" si="49"/>
        <v/>
      </c>
      <c r="U1551" s="114" t="s">
        <v>76</v>
      </c>
      <c r="V1551" s="114" t="s">
        <v>1876</v>
      </c>
    </row>
    <row r="1552" spans="3:22" x14ac:dyDescent="0.25">
      <c r="C1552" s="108">
        <v>1546</v>
      </c>
      <c r="D1552" s="30"/>
      <c r="E1552" s="29"/>
      <c r="F1552" s="29"/>
      <c r="G1552" s="29"/>
      <c r="H1552" s="121" t="str">
        <f t="shared" si="48"/>
        <v/>
      </c>
      <c r="I1552" s="121" t="str">
        <f t="shared" si="48"/>
        <v/>
      </c>
      <c r="J1552" s="29"/>
      <c r="K1552" s="29"/>
      <c r="L1552" s="29"/>
      <c r="M1552" s="122" t="str">
        <f>IF($P1552="","",IFERROR(_xlfn.XLOOKUP($P1552,団体コード!$F$2:$F$1789,団体コード!$A$2:$A$1789),_xlfn.XLOOKUP($P1552,'R6.1.1政令指定都市'!$F$2:$F$192,'R6.1.1政令指定都市'!$A$2:$A$192)))</f>
        <v/>
      </c>
      <c r="N1552" s="123" t="str">
        <f>IF($P1552="","",IFERROR(_xlfn.XLOOKUP($P1552,市町村一覧!$H$2:$H$773,市町村一覧!$G$2:$G$773),"特定市町村以外"))</f>
        <v/>
      </c>
      <c r="O1552" s="94" t="s">
        <v>1</v>
      </c>
      <c r="P1552" s="124" t="str">
        <f t="shared" si="49"/>
        <v/>
      </c>
      <c r="U1552" s="114" t="s">
        <v>76</v>
      </c>
      <c r="V1552" s="114" t="s">
        <v>1877</v>
      </c>
    </row>
    <row r="1553" spans="3:22" x14ac:dyDescent="0.25">
      <c r="C1553" s="108">
        <v>1547</v>
      </c>
      <c r="D1553" s="30"/>
      <c r="E1553" s="29"/>
      <c r="F1553" s="29"/>
      <c r="G1553" s="29"/>
      <c r="H1553" s="121" t="str">
        <f t="shared" si="48"/>
        <v/>
      </c>
      <c r="I1553" s="121" t="str">
        <f t="shared" si="48"/>
        <v/>
      </c>
      <c r="J1553" s="29"/>
      <c r="K1553" s="29"/>
      <c r="L1553" s="29"/>
      <c r="M1553" s="122" t="str">
        <f>IF($P1553="","",IFERROR(_xlfn.XLOOKUP($P1553,団体コード!$F$2:$F$1789,団体コード!$A$2:$A$1789),_xlfn.XLOOKUP($P1553,'R6.1.1政令指定都市'!$F$2:$F$192,'R6.1.1政令指定都市'!$A$2:$A$192)))</f>
        <v/>
      </c>
      <c r="N1553" s="123" t="str">
        <f>IF($P1553="","",IFERROR(_xlfn.XLOOKUP($P1553,市町村一覧!$H$2:$H$773,市町村一覧!$G$2:$G$773),"特定市町村以外"))</f>
        <v/>
      </c>
      <c r="O1553" s="94" t="s">
        <v>1</v>
      </c>
      <c r="P1553" s="124" t="str">
        <f t="shared" si="49"/>
        <v/>
      </c>
      <c r="U1553" s="114" t="s">
        <v>77</v>
      </c>
      <c r="V1553" s="114" t="s">
        <v>1878</v>
      </c>
    </row>
    <row r="1554" spans="3:22" x14ac:dyDescent="0.25">
      <c r="C1554" s="108">
        <v>1548</v>
      </c>
      <c r="D1554" s="30"/>
      <c r="E1554" s="29"/>
      <c r="F1554" s="29"/>
      <c r="G1554" s="29"/>
      <c r="H1554" s="121" t="str">
        <f t="shared" si="48"/>
        <v/>
      </c>
      <c r="I1554" s="121" t="str">
        <f t="shared" si="48"/>
        <v/>
      </c>
      <c r="J1554" s="29"/>
      <c r="K1554" s="29"/>
      <c r="L1554" s="29"/>
      <c r="M1554" s="122" t="str">
        <f>IF($P1554="","",IFERROR(_xlfn.XLOOKUP($P1554,団体コード!$F$2:$F$1789,団体コード!$A$2:$A$1789),_xlfn.XLOOKUP($P1554,'R6.1.1政令指定都市'!$F$2:$F$192,'R6.1.1政令指定都市'!$A$2:$A$192)))</f>
        <v/>
      </c>
      <c r="N1554" s="123" t="str">
        <f>IF($P1554="","",IFERROR(_xlfn.XLOOKUP($P1554,市町村一覧!$H$2:$H$773,市町村一覧!$G$2:$G$773),"特定市町村以外"))</f>
        <v/>
      </c>
      <c r="O1554" s="94" t="s">
        <v>1</v>
      </c>
      <c r="P1554" s="124" t="str">
        <f t="shared" si="49"/>
        <v/>
      </c>
      <c r="U1554" s="114" t="s">
        <v>77</v>
      </c>
      <c r="V1554" s="114" t="s">
        <v>1879</v>
      </c>
    </row>
    <row r="1555" spans="3:22" x14ac:dyDescent="0.25">
      <c r="C1555" s="108">
        <v>1549</v>
      </c>
      <c r="D1555" s="30"/>
      <c r="E1555" s="29"/>
      <c r="F1555" s="29"/>
      <c r="G1555" s="29"/>
      <c r="H1555" s="121" t="str">
        <f t="shared" si="48"/>
        <v/>
      </c>
      <c r="I1555" s="121" t="str">
        <f t="shared" si="48"/>
        <v/>
      </c>
      <c r="J1555" s="29"/>
      <c r="K1555" s="29"/>
      <c r="L1555" s="29"/>
      <c r="M1555" s="122" t="str">
        <f>IF($P1555="","",IFERROR(_xlfn.XLOOKUP($P1555,団体コード!$F$2:$F$1789,団体コード!$A$2:$A$1789),_xlfn.XLOOKUP($P1555,'R6.1.1政令指定都市'!$F$2:$F$192,'R6.1.1政令指定都市'!$A$2:$A$192)))</f>
        <v/>
      </c>
      <c r="N1555" s="123" t="str">
        <f>IF($P1555="","",IFERROR(_xlfn.XLOOKUP($P1555,市町村一覧!$H$2:$H$773,市町村一覧!$G$2:$G$773),"特定市町村以外"))</f>
        <v/>
      </c>
      <c r="O1555" s="94" t="s">
        <v>1</v>
      </c>
      <c r="P1555" s="124" t="str">
        <f t="shared" si="49"/>
        <v/>
      </c>
      <c r="U1555" s="114" t="s">
        <v>77</v>
      </c>
      <c r="V1555" s="114" t="s">
        <v>1880</v>
      </c>
    </row>
    <row r="1556" spans="3:22" x14ac:dyDescent="0.25">
      <c r="C1556" s="108">
        <v>1550</v>
      </c>
      <c r="D1556" s="30"/>
      <c r="E1556" s="29"/>
      <c r="F1556" s="29"/>
      <c r="G1556" s="29"/>
      <c r="H1556" s="121" t="str">
        <f t="shared" si="48"/>
        <v/>
      </c>
      <c r="I1556" s="121" t="str">
        <f t="shared" si="48"/>
        <v/>
      </c>
      <c r="J1556" s="29"/>
      <c r="K1556" s="29"/>
      <c r="L1556" s="29"/>
      <c r="M1556" s="122" t="str">
        <f>IF($P1556="","",IFERROR(_xlfn.XLOOKUP($P1556,団体コード!$F$2:$F$1789,団体コード!$A$2:$A$1789),_xlfn.XLOOKUP($P1556,'R6.1.1政令指定都市'!$F$2:$F$192,'R6.1.1政令指定都市'!$A$2:$A$192)))</f>
        <v/>
      </c>
      <c r="N1556" s="123" t="str">
        <f>IF($P1556="","",IFERROR(_xlfn.XLOOKUP($P1556,市町村一覧!$H$2:$H$773,市町村一覧!$G$2:$G$773),"特定市町村以外"))</f>
        <v/>
      </c>
      <c r="O1556" s="94" t="s">
        <v>1</v>
      </c>
      <c r="P1556" s="124" t="str">
        <f t="shared" si="49"/>
        <v/>
      </c>
      <c r="U1556" s="114" t="s">
        <v>77</v>
      </c>
      <c r="V1556" s="114" t="s">
        <v>1881</v>
      </c>
    </row>
    <row r="1557" spans="3:22" x14ac:dyDescent="0.25">
      <c r="C1557" s="108">
        <v>1551</v>
      </c>
      <c r="D1557" s="30"/>
      <c r="E1557" s="29"/>
      <c r="F1557" s="29"/>
      <c r="G1557" s="29"/>
      <c r="H1557" s="121" t="str">
        <f t="shared" si="48"/>
        <v/>
      </c>
      <c r="I1557" s="121" t="str">
        <f t="shared" si="48"/>
        <v/>
      </c>
      <c r="J1557" s="29"/>
      <c r="K1557" s="29"/>
      <c r="L1557" s="29"/>
      <c r="M1557" s="122" t="str">
        <f>IF($P1557="","",IFERROR(_xlfn.XLOOKUP($P1557,団体コード!$F$2:$F$1789,団体コード!$A$2:$A$1789),_xlfn.XLOOKUP($P1557,'R6.1.1政令指定都市'!$F$2:$F$192,'R6.1.1政令指定都市'!$A$2:$A$192)))</f>
        <v/>
      </c>
      <c r="N1557" s="123" t="str">
        <f>IF($P1557="","",IFERROR(_xlfn.XLOOKUP($P1557,市町村一覧!$H$2:$H$773,市町村一覧!$G$2:$G$773),"特定市町村以外"))</f>
        <v/>
      </c>
      <c r="O1557" s="94" t="s">
        <v>1</v>
      </c>
      <c r="P1557" s="124" t="str">
        <f t="shared" si="49"/>
        <v/>
      </c>
      <c r="U1557" s="114" t="s">
        <v>77</v>
      </c>
      <c r="V1557" s="114" t="s">
        <v>1882</v>
      </c>
    </row>
    <row r="1558" spans="3:22" x14ac:dyDescent="0.25">
      <c r="C1558" s="108">
        <v>1552</v>
      </c>
      <c r="D1558" s="30"/>
      <c r="E1558" s="29"/>
      <c r="F1558" s="29"/>
      <c r="G1558" s="29"/>
      <c r="H1558" s="121" t="str">
        <f t="shared" si="48"/>
        <v/>
      </c>
      <c r="I1558" s="121" t="str">
        <f t="shared" si="48"/>
        <v/>
      </c>
      <c r="J1558" s="29"/>
      <c r="K1558" s="29"/>
      <c r="L1558" s="29"/>
      <c r="M1558" s="122" t="str">
        <f>IF($P1558="","",IFERROR(_xlfn.XLOOKUP($P1558,団体コード!$F$2:$F$1789,団体コード!$A$2:$A$1789),_xlfn.XLOOKUP($P1558,'R6.1.1政令指定都市'!$F$2:$F$192,'R6.1.1政令指定都市'!$A$2:$A$192)))</f>
        <v/>
      </c>
      <c r="N1558" s="123" t="str">
        <f>IF($P1558="","",IFERROR(_xlfn.XLOOKUP($P1558,市町村一覧!$H$2:$H$773,市町村一覧!$G$2:$G$773),"特定市町村以外"))</f>
        <v/>
      </c>
      <c r="O1558" s="94" t="s">
        <v>1</v>
      </c>
      <c r="P1558" s="124" t="str">
        <f t="shared" si="49"/>
        <v/>
      </c>
      <c r="U1558" s="114" t="s">
        <v>77</v>
      </c>
      <c r="V1558" s="114" t="s">
        <v>1883</v>
      </c>
    </row>
    <row r="1559" spans="3:22" x14ac:dyDescent="0.25">
      <c r="C1559" s="108">
        <v>1553</v>
      </c>
      <c r="D1559" s="30"/>
      <c r="E1559" s="29"/>
      <c r="F1559" s="29"/>
      <c r="G1559" s="29"/>
      <c r="H1559" s="121" t="str">
        <f t="shared" si="48"/>
        <v/>
      </c>
      <c r="I1559" s="121" t="str">
        <f t="shared" si="48"/>
        <v/>
      </c>
      <c r="J1559" s="29"/>
      <c r="K1559" s="29"/>
      <c r="L1559" s="29"/>
      <c r="M1559" s="122" t="str">
        <f>IF($P1559="","",IFERROR(_xlfn.XLOOKUP($P1559,団体コード!$F$2:$F$1789,団体コード!$A$2:$A$1789),_xlfn.XLOOKUP($P1559,'R6.1.1政令指定都市'!$F$2:$F$192,'R6.1.1政令指定都市'!$A$2:$A$192)))</f>
        <v/>
      </c>
      <c r="N1559" s="123" t="str">
        <f>IF($P1559="","",IFERROR(_xlfn.XLOOKUP($P1559,市町村一覧!$H$2:$H$773,市町村一覧!$G$2:$G$773),"特定市町村以外"))</f>
        <v/>
      </c>
      <c r="O1559" s="94" t="s">
        <v>1</v>
      </c>
      <c r="P1559" s="124" t="str">
        <f t="shared" si="49"/>
        <v/>
      </c>
      <c r="U1559" s="114" t="s">
        <v>77</v>
      </c>
      <c r="V1559" s="114" t="s">
        <v>1884</v>
      </c>
    </row>
    <row r="1560" spans="3:22" x14ac:dyDescent="0.25">
      <c r="C1560" s="108">
        <v>1554</v>
      </c>
      <c r="D1560" s="30"/>
      <c r="E1560" s="29"/>
      <c r="F1560" s="29"/>
      <c r="G1560" s="29"/>
      <c r="H1560" s="121" t="str">
        <f t="shared" si="48"/>
        <v/>
      </c>
      <c r="I1560" s="121" t="str">
        <f t="shared" si="48"/>
        <v/>
      </c>
      <c r="J1560" s="29"/>
      <c r="K1560" s="29"/>
      <c r="L1560" s="29"/>
      <c r="M1560" s="122" t="str">
        <f>IF($P1560="","",IFERROR(_xlfn.XLOOKUP($P1560,団体コード!$F$2:$F$1789,団体コード!$A$2:$A$1789),_xlfn.XLOOKUP($P1560,'R6.1.1政令指定都市'!$F$2:$F$192,'R6.1.1政令指定都市'!$A$2:$A$192)))</f>
        <v/>
      </c>
      <c r="N1560" s="123" t="str">
        <f>IF($P1560="","",IFERROR(_xlfn.XLOOKUP($P1560,市町村一覧!$H$2:$H$773,市町村一覧!$G$2:$G$773),"特定市町村以外"))</f>
        <v/>
      </c>
      <c r="O1560" s="94" t="s">
        <v>1</v>
      </c>
      <c r="P1560" s="124" t="str">
        <f t="shared" si="49"/>
        <v/>
      </c>
      <c r="U1560" s="114" t="s">
        <v>77</v>
      </c>
      <c r="V1560" s="114" t="s">
        <v>1885</v>
      </c>
    </row>
    <row r="1561" spans="3:22" x14ac:dyDescent="0.25">
      <c r="C1561" s="108">
        <v>1555</v>
      </c>
      <c r="D1561" s="30"/>
      <c r="E1561" s="29"/>
      <c r="F1561" s="29"/>
      <c r="G1561" s="29"/>
      <c r="H1561" s="121" t="str">
        <f t="shared" si="48"/>
        <v/>
      </c>
      <c r="I1561" s="121" t="str">
        <f t="shared" si="48"/>
        <v/>
      </c>
      <c r="J1561" s="29"/>
      <c r="K1561" s="29"/>
      <c r="L1561" s="29"/>
      <c r="M1561" s="122" t="str">
        <f>IF($P1561="","",IFERROR(_xlfn.XLOOKUP($P1561,団体コード!$F$2:$F$1789,団体コード!$A$2:$A$1789),_xlfn.XLOOKUP($P1561,'R6.1.1政令指定都市'!$F$2:$F$192,'R6.1.1政令指定都市'!$A$2:$A$192)))</f>
        <v/>
      </c>
      <c r="N1561" s="123" t="str">
        <f>IF($P1561="","",IFERROR(_xlfn.XLOOKUP($P1561,市町村一覧!$H$2:$H$773,市町村一覧!$G$2:$G$773),"特定市町村以外"))</f>
        <v/>
      </c>
      <c r="O1561" s="94" t="s">
        <v>1</v>
      </c>
      <c r="P1561" s="124" t="str">
        <f t="shared" si="49"/>
        <v/>
      </c>
      <c r="U1561" s="114" t="s">
        <v>77</v>
      </c>
      <c r="V1561" s="114" t="s">
        <v>1886</v>
      </c>
    </row>
    <row r="1562" spans="3:22" x14ac:dyDescent="0.25">
      <c r="C1562" s="108">
        <v>1556</v>
      </c>
      <c r="D1562" s="30"/>
      <c r="E1562" s="29"/>
      <c r="F1562" s="29"/>
      <c r="G1562" s="29"/>
      <c r="H1562" s="121" t="str">
        <f t="shared" si="48"/>
        <v/>
      </c>
      <c r="I1562" s="121" t="str">
        <f t="shared" si="48"/>
        <v/>
      </c>
      <c r="J1562" s="29"/>
      <c r="K1562" s="29"/>
      <c r="L1562" s="29"/>
      <c r="M1562" s="122" t="str">
        <f>IF($P1562="","",IFERROR(_xlfn.XLOOKUP($P1562,団体コード!$F$2:$F$1789,団体コード!$A$2:$A$1789),_xlfn.XLOOKUP($P1562,'R6.1.1政令指定都市'!$F$2:$F$192,'R6.1.1政令指定都市'!$A$2:$A$192)))</f>
        <v/>
      </c>
      <c r="N1562" s="123" t="str">
        <f>IF($P1562="","",IFERROR(_xlfn.XLOOKUP($P1562,市町村一覧!$H$2:$H$773,市町村一覧!$G$2:$G$773),"特定市町村以外"))</f>
        <v/>
      </c>
      <c r="O1562" s="94" t="s">
        <v>1</v>
      </c>
      <c r="P1562" s="124" t="str">
        <f t="shared" si="49"/>
        <v/>
      </c>
      <c r="U1562" s="114" t="s">
        <v>77</v>
      </c>
      <c r="V1562" s="114" t="s">
        <v>1887</v>
      </c>
    </row>
    <row r="1563" spans="3:22" x14ac:dyDescent="0.25">
      <c r="C1563" s="108">
        <v>1557</v>
      </c>
      <c r="D1563" s="30"/>
      <c r="E1563" s="29"/>
      <c r="F1563" s="29"/>
      <c r="G1563" s="29"/>
      <c r="H1563" s="121" t="str">
        <f t="shared" si="48"/>
        <v/>
      </c>
      <c r="I1563" s="121" t="str">
        <f t="shared" si="48"/>
        <v/>
      </c>
      <c r="J1563" s="29"/>
      <c r="K1563" s="29"/>
      <c r="L1563" s="29"/>
      <c r="M1563" s="122" t="str">
        <f>IF($P1563="","",IFERROR(_xlfn.XLOOKUP($P1563,団体コード!$F$2:$F$1789,団体コード!$A$2:$A$1789),_xlfn.XLOOKUP($P1563,'R6.1.1政令指定都市'!$F$2:$F$192,'R6.1.1政令指定都市'!$A$2:$A$192)))</f>
        <v/>
      </c>
      <c r="N1563" s="123" t="str">
        <f>IF($P1563="","",IFERROR(_xlfn.XLOOKUP($P1563,市町村一覧!$H$2:$H$773,市町村一覧!$G$2:$G$773),"特定市町村以外"))</f>
        <v/>
      </c>
      <c r="O1563" s="94" t="s">
        <v>1</v>
      </c>
      <c r="P1563" s="124" t="str">
        <f t="shared" si="49"/>
        <v/>
      </c>
      <c r="U1563" s="114" t="s">
        <v>77</v>
      </c>
      <c r="V1563" s="114" t="s">
        <v>1888</v>
      </c>
    </row>
    <row r="1564" spans="3:22" x14ac:dyDescent="0.25">
      <c r="C1564" s="108">
        <v>1558</v>
      </c>
      <c r="D1564" s="30"/>
      <c r="E1564" s="29"/>
      <c r="F1564" s="29"/>
      <c r="G1564" s="29"/>
      <c r="H1564" s="121" t="str">
        <f t="shared" si="48"/>
        <v/>
      </c>
      <c r="I1564" s="121" t="str">
        <f t="shared" si="48"/>
        <v/>
      </c>
      <c r="J1564" s="29"/>
      <c r="K1564" s="29"/>
      <c r="L1564" s="29"/>
      <c r="M1564" s="122" t="str">
        <f>IF($P1564="","",IFERROR(_xlfn.XLOOKUP($P1564,団体コード!$F$2:$F$1789,団体コード!$A$2:$A$1789),_xlfn.XLOOKUP($P1564,'R6.1.1政令指定都市'!$F$2:$F$192,'R6.1.1政令指定都市'!$A$2:$A$192)))</f>
        <v/>
      </c>
      <c r="N1564" s="123" t="str">
        <f>IF($P1564="","",IFERROR(_xlfn.XLOOKUP($P1564,市町村一覧!$H$2:$H$773,市町村一覧!$G$2:$G$773),"特定市町村以外"))</f>
        <v/>
      </c>
      <c r="O1564" s="94" t="s">
        <v>1</v>
      </c>
      <c r="P1564" s="124" t="str">
        <f t="shared" si="49"/>
        <v/>
      </c>
      <c r="U1564" s="114" t="s">
        <v>77</v>
      </c>
      <c r="V1564" s="114" t="s">
        <v>1889</v>
      </c>
    </row>
    <row r="1565" spans="3:22" x14ac:dyDescent="0.25">
      <c r="C1565" s="108">
        <v>1559</v>
      </c>
      <c r="D1565" s="30"/>
      <c r="E1565" s="29"/>
      <c r="F1565" s="29"/>
      <c r="G1565" s="29"/>
      <c r="H1565" s="121" t="str">
        <f t="shared" si="48"/>
        <v/>
      </c>
      <c r="I1565" s="121" t="str">
        <f t="shared" si="48"/>
        <v/>
      </c>
      <c r="J1565" s="29"/>
      <c r="K1565" s="29"/>
      <c r="L1565" s="29"/>
      <c r="M1565" s="122" t="str">
        <f>IF($P1565="","",IFERROR(_xlfn.XLOOKUP($P1565,団体コード!$F$2:$F$1789,団体コード!$A$2:$A$1789),_xlfn.XLOOKUP($P1565,'R6.1.1政令指定都市'!$F$2:$F$192,'R6.1.1政令指定都市'!$A$2:$A$192)))</f>
        <v/>
      </c>
      <c r="N1565" s="123" t="str">
        <f>IF($P1565="","",IFERROR(_xlfn.XLOOKUP($P1565,市町村一覧!$H$2:$H$773,市町村一覧!$G$2:$G$773),"特定市町村以外"))</f>
        <v/>
      </c>
      <c r="O1565" s="94" t="s">
        <v>1</v>
      </c>
      <c r="P1565" s="124" t="str">
        <f t="shared" si="49"/>
        <v/>
      </c>
      <c r="U1565" s="114" t="s">
        <v>77</v>
      </c>
      <c r="V1565" s="114" t="s">
        <v>1890</v>
      </c>
    </row>
    <row r="1566" spans="3:22" x14ac:dyDescent="0.25">
      <c r="C1566" s="108">
        <v>1560</v>
      </c>
      <c r="D1566" s="30"/>
      <c r="E1566" s="29"/>
      <c r="F1566" s="29"/>
      <c r="G1566" s="29"/>
      <c r="H1566" s="121" t="str">
        <f t="shared" si="48"/>
        <v/>
      </c>
      <c r="I1566" s="121" t="str">
        <f t="shared" si="48"/>
        <v/>
      </c>
      <c r="J1566" s="29"/>
      <c r="K1566" s="29"/>
      <c r="L1566" s="29"/>
      <c r="M1566" s="122" t="str">
        <f>IF($P1566="","",IFERROR(_xlfn.XLOOKUP($P1566,団体コード!$F$2:$F$1789,団体コード!$A$2:$A$1789),_xlfn.XLOOKUP($P1566,'R6.1.1政令指定都市'!$F$2:$F$192,'R6.1.1政令指定都市'!$A$2:$A$192)))</f>
        <v/>
      </c>
      <c r="N1566" s="123" t="str">
        <f>IF($P1566="","",IFERROR(_xlfn.XLOOKUP($P1566,市町村一覧!$H$2:$H$773,市町村一覧!$G$2:$G$773),"特定市町村以外"))</f>
        <v/>
      </c>
      <c r="O1566" s="94" t="s">
        <v>1</v>
      </c>
      <c r="P1566" s="124" t="str">
        <f t="shared" si="49"/>
        <v/>
      </c>
      <c r="U1566" s="114" t="s">
        <v>77</v>
      </c>
      <c r="V1566" s="114" t="s">
        <v>259</v>
      </c>
    </row>
    <row r="1567" spans="3:22" x14ac:dyDescent="0.25">
      <c r="C1567" s="108">
        <v>1561</v>
      </c>
      <c r="D1567" s="30"/>
      <c r="E1567" s="29"/>
      <c r="F1567" s="29"/>
      <c r="G1567" s="29"/>
      <c r="H1567" s="121" t="str">
        <f t="shared" si="48"/>
        <v/>
      </c>
      <c r="I1567" s="121" t="str">
        <f t="shared" si="48"/>
        <v/>
      </c>
      <c r="J1567" s="29"/>
      <c r="K1567" s="29"/>
      <c r="L1567" s="29"/>
      <c r="M1567" s="122" t="str">
        <f>IF($P1567="","",IFERROR(_xlfn.XLOOKUP($P1567,団体コード!$F$2:$F$1789,団体コード!$A$2:$A$1789),_xlfn.XLOOKUP($P1567,'R6.1.1政令指定都市'!$F$2:$F$192,'R6.1.1政令指定都市'!$A$2:$A$192)))</f>
        <v/>
      </c>
      <c r="N1567" s="123" t="str">
        <f>IF($P1567="","",IFERROR(_xlfn.XLOOKUP($P1567,市町村一覧!$H$2:$H$773,市町村一覧!$G$2:$G$773),"特定市町村以外"))</f>
        <v/>
      </c>
      <c r="O1567" s="94" t="s">
        <v>1</v>
      </c>
      <c r="P1567" s="124" t="str">
        <f t="shared" si="49"/>
        <v/>
      </c>
      <c r="U1567" s="114" t="s">
        <v>77</v>
      </c>
      <c r="V1567" s="114" t="s">
        <v>1891</v>
      </c>
    </row>
    <row r="1568" spans="3:22" x14ac:dyDescent="0.25">
      <c r="C1568" s="108">
        <v>1562</v>
      </c>
      <c r="D1568" s="30"/>
      <c r="E1568" s="29"/>
      <c r="F1568" s="29"/>
      <c r="G1568" s="29"/>
      <c r="H1568" s="121" t="str">
        <f t="shared" si="48"/>
        <v/>
      </c>
      <c r="I1568" s="121" t="str">
        <f t="shared" si="48"/>
        <v/>
      </c>
      <c r="J1568" s="29"/>
      <c r="K1568" s="29"/>
      <c r="L1568" s="29"/>
      <c r="M1568" s="122" t="str">
        <f>IF($P1568="","",IFERROR(_xlfn.XLOOKUP($P1568,団体コード!$F$2:$F$1789,団体コード!$A$2:$A$1789),_xlfn.XLOOKUP($P1568,'R6.1.1政令指定都市'!$F$2:$F$192,'R6.1.1政令指定都市'!$A$2:$A$192)))</f>
        <v/>
      </c>
      <c r="N1568" s="123" t="str">
        <f>IF($P1568="","",IFERROR(_xlfn.XLOOKUP($P1568,市町村一覧!$H$2:$H$773,市町村一覧!$G$2:$G$773),"特定市町村以外"))</f>
        <v/>
      </c>
      <c r="O1568" s="94" t="s">
        <v>1</v>
      </c>
      <c r="P1568" s="124" t="str">
        <f t="shared" si="49"/>
        <v/>
      </c>
      <c r="U1568" s="114" t="s">
        <v>77</v>
      </c>
      <c r="V1568" s="114" t="s">
        <v>1892</v>
      </c>
    </row>
    <row r="1569" spans="3:22" x14ac:dyDescent="0.25">
      <c r="C1569" s="108">
        <v>1563</v>
      </c>
      <c r="D1569" s="30"/>
      <c r="E1569" s="29"/>
      <c r="F1569" s="29"/>
      <c r="G1569" s="29"/>
      <c r="H1569" s="121" t="str">
        <f t="shared" si="48"/>
        <v/>
      </c>
      <c r="I1569" s="121" t="str">
        <f t="shared" si="48"/>
        <v/>
      </c>
      <c r="J1569" s="29"/>
      <c r="K1569" s="29"/>
      <c r="L1569" s="29"/>
      <c r="M1569" s="122" t="str">
        <f>IF($P1569="","",IFERROR(_xlfn.XLOOKUP($P1569,団体コード!$F$2:$F$1789,団体コード!$A$2:$A$1789),_xlfn.XLOOKUP($P1569,'R6.1.1政令指定都市'!$F$2:$F$192,'R6.1.1政令指定都市'!$A$2:$A$192)))</f>
        <v/>
      </c>
      <c r="N1569" s="123" t="str">
        <f>IF($P1569="","",IFERROR(_xlfn.XLOOKUP($P1569,市町村一覧!$H$2:$H$773,市町村一覧!$G$2:$G$773),"特定市町村以外"))</f>
        <v/>
      </c>
      <c r="O1569" s="94" t="s">
        <v>1</v>
      </c>
      <c r="P1569" s="124" t="str">
        <f t="shared" si="49"/>
        <v/>
      </c>
      <c r="U1569" s="114" t="s">
        <v>77</v>
      </c>
      <c r="V1569" s="114" t="s">
        <v>1893</v>
      </c>
    </row>
    <row r="1570" spans="3:22" x14ac:dyDescent="0.25">
      <c r="C1570" s="108">
        <v>1564</v>
      </c>
      <c r="D1570" s="30"/>
      <c r="E1570" s="29"/>
      <c r="F1570" s="29"/>
      <c r="G1570" s="29"/>
      <c r="H1570" s="121" t="str">
        <f t="shared" si="48"/>
        <v/>
      </c>
      <c r="I1570" s="121" t="str">
        <f t="shared" si="48"/>
        <v/>
      </c>
      <c r="J1570" s="29"/>
      <c r="K1570" s="29"/>
      <c r="L1570" s="29"/>
      <c r="M1570" s="122" t="str">
        <f>IF($P1570="","",IFERROR(_xlfn.XLOOKUP($P1570,団体コード!$F$2:$F$1789,団体コード!$A$2:$A$1789),_xlfn.XLOOKUP($P1570,'R6.1.1政令指定都市'!$F$2:$F$192,'R6.1.1政令指定都市'!$A$2:$A$192)))</f>
        <v/>
      </c>
      <c r="N1570" s="123" t="str">
        <f>IF($P1570="","",IFERROR(_xlfn.XLOOKUP($P1570,市町村一覧!$H$2:$H$773,市町村一覧!$G$2:$G$773),"特定市町村以外"))</f>
        <v/>
      </c>
      <c r="O1570" s="94" t="s">
        <v>1</v>
      </c>
      <c r="P1570" s="124" t="str">
        <f t="shared" si="49"/>
        <v/>
      </c>
      <c r="U1570" s="114" t="s">
        <v>77</v>
      </c>
      <c r="V1570" s="114" t="s">
        <v>1894</v>
      </c>
    </row>
    <row r="1571" spans="3:22" x14ac:dyDescent="0.25">
      <c r="C1571" s="108">
        <v>1565</v>
      </c>
      <c r="D1571" s="30"/>
      <c r="E1571" s="29"/>
      <c r="F1571" s="29"/>
      <c r="G1571" s="29"/>
      <c r="H1571" s="121" t="str">
        <f t="shared" si="48"/>
        <v/>
      </c>
      <c r="I1571" s="121" t="str">
        <f t="shared" si="48"/>
        <v/>
      </c>
      <c r="J1571" s="29"/>
      <c r="K1571" s="29"/>
      <c r="L1571" s="29"/>
      <c r="M1571" s="122" t="str">
        <f>IF($P1571="","",IFERROR(_xlfn.XLOOKUP($P1571,団体コード!$F$2:$F$1789,団体コード!$A$2:$A$1789),_xlfn.XLOOKUP($P1571,'R6.1.1政令指定都市'!$F$2:$F$192,'R6.1.1政令指定都市'!$A$2:$A$192)))</f>
        <v/>
      </c>
      <c r="N1571" s="123" t="str">
        <f>IF($P1571="","",IFERROR(_xlfn.XLOOKUP($P1571,市町村一覧!$H$2:$H$773,市町村一覧!$G$2:$G$773),"特定市町村以外"))</f>
        <v/>
      </c>
      <c r="O1571" s="94" t="s">
        <v>1</v>
      </c>
      <c r="P1571" s="124" t="str">
        <f t="shared" si="49"/>
        <v/>
      </c>
      <c r="U1571" s="114" t="s">
        <v>77</v>
      </c>
      <c r="V1571" s="114" t="s">
        <v>1895</v>
      </c>
    </row>
    <row r="1572" spans="3:22" x14ac:dyDescent="0.25">
      <c r="C1572" s="108">
        <v>1566</v>
      </c>
      <c r="D1572" s="30"/>
      <c r="E1572" s="29"/>
      <c r="F1572" s="29"/>
      <c r="G1572" s="29"/>
      <c r="H1572" s="121" t="str">
        <f t="shared" si="48"/>
        <v/>
      </c>
      <c r="I1572" s="121" t="str">
        <f t="shared" si="48"/>
        <v/>
      </c>
      <c r="J1572" s="29"/>
      <c r="K1572" s="29"/>
      <c r="L1572" s="29"/>
      <c r="M1572" s="122" t="str">
        <f>IF($P1572="","",IFERROR(_xlfn.XLOOKUP($P1572,団体コード!$F$2:$F$1789,団体コード!$A$2:$A$1789),_xlfn.XLOOKUP($P1572,'R6.1.1政令指定都市'!$F$2:$F$192,'R6.1.1政令指定都市'!$A$2:$A$192)))</f>
        <v/>
      </c>
      <c r="N1572" s="123" t="str">
        <f>IF($P1572="","",IFERROR(_xlfn.XLOOKUP($P1572,市町村一覧!$H$2:$H$773,市町村一覧!$G$2:$G$773),"特定市町村以外"))</f>
        <v/>
      </c>
      <c r="O1572" s="94" t="s">
        <v>1</v>
      </c>
      <c r="P1572" s="124" t="str">
        <f t="shared" si="49"/>
        <v/>
      </c>
      <c r="U1572" s="114" t="s">
        <v>77</v>
      </c>
      <c r="V1572" s="114" t="s">
        <v>1896</v>
      </c>
    </row>
    <row r="1573" spans="3:22" x14ac:dyDescent="0.25">
      <c r="C1573" s="108">
        <v>1567</v>
      </c>
      <c r="D1573" s="30"/>
      <c r="E1573" s="29"/>
      <c r="F1573" s="29"/>
      <c r="G1573" s="29"/>
      <c r="H1573" s="121" t="str">
        <f t="shared" si="48"/>
        <v/>
      </c>
      <c r="I1573" s="121" t="str">
        <f t="shared" si="48"/>
        <v/>
      </c>
      <c r="J1573" s="29"/>
      <c r="K1573" s="29"/>
      <c r="L1573" s="29"/>
      <c r="M1573" s="122" t="str">
        <f>IF($P1573="","",IFERROR(_xlfn.XLOOKUP($P1573,団体コード!$F$2:$F$1789,団体コード!$A$2:$A$1789),_xlfn.XLOOKUP($P1573,'R6.1.1政令指定都市'!$F$2:$F$192,'R6.1.1政令指定都市'!$A$2:$A$192)))</f>
        <v/>
      </c>
      <c r="N1573" s="123" t="str">
        <f>IF($P1573="","",IFERROR(_xlfn.XLOOKUP($P1573,市町村一覧!$H$2:$H$773,市町村一覧!$G$2:$G$773),"特定市町村以外"))</f>
        <v/>
      </c>
      <c r="O1573" s="94" t="s">
        <v>1</v>
      </c>
      <c r="P1573" s="124" t="str">
        <f t="shared" si="49"/>
        <v/>
      </c>
      <c r="U1573" s="114" t="s">
        <v>78</v>
      </c>
      <c r="V1573" s="114" t="s">
        <v>1897</v>
      </c>
    </row>
    <row r="1574" spans="3:22" x14ac:dyDescent="0.25">
      <c r="C1574" s="108">
        <v>1568</v>
      </c>
      <c r="D1574" s="30"/>
      <c r="E1574" s="29"/>
      <c r="F1574" s="29"/>
      <c r="G1574" s="29"/>
      <c r="H1574" s="121" t="str">
        <f t="shared" si="48"/>
        <v/>
      </c>
      <c r="I1574" s="121" t="str">
        <f t="shared" si="48"/>
        <v/>
      </c>
      <c r="J1574" s="29"/>
      <c r="K1574" s="29"/>
      <c r="L1574" s="29"/>
      <c r="M1574" s="122" t="str">
        <f>IF($P1574="","",IFERROR(_xlfn.XLOOKUP($P1574,団体コード!$F$2:$F$1789,団体コード!$A$2:$A$1789),_xlfn.XLOOKUP($P1574,'R6.1.1政令指定都市'!$F$2:$F$192,'R6.1.1政令指定都市'!$A$2:$A$192)))</f>
        <v/>
      </c>
      <c r="N1574" s="123" t="str">
        <f>IF($P1574="","",IFERROR(_xlfn.XLOOKUP($P1574,市町村一覧!$H$2:$H$773,市町村一覧!$G$2:$G$773),"特定市町村以外"))</f>
        <v/>
      </c>
      <c r="O1574" s="94" t="s">
        <v>1</v>
      </c>
      <c r="P1574" s="124" t="str">
        <f t="shared" si="49"/>
        <v/>
      </c>
      <c r="U1574" s="114" t="s">
        <v>78</v>
      </c>
      <c r="V1574" s="114" t="s">
        <v>1898</v>
      </c>
    </row>
    <row r="1575" spans="3:22" x14ac:dyDescent="0.25">
      <c r="C1575" s="108">
        <v>1569</v>
      </c>
      <c r="D1575" s="30"/>
      <c r="E1575" s="29"/>
      <c r="F1575" s="29"/>
      <c r="G1575" s="29"/>
      <c r="H1575" s="121" t="str">
        <f t="shared" si="48"/>
        <v/>
      </c>
      <c r="I1575" s="121" t="str">
        <f t="shared" si="48"/>
        <v/>
      </c>
      <c r="J1575" s="29"/>
      <c r="K1575" s="29"/>
      <c r="L1575" s="29"/>
      <c r="M1575" s="122" t="str">
        <f>IF($P1575="","",IFERROR(_xlfn.XLOOKUP($P1575,団体コード!$F$2:$F$1789,団体コード!$A$2:$A$1789),_xlfn.XLOOKUP($P1575,'R6.1.1政令指定都市'!$F$2:$F$192,'R6.1.1政令指定都市'!$A$2:$A$192)))</f>
        <v/>
      </c>
      <c r="N1575" s="123" t="str">
        <f>IF($P1575="","",IFERROR(_xlfn.XLOOKUP($P1575,市町村一覧!$H$2:$H$773,市町村一覧!$G$2:$G$773),"特定市町村以外"))</f>
        <v/>
      </c>
      <c r="O1575" s="94" t="s">
        <v>1</v>
      </c>
      <c r="P1575" s="124" t="str">
        <f t="shared" si="49"/>
        <v/>
      </c>
      <c r="U1575" s="114" t="s">
        <v>78</v>
      </c>
      <c r="V1575" s="114" t="s">
        <v>1899</v>
      </c>
    </row>
    <row r="1576" spans="3:22" x14ac:dyDescent="0.25">
      <c r="C1576" s="108">
        <v>1570</v>
      </c>
      <c r="D1576" s="30"/>
      <c r="E1576" s="29"/>
      <c r="F1576" s="29"/>
      <c r="G1576" s="29"/>
      <c r="H1576" s="121" t="str">
        <f t="shared" si="48"/>
        <v/>
      </c>
      <c r="I1576" s="121" t="str">
        <f t="shared" si="48"/>
        <v/>
      </c>
      <c r="J1576" s="29"/>
      <c r="K1576" s="29"/>
      <c r="L1576" s="29"/>
      <c r="M1576" s="122" t="str">
        <f>IF($P1576="","",IFERROR(_xlfn.XLOOKUP($P1576,団体コード!$F$2:$F$1789,団体コード!$A$2:$A$1789),_xlfn.XLOOKUP($P1576,'R6.1.1政令指定都市'!$F$2:$F$192,'R6.1.1政令指定都市'!$A$2:$A$192)))</f>
        <v/>
      </c>
      <c r="N1576" s="123" t="str">
        <f>IF($P1576="","",IFERROR(_xlfn.XLOOKUP($P1576,市町村一覧!$H$2:$H$773,市町村一覧!$G$2:$G$773),"特定市町村以外"))</f>
        <v/>
      </c>
      <c r="O1576" s="94" t="s">
        <v>1</v>
      </c>
      <c r="P1576" s="124" t="str">
        <f t="shared" si="49"/>
        <v/>
      </c>
      <c r="U1576" s="114" t="s">
        <v>78</v>
      </c>
      <c r="V1576" s="114" t="s">
        <v>1900</v>
      </c>
    </row>
    <row r="1577" spans="3:22" x14ac:dyDescent="0.25">
      <c r="C1577" s="108">
        <v>1571</v>
      </c>
      <c r="D1577" s="30"/>
      <c r="E1577" s="29"/>
      <c r="F1577" s="29"/>
      <c r="G1577" s="29"/>
      <c r="H1577" s="121" t="str">
        <f t="shared" si="48"/>
        <v/>
      </c>
      <c r="I1577" s="121" t="str">
        <f t="shared" si="48"/>
        <v/>
      </c>
      <c r="J1577" s="29"/>
      <c r="K1577" s="29"/>
      <c r="L1577" s="29"/>
      <c r="M1577" s="122" t="str">
        <f>IF($P1577="","",IFERROR(_xlfn.XLOOKUP($P1577,団体コード!$F$2:$F$1789,団体コード!$A$2:$A$1789),_xlfn.XLOOKUP($P1577,'R6.1.1政令指定都市'!$F$2:$F$192,'R6.1.1政令指定都市'!$A$2:$A$192)))</f>
        <v/>
      </c>
      <c r="N1577" s="123" t="str">
        <f>IF($P1577="","",IFERROR(_xlfn.XLOOKUP($P1577,市町村一覧!$H$2:$H$773,市町村一覧!$G$2:$G$773),"特定市町村以外"))</f>
        <v/>
      </c>
      <c r="O1577" s="94" t="s">
        <v>1</v>
      </c>
      <c r="P1577" s="124" t="str">
        <f t="shared" si="49"/>
        <v/>
      </c>
      <c r="U1577" s="114" t="s">
        <v>78</v>
      </c>
      <c r="V1577" s="114" t="s">
        <v>1901</v>
      </c>
    </row>
    <row r="1578" spans="3:22" x14ac:dyDescent="0.25">
      <c r="C1578" s="108">
        <v>1572</v>
      </c>
      <c r="D1578" s="30"/>
      <c r="E1578" s="29"/>
      <c r="F1578" s="29"/>
      <c r="G1578" s="29"/>
      <c r="H1578" s="121" t="str">
        <f t="shared" si="48"/>
        <v/>
      </c>
      <c r="I1578" s="121" t="str">
        <f t="shared" si="48"/>
        <v/>
      </c>
      <c r="J1578" s="29"/>
      <c r="K1578" s="29"/>
      <c r="L1578" s="29"/>
      <c r="M1578" s="122" t="str">
        <f>IF($P1578="","",IFERROR(_xlfn.XLOOKUP($P1578,団体コード!$F$2:$F$1789,団体コード!$A$2:$A$1789),_xlfn.XLOOKUP($P1578,'R6.1.1政令指定都市'!$F$2:$F$192,'R6.1.1政令指定都市'!$A$2:$A$192)))</f>
        <v/>
      </c>
      <c r="N1578" s="123" t="str">
        <f>IF($P1578="","",IFERROR(_xlfn.XLOOKUP($P1578,市町村一覧!$H$2:$H$773,市町村一覧!$G$2:$G$773),"特定市町村以外"))</f>
        <v/>
      </c>
      <c r="O1578" s="94" t="s">
        <v>1</v>
      </c>
      <c r="P1578" s="124" t="str">
        <f t="shared" si="49"/>
        <v/>
      </c>
      <c r="U1578" s="114" t="s">
        <v>78</v>
      </c>
      <c r="V1578" s="114" t="s">
        <v>1902</v>
      </c>
    </row>
    <row r="1579" spans="3:22" x14ac:dyDescent="0.25">
      <c r="C1579" s="108">
        <v>1573</v>
      </c>
      <c r="D1579" s="30"/>
      <c r="E1579" s="29"/>
      <c r="F1579" s="29"/>
      <c r="G1579" s="29"/>
      <c r="H1579" s="121" t="str">
        <f t="shared" si="48"/>
        <v/>
      </c>
      <c r="I1579" s="121" t="str">
        <f t="shared" si="48"/>
        <v/>
      </c>
      <c r="J1579" s="29"/>
      <c r="K1579" s="29"/>
      <c r="L1579" s="29"/>
      <c r="M1579" s="122" t="str">
        <f>IF($P1579="","",IFERROR(_xlfn.XLOOKUP($P1579,団体コード!$F$2:$F$1789,団体コード!$A$2:$A$1789),_xlfn.XLOOKUP($P1579,'R6.1.1政令指定都市'!$F$2:$F$192,'R6.1.1政令指定都市'!$A$2:$A$192)))</f>
        <v/>
      </c>
      <c r="N1579" s="123" t="str">
        <f>IF($P1579="","",IFERROR(_xlfn.XLOOKUP($P1579,市町村一覧!$H$2:$H$773,市町村一覧!$G$2:$G$773),"特定市町村以外"))</f>
        <v/>
      </c>
      <c r="O1579" s="94" t="s">
        <v>1</v>
      </c>
      <c r="P1579" s="124" t="str">
        <f t="shared" si="49"/>
        <v/>
      </c>
      <c r="U1579" s="114" t="s">
        <v>78</v>
      </c>
      <c r="V1579" s="114" t="s">
        <v>1903</v>
      </c>
    </row>
    <row r="1580" spans="3:22" x14ac:dyDescent="0.25">
      <c r="C1580" s="108">
        <v>1574</v>
      </c>
      <c r="D1580" s="30"/>
      <c r="E1580" s="29"/>
      <c r="F1580" s="29"/>
      <c r="G1580" s="29"/>
      <c r="H1580" s="121" t="str">
        <f t="shared" si="48"/>
        <v/>
      </c>
      <c r="I1580" s="121" t="str">
        <f t="shared" si="48"/>
        <v/>
      </c>
      <c r="J1580" s="29"/>
      <c r="K1580" s="29"/>
      <c r="L1580" s="29"/>
      <c r="M1580" s="122" t="str">
        <f>IF($P1580="","",IFERROR(_xlfn.XLOOKUP($P1580,団体コード!$F$2:$F$1789,団体コード!$A$2:$A$1789),_xlfn.XLOOKUP($P1580,'R6.1.1政令指定都市'!$F$2:$F$192,'R6.1.1政令指定都市'!$A$2:$A$192)))</f>
        <v/>
      </c>
      <c r="N1580" s="123" t="str">
        <f>IF($P1580="","",IFERROR(_xlfn.XLOOKUP($P1580,市町村一覧!$H$2:$H$773,市町村一覧!$G$2:$G$773),"特定市町村以外"))</f>
        <v/>
      </c>
      <c r="O1580" s="94" t="s">
        <v>1</v>
      </c>
      <c r="P1580" s="124" t="str">
        <f t="shared" si="49"/>
        <v/>
      </c>
      <c r="U1580" s="114" t="s">
        <v>78</v>
      </c>
      <c r="V1580" s="114" t="s">
        <v>1904</v>
      </c>
    </row>
    <row r="1581" spans="3:22" x14ac:dyDescent="0.25">
      <c r="C1581" s="108">
        <v>1575</v>
      </c>
      <c r="D1581" s="30"/>
      <c r="E1581" s="29"/>
      <c r="F1581" s="29"/>
      <c r="G1581" s="29"/>
      <c r="H1581" s="121" t="str">
        <f t="shared" si="48"/>
        <v/>
      </c>
      <c r="I1581" s="121" t="str">
        <f t="shared" si="48"/>
        <v/>
      </c>
      <c r="J1581" s="29"/>
      <c r="K1581" s="29"/>
      <c r="L1581" s="29"/>
      <c r="M1581" s="122" t="str">
        <f>IF($P1581="","",IFERROR(_xlfn.XLOOKUP($P1581,団体コード!$F$2:$F$1789,団体コード!$A$2:$A$1789),_xlfn.XLOOKUP($P1581,'R6.1.1政令指定都市'!$F$2:$F$192,'R6.1.1政令指定都市'!$A$2:$A$192)))</f>
        <v/>
      </c>
      <c r="N1581" s="123" t="str">
        <f>IF($P1581="","",IFERROR(_xlfn.XLOOKUP($P1581,市町村一覧!$H$2:$H$773,市町村一覧!$G$2:$G$773),"特定市町村以外"))</f>
        <v/>
      </c>
      <c r="O1581" s="94" t="s">
        <v>1</v>
      </c>
      <c r="P1581" s="124" t="str">
        <f t="shared" si="49"/>
        <v/>
      </c>
      <c r="U1581" s="114" t="s">
        <v>78</v>
      </c>
      <c r="V1581" s="114" t="s">
        <v>1905</v>
      </c>
    </row>
    <row r="1582" spans="3:22" x14ac:dyDescent="0.25">
      <c r="C1582" s="108">
        <v>1576</v>
      </c>
      <c r="D1582" s="30"/>
      <c r="E1582" s="29"/>
      <c r="F1582" s="29"/>
      <c r="G1582" s="29"/>
      <c r="H1582" s="121" t="str">
        <f t="shared" si="48"/>
        <v/>
      </c>
      <c r="I1582" s="121" t="str">
        <f t="shared" si="48"/>
        <v/>
      </c>
      <c r="J1582" s="29"/>
      <c r="K1582" s="29"/>
      <c r="L1582" s="29"/>
      <c r="M1582" s="122" t="str">
        <f>IF($P1582="","",IFERROR(_xlfn.XLOOKUP($P1582,団体コード!$F$2:$F$1789,団体コード!$A$2:$A$1789),_xlfn.XLOOKUP($P1582,'R6.1.1政令指定都市'!$F$2:$F$192,'R6.1.1政令指定都市'!$A$2:$A$192)))</f>
        <v/>
      </c>
      <c r="N1582" s="123" t="str">
        <f>IF($P1582="","",IFERROR(_xlfn.XLOOKUP($P1582,市町村一覧!$H$2:$H$773,市町村一覧!$G$2:$G$773),"特定市町村以外"))</f>
        <v/>
      </c>
      <c r="O1582" s="94" t="s">
        <v>1</v>
      </c>
      <c r="P1582" s="124" t="str">
        <f t="shared" si="49"/>
        <v/>
      </c>
      <c r="U1582" s="114" t="s">
        <v>78</v>
      </c>
      <c r="V1582" s="114" t="s">
        <v>1906</v>
      </c>
    </row>
    <row r="1583" spans="3:22" x14ac:dyDescent="0.25">
      <c r="C1583" s="108">
        <v>1577</v>
      </c>
      <c r="D1583" s="30"/>
      <c r="E1583" s="29"/>
      <c r="F1583" s="29"/>
      <c r="G1583" s="29"/>
      <c r="H1583" s="121" t="str">
        <f t="shared" si="48"/>
        <v/>
      </c>
      <c r="I1583" s="121" t="str">
        <f t="shared" si="48"/>
        <v/>
      </c>
      <c r="J1583" s="29"/>
      <c r="K1583" s="29"/>
      <c r="L1583" s="29"/>
      <c r="M1583" s="122" t="str">
        <f>IF($P1583="","",IFERROR(_xlfn.XLOOKUP($P1583,団体コード!$F$2:$F$1789,団体コード!$A$2:$A$1789),_xlfn.XLOOKUP($P1583,'R6.1.1政令指定都市'!$F$2:$F$192,'R6.1.1政令指定都市'!$A$2:$A$192)))</f>
        <v/>
      </c>
      <c r="N1583" s="123" t="str">
        <f>IF($P1583="","",IFERROR(_xlfn.XLOOKUP($P1583,市町村一覧!$H$2:$H$773,市町村一覧!$G$2:$G$773),"特定市町村以外"))</f>
        <v/>
      </c>
      <c r="O1583" s="94" t="s">
        <v>1</v>
      </c>
      <c r="P1583" s="124" t="str">
        <f t="shared" si="49"/>
        <v/>
      </c>
      <c r="U1583" s="114" t="s">
        <v>78</v>
      </c>
      <c r="V1583" s="114" t="s">
        <v>1907</v>
      </c>
    </row>
    <row r="1584" spans="3:22" x14ac:dyDescent="0.25">
      <c r="C1584" s="108">
        <v>1578</v>
      </c>
      <c r="D1584" s="30"/>
      <c r="E1584" s="29"/>
      <c r="F1584" s="29"/>
      <c r="G1584" s="29"/>
      <c r="H1584" s="121" t="str">
        <f t="shared" si="48"/>
        <v/>
      </c>
      <c r="I1584" s="121" t="str">
        <f t="shared" si="48"/>
        <v/>
      </c>
      <c r="J1584" s="29"/>
      <c r="K1584" s="29"/>
      <c r="L1584" s="29"/>
      <c r="M1584" s="122" t="str">
        <f>IF($P1584="","",IFERROR(_xlfn.XLOOKUP($P1584,団体コード!$F$2:$F$1789,団体コード!$A$2:$A$1789),_xlfn.XLOOKUP($P1584,'R6.1.1政令指定都市'!$F$2:$F$192,'R6.1.1政令指定都市'!$A$2:$A$192)))</f>
        <v/>
      </c>
      <c r="N1584" s="123" t="str">
        <f>IF($P1584="","",IFERROR(_xlfn.XLOOKUP($P1584,市町村一覧!$H$2:$H$773,市町村一覧!$G$2:$G$773),"特定市町村以外"))</f>
        <v/>
      </c>
      <c r="O1584" s="94" t="s">
        <v>1</v>
      </c>
      <c r="P1584" s="124" t="str">
        <f t="shared" si="49"/>
        <v/>
      </c>
      <c r="U1584" s="114" t="s">
        <v>78</v>
      </c>
      <c r="V1584" s="114" t="s">
        <v>1908</v>
      </c>
    </row>
    <row r="1585" spans="3:22" x14ac:dyDescent="0.25">
      <c r="C1585" s="108">
        <v>1579</v>
      </c>
      <c r="D1585" s="30"/>
      <c r="E1585" s="29"/>
      <c r="F1585" s="29"/>
      <c r="G1585" s="29"/>
      <c r="H1585" s="121" t="str">
        <f t="shared" si="48"/>
        <v/>
      </c>
      <c r="I1585" s="121" t="str">
        <f t="shared" si="48"/>
        <v/>
      </c>
      <c r="J1585" s="29"/>
      <c r="K1585" s="29"/>
      <c r="L1585" s="29"/>
      <c r="M1585" s="122" t="str">
        <f>IF($P1585="","",IFERROR(_xlfn.XLOOKUP($P1585,団体コード!$F$2:$F$1789,団体コード!$A$2:$A$1789),_xlfn.XLOOKUP($P1585,'R6.1.1政令指定都市'!$F$2:$F$192,'R6.1.1政令指定都市'!$A$2:$A$192)))</f>
        <v/>
      </c>
      <c r="N1585" s="123" t="str">
        <f>IF($P1585="","",IFERROR(_xlfn.XLOOKUP($P1585,市町村一覧!$H$2:$H$773,市町村一覧!$G$2:$G$773),"特定市町村以外"))</f>
        <v/>
      </c>
      <c r="O1585" s="94" t="s">
        <v>1</v>
      </c>
      <c r="P1585" s="124" t="str">
        <f t="shared" si="49"/>
        <v/>
      </c>
      <c r="U1585" s="114" t="s">
        <v>78</v>
      </c>
      <c r="V1585" s="114" t="s">
        <v>1909</v>
      </c>
    </row>
    <row r="1586" spans="3:22" x14ac:dyDescent="0.25">
      <c r="C1586" s="108">
        <v>1580</v>
      </c>
      <c r="D1586" s="30"/>
      <c r="E1586" s="29"/>
      <c r="F1586" s="29"/>
      <c r="G1586" s="29"/>
      <c r="H1586" s="121" t="str">
        <f t="shared" si="48"/>
        <v/>
      </c>
      <c r="I1586" s="121" t="str">
        <f t="shared" si="48"/>
        <v/>
      </c>
      <c r="J1586" s="29"/>
      <c r="K1586" s="29"/>
      <c r="L1586" s="29"/>
      <c r="M1586" s="122" t="str">
        <f>IF($P1586="","",IFERROR(_xlfn.XLOOKUP($P1586,団体コード!$F$2:$F$1789,団体コード!$A$2:$A$1789),_xlfn.XLOOKUP($P1586,'R6.1.1政令指定都市'!$F$2:$F$192,'R6.1.1政令指定都市'!$A$2:$A$192)))</f>
        <v/>
      </c>
      <c r="N1586" s="123" t="str">
        <f>IF($P1586="","",IFERROR(_xlfn.XLOOKUP($P1586,市町村一覧!$H$2:$H$773,市町村一覧!$G$2:$G$773),"特定市町村以外"))</f>
        <v/>
      </c>
      <c r="O1586" s="94" t="s">
        <v>1</v>
      </c>
      <c r="P1586" s="124" t="str">
        <f t="shared" si="49"/>
        <v/>
      </c>
      <c r="U1586" s="114" t="s">
        <v>78</v>
      </c>
      <c r="V1586" s="114" t="s">
        <v>1910</v>
      </c>
    </row>
    <row r="1587" spans="3:22" x14ac:dyDescent="0.25">
      <c r="C1587" s="108">
        <v>1581</v>
      </c>
      <c r="D1587" s="30"/>
      <c r="E1587" s="29"/>
      <c r="F1587" s="29"/>
      <c r="G1587" s="29"/>
      <c r="H1587" s="121" t="str">
        <f t="shared" si="48"/>
        <v/>
      </c>
      <c r="I1587" s="121" t="str">
        <f t="shared" si="48"/>
        <v/>
      </c>
      <c r="J1587" s="29"/>
      <c r="K1587" s="29"/>
      <c r="L1587" s="29"/>
      <c r="M1587" s="122" t="str">
        <f>IF($P1587="","",IFERROR(_xlfn.XLOOKUP($P1587,団体コード!$F$2:$F$1789,団体コード!$A$2:$A$1789),_xlfn.XLOOKUP($P1587,'R6.1.1政令指定都市'!$F$2:$F$192,'R6.1.1政令指定都市'!$A$2:$A$192)))</f>
        <v/>
      </c>
      <c r="N1587" s="123" t="str">
        <f>IF($P1587="","",IFERROR(_xlfn.XLOOKUP($P1587,市町村一覧!$H$2:$H$773,市町村一覧!$G$2:$G$773),"特定市町村以外"))</f>
        <v/>
      </c>
      <c r="O1587" s="94" t="s">
        <v>1</v>
      </c>
      <c r="P1587" s="124" t="str">
        <f t="shared" si="49"/>
        <v/>
      </c>
      <c r="U1587" s="114" t="s">
        <v>78</v>
      </c>
      <c r="V1587" s="114" t="s">
        <v>1911</v>
      </c>
    </row>
    <row r="1588" spans="3:22" x14ac:dyDescent="0.25">
      <c r="C1588" s="108">
        <v>1582</v>
      </c>
      <c r="D1588" s="30"/>
      <c r="E1588" s="29"/>
      <c r="F1588" s="29"/>
      <c r="G1588" s="29"/>
      <c r="H1588" s="121" t="str">
        <f t="shared" si="48"/>
        <v/>
      </c>
      <c r="I1588" s="121" t="str">
        <f t="shared" si="48"/>
        <v/>
      </c>
      <c r="J1588" s="29"/>
      <c r="K1588" s="29"/>
      <c r="L1588" s="29"/>
      <c r="M1588" s="122" t="str">
        <f>IF($P1588="","",IFERROR(_xlfn.XLOOKUP($P1588,団体コード!$F$2:$F$1789,団体コード!$A$2:$A$1789),_xlfn.XLOOKUP($P1588,'R6.1.1政令指定都市'!$F$2:$F$192,'R6.1.1政令指定都市'!$A$2:$A$192)))</f>
        <v/>
      </c>
      <c r="N1588" s="123" t="str">
        <f>IF($P1588="","",IFERROR(_xlfn.XLOOKUP($P1588,市町村一覧!$H$2:$H$773,市町村一覧!$G$2:$G$773),"特定市町村以外"))</f>
        <v/>
      </c>
      <c r="O1588" s="94" t="s">
        <v>1</v>
      </c>
      <c r="P1588" s="124" t="str">
        <f t="shared" si="49"/>
        <v/>
      </c>
      <c r="U1588" s="114" t="s">
        <v>78</v>
      </c>
      <c r="V1588" s="114" t="s">
        <v>1912</v>
      </c>
    </row>
    <row r="1589" spans="3:22" x14ac:dyDescent="0.25">
      <c r="C1589" s="108">
        <v>1583</v>
      </c>
      <c r="D1589" s="30"/>
      <c r="E1589" s="29"/>
      <c r="F1589" s="29"/>
      <c r="G1589" s="29"/>
      <c r="H1589" s="121" t="str">
        <f t="shared" si="48"/>
        <v/>
      </c>
      <c r="I1589" s="121" t="str">
        <f t="shared" si="48"/>
        <v/>
      </c>
      <c r="J1589" s="29"/>
      <c r="K1589" s="29"/>
      <c r="L1589" s="29"/>
      <c r="M1589" s="122" t="str">
        <f>IF($P1589="","",IFERROR(_xlfn.XLOOKUP($P1589,団体コード!$F$2:$F$1789,団体コード!$A$2:$A$1789),_xlfn.XLOOKUP($P1589,'R6.1.1政令指定都市'!$F$2:$F$192,'R6.1.1政令指定都市'!$A$2:$A$192)))</f>
        <v/>
      </c>
      <c r="N1589" s="123" t="str">
        <f>IF($P1589="","",IFERROR(_xlfn.XLOOKUP($P1589,市町村一覧!$H$2:$H$773,市町村一覧!$G$2:$G$773),"特定市町村以外"))</f>
        <v/>
      </c>
      <c r="O1589" s="94" t="s">
        <v>1</v>
      </c>
      <c r="P1589" s="124" t="str">
        <f t="shared" si="49"/>
        <v/>
      </c>
      <c r="U1589" s="114" t="s">
        <v>78</v>
      </c>
      <c r="V1589" s="114" t="s">
        <v>1913</v>
      </c>
    </row>
    <row r="1590" spans="3:22" x14ac:dyDescent="0.25">
      <c r="C1590" s="108">
        <v>1584</v>
      </c>
      <c r="D1590" s="30"/>
      <c r="E1590" s="29"/>
      <c r="F1590" s="29"/>
      <c r="G1590" s="29"/>
      <c r="H1590" s="121" t="str">
        <f t="shared" si="48"/>
        <v/>
      </c>
      <c r="I1590" s="121" t="str">
        <f t="shared" si="48"/>
        <v/>
      </c>
      <c r="J1590" s="29"/>
      <c r="K1590" s="29"/>
      <c r="L1590" s="29"/>
      <c r="M1590" s="122" t="str">
        <f>IF($P1590="","",IFERROR(_xlfn.XLOOKUP($P1590,団体コード!$F$2:$F$1789,団体コード!$A$2:$A$1789),_xlfn.XLOOKUP($P1590,'R6.1.1政令指定都市'!$F$2:$F$192,'R6.1.1政令指定都市'!$A$2:$A$192)))</f>
        <v/>
      </c>
      <c r="N1590" s="123" t="str">
        <f>IF($P1590="","",IFERROR(_xlfn.XLOOKUP($P1590,市町村一覧!$H$2:$H$773,市町村一覧!$G$2:$G$773),"特定市町村以外"))</f>
        <v/>
      </c>
      <c r="O1590" s="94" t="s">
        <v>1</v>
      </c>
      <c r="P1590" s="124" t="str">
        <f t="shared" si="49"/>
        <v/>
      </c>
      <c r="U1590" s="114" t="s">
        <v>78</v>
      </c>
      <c r="V1590" s="114" t="s">
        <v>1914</v>
      </c>
    </row>
    <row r="1591" spans="3:22" x14ac:dyDescent="0.25">
      <c r="C1591" s="108">
        <v>1585</v>
      </c>
      <c r="D1591" s="30"/>
      <c r="E1591" s="29"/>
      <c r="F1591" s="29"/>
      <c r="G1591" s="29"/>
      <c r="H1591" s="121" t="str">
        <f t="shared" si="48"/>
        <v/>
      </c>
      <c r="I1591" s="121" t="str">
        <f t="shared" si="48"/>
        <v/>
      </c>
      <c r="J1591" s="29"/>
      <c r="K1591" s="29"/>
      <c r="L1591" s="29"/>
      <c r="M1591" s="122" t="str">
        <f>IF($P1591="","",IFERROR(_xlfn.XLOOKUP($P1591,団体コード!$F$2:$F$1789,団体コード!$A$2:$A$1789),_xlfn.XLOOKUP($P1591,'R6.1.1政令指定都市'!$F$2:$F$192,'R6.1.1政令指定都市'!$A$2:$A$192)))</f>
        <v/>
      </c>
      <c r="N1591" s="123" t="str">
        <f>IF($P1591="","",IFERROR(_xlfn.XLOOKUP($P1591,市町村一覧!$H$2:$H$773,市町村一覧!$G$2:$G$773),"特定市町村以外"))</f>
        <v/>
      </c>
      <c r="O1591" s="94" t="s">
        <v>1</v>
      </c>
      <c r="P1591" s="124" t="str">
        <f t="shared" si="49"/>
        <v/>
      </c>
      <c r="U1591" s="114" t="s">
        <v>78</v>
      </c>
      <c r="V1591" s="114" t="s">
        <v>1915</v>
      </c>
    </row>
    <row r="1592" spans="3:22" x14ac:dyDescent="0.25">
      <c r="C1592" s="108">
        <v>1586</v>
      </c>
      <c r="D1592" s="30"/>
      <c r="E1592" s="29"/>
      <c r="F1592" s="29"/>
      <c r="G1592" s="29"/>
      <c r="H1592" s="121" t="str">
        <f t="shared" si="48"/>
        <v/>
      </c>
      <c r="I1592" s="121" t="str">
        <f t="shared" si="48"/>
        <v/>
      </c>
      <c r="J1592" s="29"/>
      <c r="K1592" s="29"/>
      <c r="L1592" s="29"/>
      <c r="M1592" s="122" t="str">
        <f>IF($P1592="","",IFERROR(_xlfn.XLOOKUP($P1592,団体コード!$F$2:$F$1789,団体コード!$A$2:$A$1789),_xlfn.XLOOKUP($P1592,'R6.1.1政令指定都市'!$F$2:$F$192,'R6.1.1政令指定都市'!$A$2:$A$192)))</f>
        <v/>
      </c>
      <c r="N1592" s="123" t="str">
        <f>IF($P1592="","",IFERROR(_xlfn.XLOOKUP($P1592,市町村一覧!$H$2:$H$773,市町村一覧!$G$2:$G$773),"特定市町村以外"))</f>
        <v/>
      </c>
      <c r="O1592" s="94" t="s">
        <v>1</v>
      </c>
      <c r="P1592" s="124" t="str">
        <f t="shared" si="49"/>
        <v/>
      </c>
      <c r="U1592" s="114" t="s">
        <v>78</v>
      </c>
      <c r="V1592" s="114" t="s">
        <v>1916</v>
      </c>
    </row>
    <row r="1593" spans="3:22" x14ac:dyDescent="0.25">
      <c r="C1593" s="108">
        <v>1587</v>
      </c>
      <c r="D1593" s="30"/>
      <c r="E1593" s="29"/>
      <c r="F1593" s="29"/>
      <c r="G1593" s="29"/>
      <c r="H1593" s="121" t="str">
        <f t="shared" si="48"/>
        <v/>
      </c>
      <c r="I1593" s="121" t="str">
        <f t="shared" si="48"/>
        <v/>
      </c>
      <c r="J1593" s="29"/>
      <c r="K1593" s="29"/>
      <c r="L1593" s="29"/>
      <c r="M1593" s="122" t="str">
        <f>IF($P1593="","",IFERROR(_xlfn.XLOOKUP($P1593,団体コード!$F$2:$F$1789,団体コード!$A$2:$A$1789),_xlfn.XLOOKUP($P1593,'R6.1.1政令指定都市'!$F$2:$F$192,'R6.1.1政令指定都市'!$A$2:$A$192)))</f>
        <v/>
      </c>
      <c r="N1593" s="123" t="str">
        <f>IF($P1593="","",IFERROR(_xlfn.XLOOKUP($P1593,市町村一覧!$H$2:$H$773,市町村一覧!$G$2:$G$773),"特定市町村以外"))</f>
        <v/>
      </c>
      <c r="O1593" s="94" t="s">
        <v>1</v>
      </c>
      <c r="P1593" s="124" t="str">
        <f t="shared" si="49"/>
        <v/>
      </c>
      <c r="U1593" s="114" t="s">
        <v>78</v>
      </c>
      <c r="V1593" s="114" t="s">
        <v>1917</v>
      </c>
    </row>
    <row r="1594" spans="3:22" x14ac:dyDescent="0.25">
      <c r="C1594" s="108">
        <v>1588</v>
      </c>
      <c r="D1594" s="30"/>
      <c r="E1594" s="29"/>
      <c r="F1594" s="29"/>
      <c r="G1594" s="29"/>
      <c r="H1594" s="121" t="str">
        <f t="shared" si="48"/>
        <v/>
      </c>
      <c r="I1594" s="121" t="str">
        <f t="shared" si="48"/>
        <v/>
      </c>
      <c r="J1594" s="29"/>
      <c r="K1594" s="29"/>
      <c r="L1594" s="29"/>
      <c r="M1594" s="122" t="str">
        <f>IF($P1594="","",IFERROR(_xlfn.XLOOKUP($P1594,団体コード!$F$2:$F$1789,団体コード!$A$2:$A$1789),_xlfn.XLOOKUP($P1594,'R6.1.1政令指定都市'!$F$2:$F$192,'R6.1.1政令指定都市'!$A$2:$A$192)))</f>
        <v/>
      </c>
      <c r="N1594" s="123" t="str">
        <f>IF($P1594="","",IFERROR(_xlfn.XLOOKUP($P1594,市町村一覧!$H$2:$H$773,市町村一覧!$G$2:$G$773),"特定市町村以外"))</f>
        <v/>
      </c>
      <c r="O1594" s="94" t="s">
        <v>1</v>
      </c>
      <c r="P1594" s="124" t="str">
        <f t="shared" si="49"/>
        <v/>
      </c>
      <c r="U1594" s="114" t="s">
        <v>78</v>
      </c>
      <c r="V1594" s="114" t="s">
        <v>1918</v>
      </c>
    </row>
    <row r="1595" spans="3:22" x14ac:dyDescent="0.25">
      <c r="C1595" s="108">
        <v>1589</v>
      </c>
      <c r="D1595" s="30"/>
      <c r="E1595" s="29"/>
      <c r="F1595" s="29"/>
      <c r="G1595" s="29"/>
      <c r="H1595" s="121" t="str">
        <f t="shared" si="48"/>
        <v/>
      </c>
      <c r="I1595" s="121" t="str">
        <f t="shared" si="48"/>
        <v/>
      </c>
      <c r="J1595" s="29"/>
      <c r="K1595" s="29"/>
      <c r="L1595" s="29"/>
      <c r="M1595" s="122" t="str">
        <f>IF($P1595="","",IFERROR(_xlfn.XLOOKUP($P1595,団体コード!$F$2:$F$1789,団体コード!$A$2:$A$1789),_xlfn.XLOOKUP($P1595,'R6.1.1政令指定都市'!$F$2:$F$192,'R6.1.1政令指定都市'!$A$2:$A$192)))</f>
        <v/>
      </c>
      <c r="N1595" s="123" t="str">
        <f>IF($P1595="","",IFERROR(_xlfn.XLOOKUP($P1595,市町村一覧!$H$2:$H$773,市町村一覧!$G$2:$G$773),"特定市町村以外"))</f>
        <v/>
      </c>
      <c r="O1595" s="94" t="s">
        <v>1</v>
      </c>
      <c r="P1595" s="124" t="str">
        <f t="shared" si="49"/>
        <v/>
      </c>
      <c r="U1595" s="114" t="s">
        <v>78</v>
      </c>
      <c r="V1595" s="114" t="s">
        <v>1919</v>
      </c>
    </row>
    <row r="1596" spans="3:22" x14ac:dyDescent="0.25">
      <c r="C1596" s="108">
        <v>1590</v>
      </c>
      <c r="D1596" s="30"/>
      <c r="E1596" s="29"/>
      <c r="F1596" s="29"/>
      <c r="G1596" s="29"/>
      <c r="H1596" s="121" t="str">
        <f t="shared" si="48"/>
        <v/>
      </c>
      <c r="I1596" s="121" t="str">
        <f t="shared" si="48"/>
        <v/>
      </c>
      <c r="J1596" s="29"/>
      <c r="K1596" s="29"/>
      <c r="L1596" s="29"/>
      <c r="M1596" s="122" t="str">
        <f>IF($P1596="","",IFERROR(_xlfn.XLOOKUP($P1596,団体コード!$F$2:$F$1789,団体コード!$A$2:$A$1789),_xlfn.XLOOKUP($P1596,'R6.1.1政令指定都市'!$F$2:$F$192,'R6.1.1政令指定都市'!$A$2:$A$192)))</f>
        <v/>
      </c>
      <c r="N1596" s="123" t="str">
        <f>IF($P1596="","",IFERROR(_xlfn.XLOOKUP($P1596,市町村一覧!$H$2:$H$773,市町村一覧!$G$2:$G$773),"特定市町村以外"))</f>
        <v/>
      </c>
      <c r="O1596" s="94" t="s">
        <v>1</v>
      </c>
      <c r="P1596" s="124" t="str">
        <f t="shared" si="49"/>
        <v/>
      </c>
      <c r="U1596" s="114" t="s">
        <v>78</v>
      </c>
      <c r="V1596" s="114" t="s">
        <v>1920</v>
      </c>
    </row>
    <row r="1597" spans="3:22" x14ac:dyDescent="0.25">
      <c r="C1597" s="108">
        <v>1591</v>
      </c>
      <c r="D1597" s="30"/>
      <c r="E1597" s="29"/>
      <c r="F1597" s="29"/>
      <c r="G1597" s="29"/>
      <c r="H1597" s="121" t="str">
        <f t="shared" si="48"/>
        <v/>
      </c>
      <c r="I1597" s="121" t="str">
        <f t="shared" si="48"/>
        <v/>
      </c>
      <c r="J1597" s="29"/>
      <c r="K1597" s="29"/>
      <c r="L1597" s="29"/>
      <c r="M1597" s="122" t="str">
        <f>IF($P1597="","",IFERROR(_xlfn.XLOOKUP($P1597,団体コード!$F$2:$F$1789,団体コード!$A$2:$A$1789),_xlfn.XLOOKUP($P1597,'R6.1.1政令指定都市'!$F$2:$F$192,'R6.1.1政令指定都市'!$A$2:$A$192)))</f>
        <v/>
      </c>
      <c r="N1597" s="123" t="str">
        <f>IF($P1597="","",IFERROR(_xlfn.XLOOKUP($P1597,市町村一覧!$H$2:$H$773,市町村一覧!$G$2:$G$773),"特定市町村以外"))</f>
        <v/>
      </c>
      <c r="O1597" s="94" t="s">
        <v>1</v>
      </c>
      <c r="P1597" s="124" t="str">
        <f t="shared" si="49"/>
        <v/>
      </c>
      <c r="U1597" s="114" t="s">
        <v>78</v>
      </c>
      <c r="V1597" s="114" t="s">
        <v>1921</v>
      </c>
    </row>
    <row r="1598" spans="3:22" x14ac:dyDescent="0.25">
      <c r="C1598" s="108">
        <v>1592</v>
      </c>
      <c r="D1598" s="30"/>
      <c r="E1598" s="29"/>
      <c r="F1598" s="29"/>
      <c r="G1598" s="29"/>
      <c r="H1598" s="121" t="str">
        <f t="shared" si="48"/>
        <v/>
      </c>
      <c r="I1598" s="121" t="str">
        <f t="shared" si="48"/>
        <v/>
      </c>
      <c r="J1598" s="29"/>
      <c r="K1598" s="29"/>
      <c r="L1598" s="29"/>
      <c r="M1598" s="122" t="str">
        <f>IF($P1598="","",IFERROR(_xlfn.XLOOKUP($P1598,団体コード!$F$2:$F$1789,団体コード!$A$2:$A$1789),_xlfn.XLOOKUP($P1598,'R6.1.1政令指定都市'!$F$2:$F$192,'R6.1.1政令指定都市'!$A$2:$A$192)))</f>
        <v/>
      </c>
      <c r="N1598" s="123" t="str">
        <f>IF($P1598="","",IFERROR(_xlfn.XLOOKUP($P1598,市町村一覧!$H$2:$H$773,市町村一覧!$G$2:$G$773),"特定市町村以外"))</f>
        <v/>
      </c>
      <c r="O1598" s="94" t="s">
        <v>1</v>
      </c>
      <c r="P1598" s="124" t="str">
        <f t="shared" si="49"/>
        <v/>
      </c>
      <c r="U1598" s="114" t="s">
        <v>78</v>
      </c>
      <c r="V1598" s="114" t="s">
        <v>1922</v>
      </c>
    </row>
    <row r="1599" spans="3:22" x14ac:dyDescent="0.25">
      <c r="C1599" s="108">
        <v>1593</v>
      </c>
      <c r="D1599" s="30"/>
      <c r="E1599" s="29"/>
      <c r="F1599" s="29"/>
      <c r="G1599" s="29"/>
      <c r="H1599" s="121" t="str">
        <f t="shared" si="48"/>
        <v/>
      </c>
      <c r="I1599" s="121" t="str">
        <f t="shared" si="48"/>
        <v/>
      </c>
      <c r="J1599" s="29"/>
      <c r="K1599" s="29"/>
      <c r="L1599" s="29"/>
      <c r="M1599" s="122" t="str">
        <f>IF($P1599="","",IFERROR(_xlfn.XLOOKUP($P1599,団体コード!$F$2:$F$1789,団体コード!$A$2:$A$1789),_xlfn.XLOOKUP($P1599,'R6.1.1政令指定都市'!$F$2:$F$192,'R6.1.1政令指定都市'!$A$2:$A$192)))</f>
        <v/>
      </c>
      <c r="N1599" s="123" t="str">
        <f>IF($P1599="","",IFERROR(_xlfn.XLOOKUP($P1599,市町村一覧!$H$2:$H$773,市町村一覧!$G$2:$G$773),"特定市町村以外"))</f>
        <v/>
      </c>
      <c r="O1599" s="94" t="s">
        <v>1</v>
      </c>
      <c r="P1599" s="124" t="str">
        <f t="shared" si="49"/>
        <v/>
      </c>
      <c r="U1599" s="114" t="s">
        <v>78</v>
      </c>
      <c r="V1599" s="114" t="s">
        <v>1923</v>
      </c>
    </row>
    <row r="1600" spans="3:22" x14ac:dyDescent="0.25">
      <c r="C1600" s="108">
        <v>1594</v>
      </c>
      <c r="D1600" s="30"/>
      <c r="E1600" s="29"/>
      <c r="F1600" s="29"/>
      <c r="G1600" s="29"/>
      <c r="H1600" s="121" t="str">
        <f t="shared" si="48"/>
        <v/>
      </c>
      <c r="I1600" s="121" t="str">
        <f t="shared" si="48"/>
        <v/>
      </c>
      <c r="J1600" s="29"/>
      <c r="K1600" s="29"/>
      <c r="L1600" s="29"/>
      <c r="M1600" s="122" t="str">
        <f>IF($P1600="","",IFERROR(_xlfn.XLOOKUP($P1600,団体コード!$F$2:$F$1789,団体コード!$A$2:$A$1789),_xlfn.XLOOKUP($P1600,'R6.1.1政令指定都市'!$F$2:$F$192,'R6.1.1政令指定都市'!$A$2:$A$192)))</f>
        <v/>
      </c>
      <c r="N1600" s="123" t="str">
        <f>IF($P1600="","",IFERROR(_xlfn.XLOOKUP($P1600,市町村一覧!$H$2:$H$773,市町村一覧!$G$2:$G$773),"特定市町村以外"))</f>
        <v/>
      </c>
      <c r="O1600" s="94" t="s">
        <v>1</v>
      </c>
      <c r="P1600" s="124" t="str">
        <f t="shared" si="49"/>
        <v/>
      </c>
      <c r="U1600" s="114" t="s">
        <v>78</v>
      </c>
      <c r="V1600" s="114" t="s">
        <v>1924</v>
      </c>
    </row>
    <row r="1601" spans="3:22" x14ac:dyDescent="0.25">
      <c r="C1601" s="108">
        <v>1595</v>
      </c>
      <c r="D1601" s="30"/>
      <c r="E1601" s="29"/>
      <c r="F1601" s="29"/>
      <c r="G1601" s="29"/>
      <c r="H1601" s="121" t="str">
        <f t="shared" si="48"/>
        <v/>
      </c>
      <c r="I1601" s="121" t="str">
        <f t="shared" si="48"/>
        <v/>
      </c>
      <c r="J1601" s="29"/>
      <c r="K1601" s="29"/>
      <c r="L1601" s="29"/>
      <c r="M1601" s="122" t="str">
        <f>IF($P1601="","",IFERROR(_xlfn.XLOOKUP($P1601,団体コード!$F$2:$F$1789,団体コード!$A$2:$A$1789),_xlfn.XLOOKUP($P1601,'R6.1.1政令指定都市'!$F$2:$F$192,'R6.1.1政令指定都市'!$A$2:$A$192)))</f>
        <v/>
      </c>
      <c r="N1601" s="123" t="str">
        <f>IF($P1601="","",IFERROR(_xlfn.XLOOKUP($P1601,市町村一覧!$H$2:$H$773,市町村一覧!$G$2:$G$773),"特定市町村以外"))</f>
        <v/>
      </c>
      <c r="O1601" s="94" t="s">
        <v>1</v>
      </c>
      <c r="P1601" s="124" t="str">
        <f t="shared" si="49"/>
        <v/>
      </c>
      <c r="U1601" s="114" t="s">
        <v>78</v>
      </c>
      <c r="V1601" s="114" t="s">
        <v>1925</v>
      </c>
    </row>
    <row r="1602" spans="3:22" x14ac:dyDescent="0.25">
      <c r="C1602" s="108">
        <v>1596</v>
      </c>
      <c r="D1602" s="30"/>
      <c r="E1602" s="29"/>
      <c r="F1602" s="29"/>
      <c r="G1602" s="29"/>
      <c r="H1602" s="121" t="str">
        <f t="shared" si="48"/>
        <v/>
      </c>
      <c r="I1602" s="121" t="str">
        <f t="shared" si="48"/>
        <v/>
      </c>
      <c r="J1602" s="29"/>
      <c r="K1602" s="29"/>
      <c r="L1602" s="29"/>
      <c r="M1602" s="122" t="str">
        <f>IF($P1602="","",IFERROR(_xlfn.XLOOKUP($P1602,団体コード!$F$2:$F$1789,団体コード!$A$2:$A$1789),_xlfn.XLOOKUP($P1602,'R6.1.1政令指定都市'!$F$2:$F$192,'R6.1.1政令指定都市'!$A$2:$A$192)))</f>
        <v/>
      </c>
      <c r="N1602" s="123" t="str">
        <f>IF($P1602="","",IFERROR(_xlfn.XLOOKUP($P1602,市町村一覧!$H$2:$H$773,市町村一覧!$G$2:$G$773),"特定市町村以外"))</f>
        <v/>
      </c>
      <c r="O1602" s="94" t="s">
        <v>1</v>
      </c>
      <c r="P1602" s="124" t="str">
        <f t="shared" si="49"/>
        <v/>
      </c>
      <c r="U1602" s="114" t="s">
        <v>78</v>
      </c>
      <c r="V1602" s="114" t="s">
        <v>1926</v>
      </c>
    </row>
    <row r="1603" spans="3:22" x14ac:dyDescent="0.25">
      <c r="C1603" s="108">
        <v>1597</v>
      </c>
      <c r="D1603" s="30"/>
      <c r="E1603" s="29"/>
      <c r="F1603" s="29"/>
      <c r="G1603" s="29"/>
      <c r="H1603" s="121" t="str">
        <f t="shared" si="48"/>
        <v/>
      </c>
      <c r="I1603" s="121" t="str">
        <f t="shared" si="48"/>
        <v/>
      </c>
      <c r="J1603" s="29"/>
      <c r="K1603" s="29"/>
      <c r="L1603" s="29"/>
      <c r="M1603" s="122" t="str">
        <f>IF($P1603="","",IFERROR(_xlfn.XLOOKUP($P1603,団体コード!$F$2:$F$1789,団体コード!$A$2:$A$1789),_xlfn.XLOOKUP($P1603,'R6.1.1政令指定都市'!$F$2:$F$192,'R6.1.1政令指定都市'!$A$2:$A$192)))</f>
        <v/>
      </c>
      <c r="N1603" s="123" t="str">
        <f>IF($P1603="","",IFERROR(_xlfn.XLOOKUP($P1603,市町村一覧!$H$2:$H$773,市町村一覧!$G$2:$G$773),"特定市町村以外"))</f>
        <v/>
      </c>
      <c r="O1603" s="94" t="s">
        <v>1</v>
      </c>
      <c r="P1603" s="124" t="str">
        <f t="shared" si="49"/>
        <v/>
      </c>
      <c r="U1603" s="114" t="s">
        <v>78</v>
      </c>
      <c r="V1603" s="114" t="s">
        <v>1927</v>
      </c>
    </row>
    <row r="1604" spans="3:22" x14ac:dyDescent="0.25">
      <c r="C1604" s="108">
        <v>1598</v>
      </c>
      <c r="D1604" s="30"/>
      <c r="E1604" s="29"/>
      <c r="F1604" s="29"/>
      <c r="G1604" s="29"/>
      <c r="H1604" s="121" t="str">
        <f t="shared" si="48"/>
        <v/>
      </c>
      <c r="I1604" s="121" t="str">
        <f t="shared" si="48"/>
        <v/>
      </c>
      <c r="J1604" s="29"/>
      <c r="K1604" s="29"/>
      <c r="L1604" s="29"/>
      <c r="M1604" s="122" t="str">
        <f>IF($P1604="","",IFERROR(_xlfn.XLOOKUP($P1604,団体コード!$F$2:$F$1789,団体コード!$A$2:$A$1789),_xlfn.XLOOKUP($P1604,'R6.1.1政令指定都市'!$F$2:$F$192,'R6.1.1政令指定都市'!$A$2:$A$192)))</f>
        <v/>
      </c>
      <c r="N1604" s="123" t="str">
        <f>IF($P1604="","",IFERROR(_xlfn.XLOOKUP($P1604,市町村一覧!$H$2:$H$773,市町村一覧!$G$2:$G$773),"特定市町村以外"))</f>
        <v/>
      </c>
      <c r="O1604" s="94" t="s">
        <v>1</v>
      </c>
      <c r="P1604" s="124" t="str">
        <f t="shared" si="49"/>
        <v/>
      </c>
      <c r="U1604" s="114" t="s">
        <v>78</v>
      </c>
      <c r="V1604" s="114" t="s">
        <v>1928</v>
      </c>
    </row>
    <row r="1605" spans="3:22" x14ac:dyDescent="0.25">
      <c r="C1605" s="108">
        <v>1599</v>
      </c>
      <c r="D1605" s="30"/>
      <c r="E1605" s="29"/>
      <c r="F1605" s="29"/>
      <c r="G1605" s="29"/>
      <c r="H1605" s="121" t="str">
        <f t="shared" si="48"/>
        <v/>
      </c>
      <c r="I1605" s="121" t="str">
        <f t="shared" si="48"/>
        <v/>
      </c>
      <c r="J1605" s="29"/>
      <c r="K1605" s="29"/>
      <c r="L1605" s="29"/>
      <c r="M1605" s="122" t="str">
        <f>IF($P1605="","",IFERROR(_xlfn.XLOOKUP($P1605,団体コード!$F$2:$F$1789,団体コード!$A$2:$A$1789),_xlfn.XLOOKUP($P1605,'R6.1.1政令指定都市'!$F$2:$F$192,'R6.1.1政令指定都市'!$A$2:$A$192)))</f>
        <v/>
      </c>
      <c r="N1605" s="123" t="str">
        <f>IF($P1605="","",IFERROR(_xlfn.XLOOKUP($P1605,市町村一覧!$H$2:$H$773,市町村一覧!$G$2:$G$773),"特定市町村以外"))</f>
        <v/>
      </c>
      <c r="O1605" s="94" t="s">
        <v>1</v>
      </c>
      <c r="P1605" s="124" t="str">
        <f t="shared" si="49"/>
        <v/>
      </c>
      <c r="U1605" s="114" t="s">
        <v>78</v>
      </c>
      <c r="V1605" s="114" t="s">
        <v>1929</v>
      </c>
    </row>
    <row r="1606" spans="3:22" x14ac:dyDescent="0.25">
      <c r="C1606" s="108">
        <v>1600</v>
      </c>
      <c r="D1606" s="30"/>
      <c r="E1606" s="29"/>
      <c r="F1606" s="29"/>
      <c r="G1606" s="29"/>
      <c r="H1606" s="121" t="str">
        <f t="shared" si="48"/>
        <v/>
      </c>
      <c r="I1606" s="121" t="str">
        <f t="shared" si="48"/>
        <v/>
      </c>
      <c r="J1606" s="29"/>
      <c r="K1606" s="29"/>
      <c r="L1606" s="29"/>
      <c r="M1606" s="122" t="str">
        <f>IF($P1606="","",IFERROR(_xlfn.XLOOKUP($P1606,団体コード!$F$2:$F$1789,団体コード!$A$2:$A$1789),_xlfn.XLOOKUP($P1606,'R6.1.1政令指定都市'!$F$2:$F$192,'R6.1.1政令指定都市'!$A$2:$A$192)))</f>
        <v/>
      </c>
      <c r="N1606" s="123" t="str">
        <f>IF($P1606="","",IFERROR(_xlfn.XLOOKUP($P1606,市町村一覧!$H$2:$H$773,市町村一覧!$G$2:$G$773),"特定市町村以外"))</f>
        <v/>
      </c>
      <c r="O1606" s="94" t="s">
        <v>1</v>
      </c>
      <c r="P1606" s="124" t="str">
        <f t="shared" si="49"/>
        <v/>
      </c>
      <c r="U1606" s="114" t="s">
        <v>78</v>
      </c>
      <c r="V1606" s="114" t="s">
        <v>1930</v>
      </c>
    </row>
    <row r="1607" spans="3:22" x14ac:dyDescent="0.25">
      <c r="C1607" s="108">
        <v>1601</v>
      </c>
      <c r="D1607" s="30"/>
      <c r="E1607" s="29"/>
      <c r="F1607" s="29"/>
      <c r="G1607" s="29"/>
      <c r="H1607" s="121" t="str">
        <f t="shared" si="48"/>
        <v/>
      </c>
      <c r="I1607" s="121" t="str">
        <f t="shared" si="48"/>
        <v/>
      </c>
      <c r="J1607" s="29"/>
      <c r="K1607" s="29"/>
      <c r="L1607" s="29"/>
      <c r="M1607" s="122" t="str">
        <f>IF($P1607="","",IFERROR(_xlfn.XLOOKUP($P1607,団体コード!$F$2:$F$1789,団体コード!$A$2:$A$1789),_xlfn.XLOOKUP($P1607,'R6.1.1政令指定都市'!$F$2:$F$192,'R6.1.1政令指定都市'!$A$2:$A$192)))</f>
        <v/>
      </c>
      <c r="N1607" s="123" t="str">
        <f>IF($P1607="","",IFERROR(_xlfn.XLOOKUP($P1607,市町村一覧!$H$2:$H$773,市町村一覧!$G$2:$G$773),"特定市町村以外"))</f>
        <v/>
      </c>
      <c r="O1607" s="94" t="s">
        <v>1</v>
      </c>
      <c r="P1607" s="124" t="str">
        <f t="shared" si="49"/>
        <v/>
      </c>
      <c r="U1607" s="114" t="s">
        <v>79</v>
      </c>
      <c r="V1607" s="118" t="s">
        <v>1931</v>
      </c>
    </row>
    <row r="1608" spans="3:22" x14ac:dyDescent="0.25">
      <c r="C1608" s="108">
        <v>1602</v>
      </c>
      <c r="D1608" s="30"/>
      <c r="E1608" s="29"/>
      <c r="F1608" s="29"/>
      <c r="G1608" s="29"/>
      <c r="H1608" s="121" t="str">
        <f t="shared" ref="H1608:I1671" si="50">IF(D1608&lt;&gt;"",D1608,"")</f>
        <v/>
      </c>
      <c r="I1608" s="121" t="str">
        <f t="shared" si="50"/>
        <v/>
      </c>
      <c r="J1608" s="29"/>
      <c r="K1608" s="29"/>
      <c r="L1608" s="29"/>
      <c r="M1608" s="122" t="str">
        <f>IF($P1608="","",IFERROR(_xlfn.XLOOKUP($P1608,団体コード!$F$2:$F$1789,団体コード!$A$2:$A$1789),_xlfn.XLOOKUP($P1608,'R6.1.1政令指定都市'!$F$2:$F$192,'R6.1.1政令指定都市'!$A$2:$A$192)))</f>
        <v/>
      </c>
      <c r="N1608" s="123" t="str">
        <f>IF($P1608="","",IFERROR(_xlfn.XLOOKUP($P1608,市町村一覧!$H$2:$H$773,市町村一覧!$G$2:$G$773),"特定市町村以外"))</f>
        <v/>
      </c>
      <c r="O1608" s="94" t="s">
        <v>1</v>
      </c>
      <c r="P1608" s="124" t="str">
        <f t="shared" ref="P1608:P1671" si="51">E1608&amp;F1608</f>
        <v/>
      </c>
      <c r="U1608" s="114" t="s">
        <v>79</v>
      </c>
      <c r="V1608" s="118" t="s">
        <v>1933</v>
      </c>
    </row>
    <row r="1609" spans="3:22" x14ac:dyDescent="0.25">
      <c r="C1609" s="108">
        <v>1603</v>
      </c>
      <c r="D1609" s="30"/>
      <c r="E1609" s="29"/>
      <c r="F1609" s="29"/>
      <c r="G1609" s="29"/>
      <c r="H1609" s="121" t="str">
        <f t="shared" si="50"/>
        <v/>
      </c>
      <c r="I1609" s="121" t="str">
        <f t="shared" si="50"/>
        <v/>
      </c>
      <c r="J1609" s="29"/>
      <c r="K1609" s="29"/>
      <c r="L1609" s="29"/>
      <c r="M1609" s="122" t="str">
        <f>IF($P1609="","",IFERROR(_xlfn.XLOOKUP($P1609,団体コード!$F$2:$F$1789,団体コード!$A$2:$A$1789),_xlfn.XLOOKUP($P1609,'R6.1.1政令指定都市'!$F$2:$F$192,'R6.1.1政令指定都市'!$A$2:$A$192)))</f>
        <v/>
      </c>
      <c r="N1609" s="123" t="str">
        <f>IF($P1609="","",IFERROR(_xlfn.XLOOKUP($P1609,市町村一覧!$H$2:$H$773,市町村一覧!$G$2:$G$773),"特定市町村以外"))</f>
        <v/>
      </c>
      <c r="O1609" s="94" t="s">
        <v>1</v>
      </c>
      <c r="P1609" s="124" t="str">
        <f t="shared" si="51"/>
        <v/>
      </c>
      <c r="U1609" s="114" t="s">
        <v>79</v>
      </c>
      <c r="V1609" s="118" t="s">
        <v>1935</v>
      </c>
    </row>
    <row r="1610" spans="3:22" x14ac:dyDescent="0.25">
      <c r="C1610" s="108">
        <v>1604</v>
      </c>
      <c r="D1610" s="30"/>
      <c r="E1610" s="29"/>
      <c r="F1610" s="29"/>
      <c r="G1610" s="29"/>
      <c r="H1610" s="121" t="str">
        <f t="shared" si="50"/>
        <v/>
      </c>
      <c r="I1610" s="121" t="str">
        <f t="shared" si="50"/>
        <v/>
      </c>
      <c r="J1610" s="29"/>
      <c r="K1610" s="29"/>
      <c r="L1610" s="29"/>
      <c r="M1610" s="122" t="str">
        <f>IF($P1610="","",IFERROR(_xlfn.XLOOKUP($P1610,団体コード!$F$2:$F$1789,団体コード!$A$2:$A$1789),_xlfn.XLOOKUP($P1610,'R6.1.1政令指定都市'!$F$2:$F$192,'R6.1.1政令指定都市'!$A$2:$A$192)))</f>
        <v/>
      </c>
      <c r="N1610" s="123" t="str">
        <f>IF($P1610="","",IFERROR(_xlfn.XLOOKUP($P1610,市町村一覧!$H$2:$H$773,市町村一覧!$G$2:$G$773),"特定市町村以外"))</f>
        <v/>
      </c>
      <c r="O1610" s="94" t="s">
        <v>1</v>
      </c>
      <c r="P1610" s="124" t="str">
        <f t="shared" si="51"/>
        <v/>
      </c>
      <c r="U1610" s="114" t="s">
        <v>79</v>
      </c>
      <c r="V1610" s="118" t="s">
        <v>1937</v>
      </c>
    </row>
    <row r="1611" spans="3:22" x14ac:dyDescent="0.25">
      <c r="C1611" s="108">
        <v>1605</v>
      </c>
      <c r="D1611" s="30"/>
      <c r="E1611" s="29"/>
      <c r="F1611" s="29"/>
      <c r="G1611" s="29"/>
      <c r="H1611" s="121" t="str">
        <f t="shared" si="50"/>
        <v/>
      </c>
      <c r="I1611" s="121" t="str">
        <f t="shared" si="50"/>
        <v/>
      </c>
      <c r="J1611" s="29"/>
      <c r="K1611" s="29"/>
      <c r="L1611" s="29"/>
      <c r="M1611" s="122" t="str">
        <f>IF($P1611="","",IFERROR(_xlfn.XLOOKUP($P1611,団体コード!$F$2:$F$1789,団体コード!$A$2:$A$1789),_xlfn.XLOOKUP($P1611,'R6.1.1政令指定都市'!$F$2:$F$192,'R6.1.1政令指定都市'!$A$2:$A$192)))</f>
        <v/>
      </c>
      <c r="N1611" s="123" t="str">
        <f>IF($P1611="","",IFERROR(_xlfn.XLOOKUP($P1611,市町村一覧!$H$2:$H$773,市町村一覧!$G$2:$G$773),"特定市町村以外"))</f>
        <v/>
      </c>
      <c r="O1611" s="94" t="s">
        <v>1</v>
      </c>
      <c r="P1611" s="124" t="str">
        <f t="shared" si="51"/>
        <v/>
      </c>
      <c r="U1611" s="114" t="s">
        <v>79</v>
      </c>
      <c r="V1611" s="118" t="s">
        <v>1939</v>
      </c>
    </row>
    <row r="1612" spans="3:22" x14ac:dyDescent="0.25">
      <c r="C1612" s="108">
        <v>1606</v>
      </c>
      <c r="D1612" s="30"/>
      <c r="E1612" s="29"/>
      <c r="F1612" s="29"/>
      <c r="G1612" s="29"/>
      <c r="H1612" s="121" t="str">
        <f t="shared" si="50"/>
        <v/>
      </c>
      <c r="I1612" s="121" t="str">
        <f t="shared" si="50"/>
        <v/>
      </c>
      <c r="J1612" s="29"/>
      <c r="K1612" s="29"/>
      <c r="L1612" s="29"/>
      <c r="M1612" s="122" t="str">
        <f>IF($P1612="","",IFERROR(_xlfn.XLOOKUP($P1612,団体コード!$F$2:$F$1789,団体コード!$A$2:$A$1789),_xlfn.XLOOKUP($P1612,'R6.1.1政令指定都市'!$F$2:$F$192,'R6.1.1政令指定都市'!$A$2:$A$192)))</f>
        <v/>
      </c>
      <c r="N1612" s="123" t="str">
        <f>IF($P1612="","",IFERROR(_xlfn.XLOOKUP($P1612,市町村一覧!$H$2:$H$773,市町村一覧!$G$2:$G$773),"特定市町村以外"))</f>
        <v/>
      </c>
      <c r="O1612" s="94" t="s">
        <v>1</v>
      </c>
      <c r="P1612" s="124" t="str">
        <f t="shared" si="51"/>
        <v/>
      </c>
      <c r="U1612" s="114" t="s">
        <v>79</v>
      </c>
      <c r="V1612" s="118" t="s">
        <v>1941</v>
      </c>
    </row>
    <row r="1613" spans="3:22" x14ac:dyDescent="0.25">
      <c r="C1613" s="108">
        <v>1607</v>
      </c>
      <c r="D1613" s="30"/>
      <c r="E1613" s="29"/>
      <c r="F1613" s="29"/>
      <c r="G1613" s="29"/>
      <c r="H1613" s="121" t="str">
        <f t="shared" si="50"/>
        <v/>
      </c>
      <c r="I1613" s="121" t="str">
        <f t="shared" si="50"/>
        <v/>
      </c>
      <c r="J1613" s="29"/>
      <c r="K1613" s="29"/>
      <c r="L1613" s="29"/>
      <c r="M1613" s="122" t="str">
        <f>IF($P1613="","",IFERROR(_xlfn.XLOOKUP($P1613,団体コード!$F$2:$F$1789,団体コード!$A$2:$A$1789),_xlfn.XLOOKUP($P1613,'R6.1.1政令指定都市'!$F$2:$F$192,'R6.1.1政令指定都市'!$A$2:$A$192)))</f>
        <v/>
      </c>
      <c r="N1613" s="123" t="str">
        <f>IF($P1613="","",IFERROR(_xlfn.XLOOKUP($P1613,市町村一覧!$H$2:$H$773,市町村一覧!$G$2:$G$773),"特定市町村以外"))</f>
        <v/>
      </c>
      <c r="O1613" s="94" t="s">
        <v>1</v>
      </c>
      <c r="P1613" s="124" t="str">
        <f t="shared" si="51"/>
        <v/>
      </c>
      <c r="U1613" s="114" t="s">
        <v>79</v>
      </c>
      <c r="V1613" s="118" t="s">
        <v>1943</v>
      </c>
    </row>
    <row r="1614" spans="3:22" x14ac:dyDescent="0.25">
      <c r="C1614" s="108">
        <v>1608</v>
      </c>
      <c r="D1614" s="30"/>
      <c r="E1614" s="29"/>
      <c r="F1614" s="29"/>
      <c r="G1614" s="29"/>
      <c r="H1614" s="121" t="str">
        <f t="shared" si="50"/>
        <v/>
      </c>
      <c r="I1614" s="121" t="str">
        <f t="shared" si="50"/>
        <v/>
      </c>
      <c r="J1614" s="29"/>
      <c r="K1614" s="29"/>
      <c r="L1614" s="29"/>
      <c r="M1614" s="122" t="str">
        <f>IF($P1614="","",IFERROR(_xlfn.XLOOKUP($P1614,団体コード!$F$2:$F$1789,団体コード!$A$2:$A$1789),_xlfn.XLOOKUP($P1614,'R6.1.1政令指定都市'!$F$2:$F$192,'R6.1.1政令指定都市'!$A$2:$A$192)))</f>
        <v/>
      </c>
      <c r="N1614" s="123" t="str">
        <f>IF($P1614="","",IFERROR(_xlfn.XLOOKUP($P1614,市町村一覧!$H$2:$H$773,市町村一覧!$G$2:$G$773),"特定市町村以外"))</f>
        <v/>
      </c>
      <c r="O1614" s="94" t="s">
        <v>1</v>
      </c>
      <c r="P1614" s="124" t="str">
        <f t="shared" si="51"/>
        <v/>
      </c>
      <c r="U1614" s="114" t="s">
        <v>79</v>
      </c>
      <c r="V1614" s="118" t="s">
        <v>1945</v>
      </c>
    </row>
    <row r="1615" spans="3:22" x14ac:dyDescent="0.25">
      <c r="C1615" s="108">
        <v>1609</v>
      </c>
      <c r="D1615" s="30"/>
      <c r="E1615" s="29"/>
      <c r="F1615" s="29"/>
      <c r="G1615" s="29"/>
      <c r="H1615" s="121" t="str">
        <f t="shared" si="50"/>
        <v/>
      </c>
      <c r="I1615" s="121" t="str">
        <f t="shared" si="50"/>
        <v/>
      </c>
      <c r="J1615" s="29"/>
      <c r="K1615" s="29"/>
      <c r="L1615" s="29"/>
      <c r="M1615" s="122" t="str">
        <f>IF($P1615="","",IFERROR(_xlfn.XLOOKUP($P1615,団体コード!$F$2:$F$1789,団体コード!$A$2:$A$1789),_xlfn.XLOOKUP($P1615,'R6.1.1政令指定都市'!$F$2:$F$192,'R6.1.1政令指定都市'!$A$2:$A$192)))</f>
        <v/>
      </c>
      <c r="N1615" s="123" t="str">
        <f>IF($P1615="","",IFERROR(_xlfn.XLOOKUP($P1615,市町村一覧!$H$2:$H$773,市町村一覧!$G$2:$G$773),"特定市町村以外"))</f>
        <v/>
      </c>
      <c r="O1615" s="94" t="s">
        <v>1</v>
      </c>
      <c r="P1615" s="124" t="str">
        <f t="shared" si="51"/>
        <v/>
      </c>
      <c r="U1615" s="114" t="s">
        <v>79</v>
      </c>
      <c r="V1615" s="118" t="s">
        <v>1947</v>
      </c>
    </row>
    <row r="1616" spans="3:22" x14ac:dyDescent="0.25">
      <c r="C1616" s="108">
        <v>1610</v>
      </c>
      <c r="D1616" s="30"/>
      <c r="E1616" s="29"/>
      <c r="F1616" s="29"/>
      <c r="G1616" s="29"/>
      <c r="H1616" s="121" t="str">
        <f t="shared" si="50"/>
        <v/>
      </c>
      <c r="I1616" s="121" t="str">
        <f t="shared" si="50"/>
        <v/>
      </c>
      <c r="J1616" s="29"/>
      <c r="K1616" s="29"/>
      <c r="L1616" s="29"/>
      <c r="M1616" s="122" t="str">
        <f>IF($P1616="","",IFERROR(_xlfn.XLOOKUP($P1616,団体コード!$F$2:$F$1789,団体コード!$A$2:$A$1789),_xlfn.XLOOKUP($P1616,'R6.1.1政令指定都市'!$F$2:$F$192,'R6.1.1政令指定都市'!$A$2:$A$192)))</f>
        <v/>
      </c>
      <c r="N1616" s="123" t="str">
        <f>IF($P1616="","",IFERROR(_xlfn.XLOOKUP($P1616,市町村一覧!$H$2:$H$773,市町村一覧!$G$2:$G$773),"特定市町村以外"))</f>
        <v/>
      </c>
      <c r="O1616" s="94" t="s">
        <v>1</v>
      </c>
      <c r="P1616" s="124" t="str">
        <f t="shared" si="51"/>
        <v/>
      </c>
      <c r="U1616" s="114" t="s">
        <v>79</v>
      </c>
      <c r="V1616" s="118" t="s">
        <v>1949</v>
      </c>
    </row>
    <row r="1617" spans="3:22" x14ac:dyDescent="0.25">
      <c r="C1617" s="108">
        <v>1611</v>
      </c>
      <c r="D1617" s="30"/>
      <c r="E1617" s="29"/>
      <c r="F1617" s="29"/>
      <c r="G1617" s="29"/>
      <c r="H1617" s="121" t="str">
        <f t="shared" si="50"/>
        <v/>
      </c>
      <c r="I1617" s="121" t="str">
        <f t="shared" si="50"/>
        <v/>
      </c>
      <c r="J1617" s="29"/>
      <c r="K1617" s="29"/>
      <c r="L1617" s="29"/>
      <c r="M1617" s="122" t="str">
        <f>IF($P1617="","",IFERROR(_xlfn.XLOOKUP($P1617,団体コード!$F$2:$F$1789,団体コード!$A$2:$A$1789),_xlfn.XLOOKUP($P1617,'R6.1.1政令指定都市'!$F$2:$F$192,'R6.1.1政令指定都市'!$A$2:$A$192)))</f>
        <v/>
      </c>
      <c r="N1617" s="123" t="str">
        <f>IF($P1617="","",IFERROR(_xlfn.XLOOKUP($P1617,市町村一覧!$H$2:$H$773,市町村一覧!$G$2:$G$773),"特定市町村以外"))</f>
        <v/>
      </c>
      <c r="O1617" s="94" t="s">
        <v>1</v>
      </c>
      <c r="P1617" s="124" t="str">
        <f t="shared" si="51"/>
        <v/>
      </c>
      <c r="U1617" s="114" t="s">
        <v>79</v>
      </c>
      <c r="V1617" s="118" t="s">
        <v>1951</v>
      </c>
    </row>
    <row r="1618" spans="3:22" x14ac:dyDescent="0.25">
      <c r="C1618" s="108">
        <v>1612</v>
      </c>
      <c r="D1618" s="30"/>
      <c r="E1618" s="29"/>
      <c r="F1618" s="29"/>
      <c r="G1618" s="29"/>
      <c r="H1618" s="121" t="str">
        <f t="shared" si="50"/>
        <v/>
      </c>
      <c r="I1618" s="121" t="str">
        <f t="shared" si="50"/>
        <v/>
      </c>
      <c r="J1618" s="29"/>
      <c r="K1618" s="29"/>
      <c r="L1618" s="29"/>
      <c r="M1618" s="122" t="str">
        <f>IF($P1618="","",IFERROR(_xlfn.XLOOKUP($P1618,団体コード!$F$2:$F$1789,団体コード!$A$2:$A$1789),_xlfn.XLOOKUP($P1618,'R6.1.1政令指定都市'!$F$2:$F$192,'R6.1.1政令指定都市'!$A$2:$A$192)))</f>
        <v/>
      </c>
      <c r="N1618" s="123" t="str">
        <f>IF($P1618="","",IFERROR(_xlfn.XLOOKUP($P1618,市町村一覧!$H$2:$H$773,市町村一覧!$G$2:$G$773),"特定市町村以外"))</f>
        <v/>
      </c>
      <c r="O1618" s="94" t="s">
        <v>1</v>
      </c>
      <c r="P1618" s="124" t="str">
        <f t="shared" si="51"/>
        <v/>
      </c>
      <c r="U1618" s="114" t="s">
        <v>79</v>
      </c>
      <c r="V1618" s="118" t="s">
        <v>1953</v>
      </c>
    </row>
    <row r="1619" spans="3:22" x14ac:dyDescent="0.25">
      <c r="C1619" s="108">
        <v>1613</v>
      </c>
      <c r="D1619" s="30"/>
      <c r="E1619" s="29"/>
      <c r="F1619" s="29"/>
      <c r="G1619" s="29"/>
      <c r="H1619" s="121" t="str">
        <f t="shared" si="50"/>
        <v/>
      </c>
      <c r="I1619" s="121" t="str">
        <f t="shared" si="50"/>
        <v/>
      </c>
      <c r="J1619" s="29"/>
      <c r="K1619" s="29"/>
      <c r="L1619" s="29"/>
      <c r="M1619" s="122" t="str">
        <f>IF($P1619="","",IFERROR(_xlfn.XLOOKUP($P1619,団体コード!$F$2:$F$1789,団体コード!$A$2:$A$1789),_xlfn.XLOOKUP($P1619,'R6.1.1政令指定都市'!$F$2:$F$192,'R6.1.1政令指定都市'!$A$2:$A$192)))</f>
        <v/>
      </c>
      <c r="N1619" s="123" t="str">
        <f>IF($P1619="","",IFERROR(_xlfn.XLOOKUP($P1619,市町村一覧!$H$2:$H$773,市町村一覧!$G$2:$G$773),"特定市町村以外"))</f>
        <v/>
      </c>
      <c r="O1619" s="94" t="s">
        <v>1</v>
      </c>
      <c r="P1619" s="124" t="str">
        <f t="shared" si="51"/>
        <v/>
      </c>
      <c r="U1619" s="114" t="s">
        <v>79</v>
      </c>
      <c r="V1619" s="118" t="s">
        <v>1955</v>
      </c>
    </row>
    <row r="1620" spans="3:22" x14ac:dyDescent="0.25">
      <c r="C1620" s="108">
        <v>1614</v>
      </c>
      <c r="D1620" s="30"/>
      <c r="E1620" s="29"/>
      <c r="F1620" s="29"/>
      <c r="G1620" s="29"/>
      <c r="H1620" s="121" t="str">
        <f t="shared" si="50"/>
        <v/>
      </c>
      <c r="I1620" s="121" t="str">
        <f t="shared" si="50"/>
        <v/>
      </c>
      <c r="J1620" s="29"/>
      <c r="K1620" s="29"/>
      <c r="L1620" s="29"/>
      <c r="M1620" s="122" t="str">
        <f>IF($P1620="","",IFERROR(_xlfn.XLOOKUP($P1620,団体コード!$F$2:$F$1789,団体コード!$A$2:$A$1789),_xlfn.XLOOKUP($P1620,'R6.1.1政令指定都市'!$F$2:$F$192,'R6.1.1政令指定都市'!$A$2:$A$192)))</f>
        <v/>
      </c>
      <c r="N1620" s="123" t="str">
        <f>IF($P1620="","",IFERROR(_xlfn.XLOOKUP($P1620,市町村一覧!$H$2:$H$773,市町村一覧!$G$2:$G$773),"特定市町村以外"))</f>
        <v/>
      </c>
      <c r="O1620" s="94" t="s">
        <v>1</v>
      </c>
      <c r="P1620" s="124" t="str">
        <f t="shared" si="51"/>
        <v/>
      </c>
      <c r="U1620" s="114" t="s">
        <v>79</v>
      </c>
      <c r="V1620" s="118" t="s">
        <v>1957</v>
      </c>
    </row>
    <row r="1621" spans="3:22" x14ac:dyDescent="0.25">
      <c r="C1621" s="108">
        <v>1615</v>
      </c>
      <c r="D1621" s="30"/>
      <c r="E1621" s="29"/>
      <c r="F1621" s="29"/>
      <c r="G1621" s="29"/>
      <c r="H1621" s="121" t="str">
        <f t="shared" si="50"/>
        <v/>
      </c>
      <c r="I1621" s="121" t="str">
        <f t="shared" si="50"/>
        <v/>
      </c>
      <c r="J1621" s="29"/>
      <c r="K1621" s="29"/>
      <c r="L1621" s="29"/>
      <c r="M1621" s="122" t="str">
        <f>IF($P1621="","",IFERROR(_xlfn.XLOOKUP($P1621,団体コード!$F$2:$F$1789,団体コード!$A$2:$A$1789),_xlfn.XLOOKUP($P1621,'R6.1.1政令指定都市'!$F$2:$F$192,'R6.1.1政令指定都市'!$A$2:$A$192)))</f>
        <v/>
      </c>
      <c r="N1621" s="123" t="str">
        <f>IF($P1621="","",IFERROR(_xlfn.XLOOKUP($P1621,市町村一覧!$H$2:$H$773,市町村一覧!$G$2:$G$773),"特定市町村以外"))</f>
        <v/>
      </c>
      <c r="O1621" s="94" t="s">
        <v>1</v>
      </c>
      <c r="P1621" s="124" t="str">
        <f t="shared" si="51"/>
        <v/>
      </c>
      <c r="U1621" s="114" t="s">
        <v>79</v>
      </c>
      <c r="V1621" s="114" t="s">
        <v>1959</v>
      </c>
    </row>
    <row r="1622" spans="3:22" x14ac:dyDescent="0.25">
      <c r="C1622" s="108">
        <v>1616</v>
      </c>
      <c r="D1622" s="30"/>
      <c r="E1622" s="29"/>
      <c r="F1622" s="29"/>
      <c r="G1622" s="29"/>
      <c r="H1622" s="121" t="str">
        <f t="shared" si="50"/>
        <v/>
      </c>
      <c r="I1622" s="121" t="str">
        <f t="shared" si="50"/>
        <v/>
      </c>
      <c r="J1622" s="29"/>
      <c r="K1622" s="29"/>
      <c r="L1622" s="29"/>
      <c r="M1622" s="122" t="str">
        <f>IF($P1622="","",IFERROR(_xlfn.XLOOKUP($P1622,団体コード!$F$2:$F$1789,団体コード!$A$2:$A$1789),_xlfn.XLOOKUP($P1622,'R6.1.1政令指定都市'!$F$2:$F$192,'R6.1.1政令指定都市'!$A$2:$A$192)))</f>
        <v/>
      </c>
      <c r="N1622" s="123" t="str">
        <f>IF($P1622="","",IFERROR(_xlfn.XLOOKUP($P1622,市町村一覧!$H$2:$H$773,市町村一覧!$G$2:$G$773),"特定市町村以外"))</f>
        <v/>
      </c>
      <c r="O1622" s="94" t="s">
        <v>1</v>
      </c>
      <c r="P1622" s="124" t="str">
        <f t="shared" si="51"/>
        <v/>
      </c>
      <c r="U1622" s="114" t="s">
        <v>79</v>
      </c>
      <c r="V1622" s="114" t="s">
        <v>1960</v>
      </c>
    </row>
    <row r="1623" spans="3:22" x14ac:dyDescent="0.25">
      <c r="C1623" s="108">
        <v>1617</v>
      </c>
      <c r="D1623" s="30"/>
      <c r="E1623" s="29"/>
      <c r="F1623" s="29"/>
      <c r="G1623" s="29"/>
      <c r="H1623" s="121" t="str">
        <f t="shared" si="50"/>
        <v/>
      </c>
      <c r="I1623" s="121" t="str">
        <f t="shared" si="50"/>
        <v/>
      </c>
      <c r="J1623" s="29"/>
      <c r="K1623" s="29"/>
      <c r="L1623" s="29"/>
      <c r="M1623" s="122" t="str">
        <f>IF($P1623="","",IFERROR(_xlfn.XLOOKUP($P1623,団体コード!$F$2:$F$1789,団体コード!$A$2:$A$1789),_xlfn.XLOOKUP($P1623,'R6.1.1政令指定都市'!$F$2:$F$192,'R6.1.1政令指定都市'!$A$2:$A$192)))</f>
        <v/>
      </c>
      <c r="N1623" s="123" t="str">
        <f>IF($P1623="","",IFERROR(_xlfn.XLOOKUP($P1623,市町村一覧!$H$2:$H$773,市町村一覧!$G$2:$G$773),"特定市町村以外"))</f>
        <v/>
      </c>
      <c r="O1623" s="94" t="s">
        <v>1</v>
      </c>
      <c r="P1623" s="124" t="str">
        <f t="shared" si="51"/>
        <v/>
      </c>
      <c r="U1623" s="114" t="s">
        <v>79</v>
      </c>
      <c r="V1623" s="114" t="s">
        <v>1961</v>
      </c>
    </row>
    <row r="1624" spans="3:22" x14ac:dyDescent="0.25">
      <c r="C1624" s="108">
        <v>1618</v>
      </c>
      <c r="D1624" s="30"/>
      <c r="E1624" s="29"/>
      <c r="F1624" s="29"/>
      <c r="G1624" s="29"/>
      <c r="H1624" s="121" t="str">
        <f t="shared" si="50"/>
        <v/>
      </c>
      <c r="I1624" s="121" t="str">
        <f t="shared" si="50"/>
        <v/>
      </c>
      <c r="J1624" s="29"/>
      <c r="K1624" s="29"/>
      <c r="L1624" s="29"/>
      <c r="M1624" s="122" t="str">
        <f>IF($P1624="","",IFERROR(_xlfn.XLOOKUP($P1624,団体コード!$F$2:$F$1789,団体コード!$A$2:$A$1789),_xlfn.XLOOKUP($P1624,'R6.1.1政令指定都市'!$F$2:$F$192,'R6.1.1政令指定都市'!$A$2:$A$192)))</f>
        <v/>
      </c>
      <c r="N1624" s="123" t="str">
        <f>IF($P1624="","",IFERROR(_xlfn.XLOOKUP($P1624,市町村一覧!$H$2:$H$773,市町村一覧!$G$2:$G$773),"特定市町村以外"))</f>
        <v/>
      </c>
      <c r="O1624" s="94" t="s">
        <v>1</v>
      </c>
      <c r="P1624" s="124" t="str">
        <f t="shared" si="51"/>
        <v/>
      </c>
      <c r="U1624" s="114" t="s">
        <v>79</v>
      </c>
      <c r="V1624" s="114" t="s">
        <v>1962</v>
      </c>
    </row>
    <row r="1625" spans="3:22" x14ac:dyDescent="0.25">
      <c r="C1625" s="108">
        <v>1619</v>
      </c>
      <c r="D1625" s="30"/>
      <c r="E1625" s="29"/>
      <c r="F1625" s="29"/>
      <c r="G1625" s="29"/>
      <c r="H1625" s="121" t="str">
        <f t="shared" si="50"/>
        <v/>
      </c>
      <c r="I1625" s="121" t="str">
        <f t="shared" si="50"/>
        <v/>
      </c>
      <c r="J1625" s="29"/>
      <c r="K1625" s="29"/>
      <c r="L1625" s="29"/>
      <c r="M1625" s="122" t="str">
        <f>IF($P1625="","",IFERROR(_xlfn.XLOOKUP($P1625,団体コード!$F$2:$F$1789,団体コード!$A$2:$A$1789),_xlfn.XLOOKUP($P1625,'R6.1.1政令指定都市'!$F$2:$F$192,'R6.1.1政令指定都市'!$A$2:$A$192)))</f>
        <v/>
      </c>
      <c r="N1625" s="123" t="str">
        <f>IF($P1625="","",IFERROR(_xlfn.XLOOKUP($P1625,市町村一覧!$H$2:$H$773,市町村一覧!$G$2:$G$773),"特定市町村以外"))</f>
        <v/>
      </c>
      <c r="O1625" s="94" t="s">
        <v>1</v>
      </c>
      <c r="P1625" s="124" t="str">
        <f t="shared" si="51"/>
        <v/>
      </c>
      <c r="U1625" s="114" t="s">
        <v>79</v>
      </c>
      <c r="V1625" s="114" t="s">
        <v>1963</v>
      </c>
    </row>
    <row r="1626" spans="3:22" x14ac:dyDescent="0.25">
      <c r="C1626" s="108">
        <v>1620</v>
      </c>
      <c r="D1626" s="30"/>
      <c r="E1626" s="29"/>
      <c r="F1626" s="29"/>
      <c r="G1626" s="29"/>
      <c r="H1626" s="121" t="str">
        <f t="shared" si="50"/>
        <v/>
      </c>
      <c r="I1626" s="121" t="str">
        <f t="shared" si="50"/>
        <v/>
      </c>
      <c r="J1626" s="29"/>
      <c r="K1626" s="29"/>
      <c r="L1626" s="29"/>
      <c r="M1626" s="122" t="str">
        <f>IF($P1626="","",IFERROR(_xlfn.XLOOKUP($P1626,団体コード!$F$2:$F$1789,団体コード!$A$2:$A$1789),_xlfn.XLOOKUP($P1626,'R6.1.1政令指定都市'!$F$2:$F$192,'R6.1.1政令指定都市'!$A$2:$A$192)))</f>
        <v/>
      </c>
      <c r="N1626" s="123" t="str">
        <f>IF($P1626="","",IFERROR(_xlfn.XLOOKUP($P1626,市町村一覧!$H$2:$H$773,市町村一覧!$G$2:$G$773),"特定市町村以外"))</f>
        <v/>
      </c>
      <c r="O1626" s="94" t="s">
        <v>1</v>
      </c>
      <c r="P1626" s="124" t="str">
        <f t="shared" si="51"/>
        <v/>
      </c>
      <c r="U1626" s="114" t="s">
        <v>79</v>
      </c>
      <c r="V1626" s="114" t="s">
        <v>1964</v>
      </c>
    </row>
    <row r="1627" spans="3:22" x14ac:dyDescent="0.25">
      <c r="C1627" s="108">
        <v>1621</v>
      </c>
      <c r="D1627" s="30"/>
      <c r="E1627" s="29"/>
      <c r="F1627" s="29"/>
      <c r="G1627" s="29"/>
      <c r="H1627" s="121" t="str">
        <f t="shared" si="50"/>
        <v/>
      </c>
      <c r="I1627" s="121" t="str">
        <f t="shared" si="50"/>
        <v/>
      </c>
      <c r="J1627" s="29"/>
      <c r="K1627" s="29"/>
      <c r="L1627" s="29"/>
      <c r="M1627" s="122" t="str">
        <f>IF($P1627="","",IFERROR(_xlfn.XLOOKUP($P1627,団体コード!$F$2:$F$1789,団体コード!$A$2:$A$1789),_xlfn.XLOOKUP($P1627,'R6.1.1政令指定都市'!$F$2:$F$192,'R6.1.1政令指定都市'!$A$2:$A$192)))</f>
        <v/>
      </c>
      <c r="N1627" s="123" t="str">
        <f>IF($P1627="","",IFERROR(_xlfn.XLOOKUP($P1627,市町村一覧!$H$2:$H$773,市町村一覧!$G$2:$G$773),"特定市町村以外"))</f>
        <v/>
      </c>
      <c r="O1627" s="94" t="s">
        <v>1</v>
      </c>
      <c r="P1627" s="124" t="str">
        <f t="shared" si="51"/>
        <v/>
      </c>
      <c r="U1627" s="114" t="s">
        <v>79</v>
      </c>
      <c r="V1627" s="114" t="s">
        <v>1965</v>
      </c>
    </row>
    <row r="1628" spans="3:22" x14ac:dyDescent="0.25">
      <c r="C1628" s="108">
        <v>1622</v>
      </c>
      <c r="D1628" s="30"/>
      <c r="E1628" s="29"/>
      <c r="F1628" s="29"/>
      <c r="G1628" s="29"/>
      <c r="H1628" s="121" t="str">
        <f t="shared" si="50"/>
        <v/>
      </c>
      <c r="I1628" s="121" t="str">
        <f t="shared" si="50"/>
        <v/>
      </c>
      <c r="J1628" s="29"/>
      <c r="K1628" s="29"/>
      <c r="L1628" s="29"/>
      <c r="M1628" s="122" t="str">
        <f>IF($P1628="","",IFERROR(_xlfn.XLOOKUP($P1628,団体コード!$F$2:$F$1789,団体コード!$A$2:$A$1789),_xlfn.XLOOKUP($P1628,'R6.1.1政令指定都市'!$F$2:$F$192,'R6.1.1政令指定都市'!$A$2:$A$192)))</f>
        <v/>
      </c>
      <c r="N1628" s="123" t="str">
        <f>IF($P1628="","",IFERROR(_xlfn.XLOOKUP($P1628,市町村一覧!$H$2:$H$773,市町村一覧!$G$2:$G$773),"特定市町村以外"))</f>
        <v/>
      </c>
      <c r="O1628" s="94" t="s">
        <v>1</v>
      </c>
      <c r="P1628" s="124" t="str">
        <f t="shared" si="51"/>
        <v/>
      </c>
      <c r="U1628" s="114" t="s">
        <v>79</v>
      </c>
      <c r="V1628" s="114" t="s">
        <v>1966</v>
      </c>
    </row>
    <row r="1629" spans="3:22" x14ac:dyDescent="0.25">
      <c r="C1629" s="108">
        <v>1623</v>
      </c>
      <c r="D1629" s="30"/>
      <c r="E1629" s="29"/>
      <c r="F1629" s="29"/>
      <c r="G1629" s="29"/>
      <c r="H1629" s="121" t="str">
        <f t="shared" si="50"/>
        <v/>
      </c>
      <c r="I1629" s="121" t="str">
        <f t="shared" si="50"/>
        <v/>
      </c>
      <c r="J1629" s="29"/>
      <c r="K1629" s="29"/>
      <c r="L1629" s="29"/>
      <c r="M1629" s="122" t="str">
        <f>IF($P1629="","",IFERROR(_xlfn.XLOOKUP($P1629,団体コード!$F$2:$F$1789,団体コード!$A$2:$A$1789),_xlfn.XLOOKUP($P1629,'R6.1.1政令指定都市'!$F$2:$F$192,'R6.1.1政令指定都市'!$A$2:$A$192)))</f>
        <v/>
      </c>
      <c r="N1629" s="123" t="str">
        <f>IF($P1629="","",IFERROR(_xlfn.XLOOKUP($P1629,市町村一覧!$H$2:$H$773,市町村一覧!$G$2:$G$773),"特定市町村以外"))</f>
        <v/>
      </c>
      <c r="O1629" s="94" t="s">
        <v>1</v>
      </c>
      <c r="P1629" s="124" t="str">
        <f t="shared" si="51"/>
        <v/>
      </c>
      <c r="U1629" s="114" t="s">
        <v>79</v>
      </c>
      <c r="V1629" s="114" t="s">
        <v>1967</v>
      </c>
    </row>
    <row r="1630" spans="3:22" x14ac:dyDescent="0.25">
      <c r="C1630" s="108">
        <v>1624</v>
      </c>
      <c r="D1630" s="30"/>
      <c r="E1630" s="29"/>
      <c r="F1630" s="29"/>
      <c r="G1630" s="29"/>
      <c r="H1630" s="121" t="str">
        <f t="shared" si="50"/>
        <v/>
      </c>
      <c r="I1630" s="121" t="str">
        <f t="shared" si="50"/>
        <v/>
      </c>
      <c r="J1630" s="29"/>
      <c r="K1630" s="29"/>
      <c r="L1630" s="29"/>
      <c r="M1630" s="122" t="str">
        <f>IF($P1630="","",IFERROR(_xlfn.XLOOKUP($P1630,団体コード!$F$2:$F$1789,団体コード!$A$2:$A$1789),_xlfn.XLOOKUP($P1630,'R6.1.1政令指定都市'!$F$2:$F$192,'R6.1.1政令指定都市'!$A$2:$A$192)))</f>
        <v/>
      </c>
      <c r="N1630" s="123" t="str">
        <f>IF($P1630="","",IFERROR(_xlfn.XLOOKUP($P1630,市町村一覧!$H$2:$H$773,市町村一覧!$G$2:$G$773),"特定市町村以外"))</f>
        <v/>
      </c>
      <c r="O1630" s="94" t="s">
        <v>1</v>
      </c>
      <c r="P1630" s="124" t="str">
        <f t="shared" si="51"/>
        <v/>
      </c>
      <c r="U1630" s="114" t="s">
        <v>79</v>
      </c>
      <c r="V1630" s="114" t="s">
        <v>1968</v>
      </c>
    </row>
    <row r="1631" spans="3:22" x14ac:dyDescent="0.25">
      <c r="C1631" s="108">
        <v>1625</v>
      </c>
      <c r="D1631" s="30"/>
      <c r="E1631" s="29"/>
      <c r="F1631" s="29"/>
      <c r="G1631" s="29"/>
      <c r="H1631" s="121" t="str">
        <f t="shared" si="50"/>
        <v/>
      </c>
      <c r="I1631" s="121" t="str">
        <f t="shared" si="50"/>
        <v/>
      </c>
      <c r="J1631" s="29"/>
      <c r="K1631" s="29"/>
      <c r="L1631" s="29"/>
      <c r="M1631" s="122" t="str">
        <f>IF($P1631="","",IFERROR(_xlfn.XLOOKUP($P1631,団体コード!$F$2:$F$1789,団体コード!$A$2:$A$1789),_xlfn.XLOOKUP($P1631,'R6.1.1政令指定都市'!$F$2:$F$192,'R6.1.1政令指定都市'!$A$2:$A$192)))</f>
        <v/>
      </c>
      <c r="N1631" s="123" t="str">
        <f>IF($P1631="","",IFERROR(_xlfn.XLOOKUP($P1631,市町村一覧!$H$2:$H$773,市町村一覧!$G$2:$G$773),"特定市町村以外"))</f>
        <v/>
      </c>
      <c r="O1631" s="94" t="s">
        <v>1</v>
      </c>
      <c r="P1631" s="124" t="str">
        <f t="shared" si="51"/>
        <v/>
      </c>
      <c r="U1631" s="114" t="s">
        <v>79</v>
      </c>
      <c r="V1631" s="114" t="s">
        <v>1969</v>
      </c>
    </row>
    <row r="1632" spans="3:22" x14ac:dyDescent="0.25">
      <c r="C1632" s="108">
        <v>1626</v>
      </c>
      <c r="D1632" s="30"/>
      <c r="E1632" s="29"/>
      <c r="F1632" s="29"/>
      <c r="G1632" s="29"/>
      <c r="H1632" s="121" t="str">
        <f t="shared" si="50"/>
        <v/>
      </c>
      <c r="I1632" s="121" t="str">
        <f t="shared" si="50"/>
        <v/>
      </c>
      <c r="J1632" s="29"/>
      <c r="K1632" s="29"/>
      <c r="L1632" s="29"/>
      <c r="M1632" s="122" t="str">
        <f>IF($P1632="","",IFERROR(_xlfn.XLOOKUP($P1632,団体コード!$F$2:$F$1789,団体コード!$A$2:$A$1789),_xlfn.XLOOKUP($P1632,'R6.1.1政令指定都市'!$F$2:$F$192,'R6.1.1政令指定都市'!$A$2:$A$192)))</f>
        <v/>
      </c>
      <c r="N1632" s="123" t="str">
        <f>IF($P1632="","",IFERROR(_xlfn.XLOOKUP($P1632,市町村一覧!$H$2:$H$773,市町村一覧!$G$2:$G$773),"特定市町村以外"))</f>
        <v/>
      </c>
      <c r="O1632" s="94" t="s">
        <v>1</v>
      </c>
      <c r="P1632" s="124" t="str">
        <f t="shared" si="51"/>
        <v/>
      </c>
      <c r="U1632" s="114" t="s">
        <v>79</v>
      </c>
      <c r="V1632" s="114" t="s">
        <v>1970</v>
      </c>
    </row>
    <row r="1633" spans="3:22" x14ac:dyDescent="0.25">
      <c r="C1633" s="108">
        <v>1627</v>
      </c>
      <c r="D1633" s="30"/>
      <c r="E1633" s="29"/>
      <c r="F1633" s="29"/>
      <c r="G1633" s="29"/>
      <c r="H1633" s="121" t="str">
        <f t="shared" si="50"/>
        <v/>
      </c>
      <c r="I1633" s="121" t="str">
        <f t="shared" si="50"/>
        <v/>
      </c>
      <c r="J1633" s="29"/>
      <c r="K1633" s="29"/>
      <c r="L1633" s="29"/>
      <c r="M1633" s="122" t="str">
        <f>IF($P1633="","",IFERROR(_xlfn.XLOOKUP($P1633,団体コード!$F$2:$F$1789,団体コード!$A$2:$A$1789),_xlfn.XLOOKUP($P1633,'R6.1.1政令指定都市'!$F$2:$F$192,'R6.1.1政令指定都市'!$A$2:$A$192)))</f>
        <v/>
      </c>
      <c r="N1633" s="123" t="str">
        <f>IF($P1633="","",IFERROR(_xlfn.XLOOKUP($P1633,市町村一覧!$H$2:$H$773,市町村一覧!$G$2:$G$773),"特定市町村以外"))</f>
        <v/>
      </c>
      <c r="O1633" s="94" t="s">
        <v>1</v>
      </c>
      <c r="P1633" s="124" t="str">
        <f t="shared" si="51"/>
        <v/>
      </c>
      <c r="U1633" s="114" t="s">
        <v>79</v>
      </c>
      <c r="V1633" s="114" t="s">
        <v>1971</v>
      </c>
    </row>
    <row r="1634" spans="3:22" x14ac:dyDescent="0.25">
      <c r="C1634" s="108">
        <v>1628</v>
      </c>
      <c r="D1634" s="30"/>
      <c r="E1634" s="29"/>
      <c r="F1634" s="29"/>
      <c r="G1634" s="29"/>
      <c r="H1634" s="121" t="str">
        <f t="shared" si="50"/>
        <v/>
      </c>
      <c r="I1634" s="121" t="str">
        <f t="shared" si="50"/>
        <v/>
      </c>
      <c r="J1634" s="29"/>
      <c r="K1634" s="29"/>
      <c r="L1634" s="29"/>
      <c r="M1634" s="122" t="str">
        <f>IF($P1634="","",IFERROR(_xlfn.XLOOKUP($P1634,団体コード!$F$2:$F$1789,団体コード!$A$2:$A$1789),_xlfn.XLOOKUP($P1634,'R6.1.1政令指定都市'!$F$2:$F$192,'R6.1.1政令指定都市'!$A$2:$A$192)))</f>
        <v/>
      </c>
      <c r="N1634" s="123" t="str">
        <f>IF($P1634="","",IFERROR(_xlfn.XLOOKUP($P1634,市町村一覧!$H$2:$H$773,市町村一覧!$G$2:$G$773),"特定市町村以外"))</f>
        <v/>
      </c>
      <c r="O1634" s="94" t="s">
        <v>1</v>
      </c>
      <c r="P1634" s="124" t="str">
        <f t="shared" si="51"/>
        <v/>
      </c>
      <c r="U1634" s="114" t="s">
        <v>79</v>
      </c>
      <c r="V1634" s="114" t="s">
        <v>1972</v>
      </c>
    </row>
    <row r="1635" spans="3:22" x14ac:dyDescent="0.25">
      <c r="C1635" s="108">
        <v>1629</v>
      </c>
      <c r="D1635" s="30"/>
      <c r="E1635" s="29"/>
      <c r="F1635" s="29"/>
      <c r="G1635" s="29"/>
      <c r="H1635" s="121" t="str">
        <f t="shared" si="50"/>
        <v/>
      </c>
      <c r="I1635" s="121" t="str">
        <f t="shared" si="50"/>
        <v/>
      </c>
      <c r="J1635" s="29"/>
      <c r="K1635" s="29"/>
      <c r="L1635" s="29"/>
      <c r="M1635" s="122" t="str">
        <f>IF($P1635="","",IFERROR(_xlfn.XLOOKUP($P1635,団体コード!$F$2:$F$1789,団体コード!$A$2:$A$1789),_xlfn.XLOOKUP($P1635,'R6.1.1政令指定都市'!$F$2:$F$192,'R6.1.1政令指定都市'!$A$2:$A$192)))</f>
        <v/>
      </c>
      <c r="N1635" s="123" t="str">
        <f>IF($P1635="","",IFERROR(_xlfn.XLOOKUP($P1635,市町村一覧!$H$2:$H$773,市町村一覧!$G$2:$G$773),"特定市町村以外"))</f>
        <v/>
      </c>
      <c r="O1635" s="94" t="s">
        <v>1</v>
      </c>
      <c r="P1635" s="124" t="str">
        <f t="shared" si="51"/>
        <v/>
      </c>
      <c r="U1635" s="114" t="s">
        <v>79</v>
      </c>
      <c r="V1635" s="114" t="s">
        <v>1973</v>
      </c>
    </row>
    <row r="1636" spans="3:22" x14ac:dyDescent="0.25">
      <c r="C1636" s="108">
        <v>1630</v>
      </c>
      <c r="D1636" s="30"/>
      <c r="E1636" s="29"/>
      <c r="F1636" s="29"/>
      <c r="G1636" s="29"/>
      <c r="H1636" s="121" t="str">
        <f t="shared" si="50"/>
        <v/>
      </c>
      <c r="I1636" s="121" t="str">
        <f t="shared" si="50"/>
        <v/>
      </c>
      <c r="J1636" s="29"/>
      <c r="K1636" s="29"/>
      <c r="L1636" s="29"/>
      <c r="M1636" s="122" t="str">
        <f>IF($P1636="","",IFERROR(_xlfn.XLOOKUP($P1636,団体コード!$F$2:$F$1789,団体コード!$A$2:$A$1789),_xlfn.XLOOKUP($P1636,'R6.1.1政令指定都市'!$F$2:$F$192,'R6.1.1政令指定都市'!$A$2:$A$192)))</f>
        <v/>
      </c>
      <c r="N1636" s="123" t="str">
        <f>IF($P1636="","",IFERROR(_xlfn.XLOOKUP($P1636,市町村一覧!$H$2:$H$773,市町村一覧!$G$2:$G$773),"特定市町村以外"))</f>
        <v/>
      </c>
      <c r="O1636" s="94" t="s">
        <v>1</v>
      </c>
      <c r="P1636" s="124" t="str">
        <f t="shared" si="51"/>
        <v/>
      </c>
      <c r="U1636" s="114" t="s">
        <v>79</v>
      </c>
      <c r="V1636" s="114" t="s">
        <v>1974</v>
      </c>
    </row>
    <row r="1637" spans="3:22" x14ac:dyDescent="0.25">
      <c r="C1637" s="108">
        <v>1631</v>
      </c>
      <c r="D1637" s="30"/>
      <c r="E1637" s="29"/>
      <c r="F1637" s="29"/>
      <c r="G1637" s="29"/>
      <c r="H1637" s="121" t="str">
        <f t="shared" si="50"/>
        <v/>
      </c>
      <c r="I1637" s="121" t="str">
        <f t="shared" si="50"/>
        <v/>
      </c>
      <c r="J1637" s="29"/>
      <c r="K1637" s="29"/>
      <c r="L1637" s="29"/>
      <c r="M1637" s="122" t="str">
        <f>IF($P1637="","",IFERROR(_xlfn.XLOOKUP($P1637,団体コード!$F$2:$F$1789,団体コード!$A$2:$A$1789),_xlfn.XLOOKUP($P1637,'R6.1.1政令指定都市'!$F$2:$F$192,'R6.1.1政令指定都市'!$A$2:$A$192)))</f>
        <v/>
      </c>
      <c r="N1637" s="123" t="str">
        <f>IF($P1637="","",IFERROR(_xlfn.XLOOKUP($P1637,市町村一覧!$H$2:$H$773,市町村一覧!$G$2:$G$773),"特定市町村以外"))</f>
        <v/>
      </c>
      <c r="O1637" s="94" t="s">
        <v>1</v>
      </c>
      <c r="P1637" s="124" t="str">
        <f t="shared" si="51"/>
        <v/>
      </c>
      <c r="U1637" s="114" t="s">
        <v>79</v>
      </c>
      <c r="V1637" s="114" t="s">
        <v>1975</v>
      </c>
    </row>
    <row r="1638" spans="3:22" x14ac:dyDescent="0.25">
      <c r="C1638" s="108">
        <v>1632</v>
      </c>
      <c r="D1638" s="30"/>
      <c r="E1638" s="29"/>
      <c r="F1638" s="29"/>
      <c r="G1638" s="29"/>
      <c r="H1638" s="121" t="str">
        <f t="shared" si="50"/>
        <v/>
      </c>
      <c r="I1638" s="121" t="str">
        <f t="shared" si="50"/>
        <v/>
      </c>
      <c r="J1638" s="29"/>
      <c r="K1638" s="29"/>
      <c r="L1638" s="29"/>
      <c r="M1638" s="122" t="str">
        <f>IF($P1638="","",IFERROR(_xlfn.XLOOKUP($P1638,団体コード!$F$2:$F$1789,団体コード!$A$2:$A$1789),_xlfn.XLOOKUP($P1638,'R6.1.1政令指定都市'!$F$2:$F$192,'R6.1.1政令指定都市'!$A$2:$A$192)))</f>
        <v/>
      </c>
      <c r="N1638" s="123" t="str">
        <f>IF($P1638="","",IFERROR(_xlfn.XLOOKUP($P1638,市町村一覧!$H$2:$H$773,市町村一覧!$G$2:$G$773),"特定市町村以外"))</f>
        <v/>
      </c>
      <c r="O1638" s="94" t="s">
        <v>1</v>
      </c>
      <c r="P1638" s="124" t="str">
        <f t="shared" si="51"/>
        <v/>
      </c>
      <c r="U1638" s="114" t="s">
        <v>79</v>
      </c>
      <c r="V1638" s="114" t="s">
        <v>1976</v>
      </c>
    </row>
    <row r="1639" spans="3:22" x14ac:dyDescent="0.25">
      <c r="C1639" s="108">
        <v>1633</v>
      </c>
      <c r="D1639" s="30"/>
      <c r="E1639" s="29"/>
      <c r="F1639" s="29"/>
      <c r="G1639" s="29"/>
      <c r="H1639" s="121" t="str">
        <f t="shared" si="50"/>
        <v/>
      </c>
      <c r="I1639" s="121" t="str">
        <f t="shared" si="50"/>
        <v/>
      </c>
      <c r="J1639" s="29"/>
      <c r="K1639" s="29"/>
      <c r="L1639" s="29"/>
      <c r="M1639" s="122" t="str">
        <f>IF($P1639="","",IFERROR(_xlfn.XLOOKUP($P1639,団体コード!$F$2:$F$1789,団体コード!$A$2:$A$1789),_xlfn.XLOOKUP($P1639,'R6.1.1政令指定都市'!$F$2:$F$192,'R6.1.1政令指定都市'!$A$2:$A$192)))</f>
        <v/>
      </c>
      <c r="N1639" s="123" t="str">
        <f>IF($P1639="","",IFERROR(_xlfn.XLOOKUP($P1639,市町村一覧!$H$2:$H$773,市町村一覧!$G$2:$G$773),"特定市町村以外"))</f>
        <v/>
      </c>
      <c r="O1639" s="94" t="s">
        <v>1</v>
      </c>
      <c r="P1639" s="124" t="str">
        <f t="shared" si="51"/>
        <v/>
      </c>
      <c r="U1639" s="114" t="s">
        <v>79</v>
      </c>
      <c r="V1639" s="114" t="s">
        <v>1977</v>
      </c>
    </row>
    <row r="1640" spans="3:22" x14ac:dyDescent="0.25">
      <c r="C1640" s="108">
        <v>1634</v>
      </c>
      <c r="D1640" s="30"/>
      <c r="E1640" s="29"/>
      <c r="F1640" s="29"/>
      <c r="G1640" s="29"/>
      <c r="H1640" s="121" t="str">
        <f t="shared" si="50"/>
        <v/>
      </c>
      <c r="I1640" s="121" t="str">
        <f t="shared" si="50"/>
        <v/>
      </c>
      <c r="J1640" s="29"/>
      <c r="K1640" s="29"/>
      <c r="L1640" s="29"/>
      <c r="M1640" s="122" t="str">
        <f>IF($P1640="","",IFERROR(_xlfn.XLOOKUP($P1640,団体コード!$F$2:$F$1789,団体コード!$A$2:$A$1789),_xlfn.XLOOKUP($P1640,'R6.1.1政令指定都市'!$F$2:$F$192,'R6.1.1政令指定都市'!$A$2:$A$192)))</f>
        <v/>
      </c>
      <c r="N1640" s="123" t="str">
        <f>IF($P1640="","",IFERROR(_xlfn.XLOOKUP($P1640,市町村一覧!$H$2:$H$773,市町村一覧!$G$2:$G$773),"特定市町村以外"))</f>
        <v/>
      </c>
      <c r="O1640" s="94" t="s">
        <v>1</v>
      </c>
      <c r="P1640" s="124" t="str">
        <f t="shared" si="51"/>
        <v/>
      </c>
      <c r="U1640" s="114" t="s">
        <v>79</v>
      </c>
      <c r="V1640" s="114" t="s">
        <v>1978</v>
      </c>
    </row>
    <row r="1641" spans="3:22" x14ac:dyDescent="0.25">
      <c r="C1641" s="108">
        <v>1635</v>
      </c>
      <c r="D1641" s="30"/>
      <c r="E1641" s="29"/>
      <c r="F1641" s="29"/>
      <c r="G1641" s="29"/>
      <c r="H1641" s="121" t="str">
        <f t="shared" si="50"/>
        <v/>
      </c>
      <c r="I1641" s="121" t="str">
        <f t="shared" si="50"/>
        <v/>
      </c>
      <c r="J1641" s="29"/>
      <c r="K1641" s="29"/>
      <c r="L1641" s="29"/>
      <c r="M1641" s="122" t="str">
        <f>IF($P1641="","",IFERROR(_xlfn.XLOOKUP($P1641,団体コード!$F$2:$F$1789,団体コード!$A$2:$A$1789),_xlfn.XLOOKUP($P1641,'R6.1.1政令指定都市'!$F$2:$F$192,'R6.1.1政令指定都市'!$A$2:$A$192)))</f>
        <v/>
      </c>
      <c r="N1641" s="123" t="str">
        <f>IF($P1641="","",IFERROR(_xlfn.XLOOKUP($P1641,市町村一覧!$H$2:$H$773,市町村一覧!$G$2:$G$773),"特定市町村以外"))</f>
        <v/>
      </c>
      <c r="O1641" s="94" t="s">
        <v>1</v>
      </c>
      <c r="P1641" s="124" t="str">
        <f t="shared" si="51"/>
        <v/>
      </c>
      <c r="U1641" s="114" t="s">
        <v>79</v>
      </c>
      <c r="V1641" s="114" t="s">
        <v>1979</v>
      </c>
    </row>
    <row r="1642" spans="3:22" x14ac:dyDescent="0.25">
      <c r="C1642" s="108">
        <v>1636</v>
      </c>
      <c r="D1642" s="30"/>
      <c r="E1642" s="29"/>
      <c r="F1642" s="29"/>
      <c r="G1642" s="29"/>
      <c r="H1642" s="121" t="str">
        <f t="shared" si="50"/>
        <v/>
      </c>
      <c r="I1642" s="121" t="str">
        <f t="shared" si="50"/>
        <v/>
      </c>
      <c r="J1642" s="29"/>
      <c r="K1642" s="29"/>
      <c r="L1642" s="29"/>
      <c r="M1642" s="122" t="str">
        <f>IF($P1642="","",IFERROR(_xlfn.XLOOKUP($P1642,団体コード!$F$2:$F$1789,団体コード!$A$2:$A$1789),_xlfn.XLOOKUP($P1642,'R6.1.1政令指定都市'!$F$2:$F$192,'R6.1.1政令指定都市'!$A$2:$A$192)))</f>
        <v/>
      </c>
      <c r="N1642" s="123" t="str">
        <f>IF($P1642="","",IFERROR(_xlfn.XLOOKUP($P1642,市町村一覧!$H$2:$H$773,市町村一覧!$G$2:$G$773),"特定市町村以外"))</f>
        <v/>
      </c>
      <c r="O1642" s="94" t="s">
        <v>1</v>
      </c>
      <c r="P1642" s="124" t="str">
        <f t="shared" si="51"/>
        <v/>
      </c>
      <c r="U1642" s="114" t="s">
        <v>79</v>
      </c>
      <c r="V1642" s="114" t="s">
        <v>1980</v>
      </c>
    </row>
    <row r="1643" spans="3:22" x14ac:dyDescent="0.25">
      <c r="C1643" s="108">
        <v>1637</v>
      </c>
      <c r="D1643" s="30"/>
      <c r="E1643" s="29"/>
      <c r="F1643" s="29"/>
      <c r="G1643" s="29"/>
      <c r="H1643" s="121" t="str">
        <f t="shared" si="50"/>
        <v/>
      </c>
      <c r="I1643" s="121" t="str">
        <f t="shared" si="50"/>
        <v/>
      </c>
      <c r="J1643" s="29"/>
      <c r="K1643" s="29"/>
      <c r="L1643" s="29"/>
      <c r="M1643" s="122" t="str">
        <f>IF($P1643="","",IFERROR(_xlfn.XLOOKUP($P1643,団体コード!$F$2:$F$1789,団体コード!$A$2:$A$1789),_xlfn.XLOOKUP($P1643,'R6.1.1政令指定都市'!$F$2:$F$192,'R6.1.1政令指定都市'!$A$2:$A$192)))</f>
        <v/>
      </c>
      <c r="N1643" s="123" t="str">
        <f>IF($P1643="","",IFERROR(_xlfn.XLOOKUP($P1643,市町村一覧!$H$2:$H$773,市町村一覧!$G$2:$G$773),"特定市町村以外"))</f>
        <v/>
      </c>
      <c r="O1643" s="94" t="s">
        <v>1</v>
      </c>
      <c r="P1643" s="124" t="str">
        <f t="shared" si="51"/>
        <v/>
      </c>
      <c r="U1643" s="114" t="s">
        <v>79</v>
      </c>
      <c r="V1643" s="114" t="s">
        <v>1981</v>
      </c>
    </row>
    <row r="1644" spans="3:22" x14ac:dyDescent="0.25">
      <c r="C1644" s="108">
        <v>1638</v>
      </c>
      <c r="D1644" s="30"/>
      <c r="E1644" s="29"/>
      <c r="F1644" s="29"/>
      <c r="G1644" s="29"/>
      <c r="H1644" s="121" t="str">
        <f t="shared" si="50"/>
        <v/>
      </c>
      <c r="I1644" s="121" t="str">
        <f t="shared" si="50"/>
        <v/>
      </c>
      <c r="J1644" s="29"/>
      <c r="K1644" s="29"/>
      <c r="L1644" s="29"/>
      <c r="M1644" s="122" t="str">
        <f>IF($P1644="","",IFERROR(_xlfn.XLOOKUP($P1644,団体コード!$F$2:$F$1789,団体コード!$A$2:$A$1789),_xlfn.XLOOKUP($P1644,'R6.1.1政令指定都市'!$F$2:$F$192,'R6.1.1政令指定都市'!$A$2:$A$192)))</f>
        <v/>
      </c>
      <c r="N1644" s="123" t="str">
        <f>IF($P1644="","",IFERROR(_xlfn.XLOOKUP($P1644,市町村一覧!$H$2:$H$773,市町村一覧!$G$2:$G$773),"特定市町村以外"))</f>
        <v/>
      </c>
      <c r="O1644" s="94" t="s">
        <v>1</v>
      </c>
      <c r="P1644" s="124" t="str">
        <f t="shared" si="51"/>
        <v/>
      </c>
      <c r="U1644" s="114" t="s">
        <v>79</v>
      </c>
      <c r="V1644" s="114" t="s">
        <v>1982</v>
      </c>
    </row>
    <row r="1645" spans="3:22" x14ac:dyDescent="0.25">
      <c r="C1645" s="108">
        <v>1639</v>
      </c>
      <c r="D1645" s="30"/>
      <c r="E1645" s="29"/>
      <c r="F1645" s="29"/>
      <c r="G1645" s="29"/>
      <c r="H1645" s="121" t="str">
        <f t="shared" si="50"/>
        <v/>
      </c>
      <c r="I1645" s="121" t="str">
        <f t="shared" si="50"/>
        <v/>
      </c>
      <c r="J1645" s="29"/>
      <c r="K1645" s="29"/>
      <c r="L1645" s="29"/>
      <c r="M1645" s="122" t="str">
        <f>IF($P1645="","",IFERROR(_xlfn.XLOOKUP($P1645,団体コード!$F$2:$F$1789,団体コード!$A$2:$A$1789),_xlfn.XLOOKUP($P1645,'R6.1.1政令指定都市'!$F$2:$F$192,'R6.1.1政令指定都市'!$A$2:$A$192)))</f>
        <v/>
      </c>
      <c r="N1645" s="123" t="str">
        <f>IF($P1645="","",IFERROR(_xlfn.XLOOKUP($P1645,市町村一覧!$H$2:$H$773,市町村一覧!$G$2:$G$773),"特定市町村以外"))</f>
        <v/>
      </c>
      <c r="O1645" s="94" t="s">
        <v>1</v>
      </c>
      <c r="P1645" s="124" t="str">
        <f t="shared" si="51"/>
        <v/>
      </c>
      <c r="U1645" s="114" t="s">
        <v>79</v>
      </c>
      <c r="V1645" s="114" t="s">
        <v>1983</v>
      </c>
    </row>
    <row r="1646" spans="3:22" x14ac:dyDescent="0.25">
      <c r="C1646" s="108">
        <v>1640</v>
      </c>
      <c r="D1646" s="30"/>
      <c r="E1646" s="29"/>
      <c r="F1646" s="29"/>
      <c r="G1646" s="29"/>
      <c r="H1646" s="121" t="str">
        <f t="shared" si="50"/>
        <v/>
      </c>
      <c r="I1646" s="121" t="str">
        <f t="shared" si="50"/>
        <v/>
      </c>
      <c r="J1646" s="29"/>
      <c r="K1646" s="29"/>
      <c r="L1646" s="29"/>
      <c r="M1646" s="122" t="str">
        <f>IF($P1646="","",IFERROR(_xlfn.XLOOKUP($P1646,団体コード!$F$2:$F$1789,団体コード!$A$2:$A$1789),_xlfn.XLOOKUP($P1646,'R6.1.1政令指定都市'!$F$2:$F$192,'R6.1.1政令指定都市'!$A$2:$A$192)))</f>
        <v/>
      </c>
      <c r="N1646" s="123" t="str">
        <f>IF($P1646="","",IFERROR(_xlfn.XLOOKUP($P1646,市町村一覧!$H$2:$H$773,市町村一覧!$G$2:$G$773),"特定市町村以外"))</f>
        <v/>
      </c>
      <c r="O1646" s="94" t="s">
        <v>1</v>
      </c>
      <c r="P1646" s="124" t="str">
        <f t="shared" si="51"/>
        <v/>
      </c>
      <c r="U1646" s="114" t="s">
        <v>79</v>
      </c>
      <c r="V1646" s="114" t="s">
        <v>1984</v>
      </c>
    </row>
    <row r="1647" spans="3:22" x14ac:dyDescent="0.25">
      <c r="C1647" s="108">
        <v>1641</v>
      </c>
      <c r="D1647" s="30"/>
      <c r="E1647" s="29"/>
      <c r="F1647" s="29"/>
      <c r="G1647" s="29"/>
      <c r="H1647" s="121" t="str">
        <f t="shared" si="50"/>
        <v/>
      </c>
      <c r="I1647" s="121" t="str">
        <f t="shared" si="50"/>
        <v/>
      </c>
      <c r="J1647" s="29"/>
      <c r="K1647" s="29"/>
      <c r="L1647" s="29"/>
      <c r="M1647" s="122" t="str">
        <f>IF($P1647="","",IFERROR(_xlfn.XLOOKUP($P1647,団体コード!$F$2:$F$1789,団体コード!$A$2:$A$1789),_xlfn.XLOOKUP($P1647,'R6.1.1政令指定都市'!$F$2:$F$192,'R6.1.1政令指定都市'!$A$2:$A$192)))</f>
        <v/>
      </c>
      <c r="N1647" s="123" t="str">
        <f>IF($P1647="","",IFERROR(_xlfn.XLOOKUP($P1647,市町村一覧!$H$2:$H$773,市町村一覧!$G$2:$G$773),"特定市町村以外"))</f>
        <v/>
      </c>
      <c r="O1647" s="94" t="s">
        <v>1</v>
      </c>
      <c r="P1647" s="124" t="str">
        <f t="shared" si="51"/>
        <v/>
      </c>
      <c r="U1647" s="114" t="s">
        <v>1985</v>
      </c>
      <c r="V1647" s="114" t="s">
        <v>1986</v>
      </c>
    </row>
    <row r="1648" spans="3:22" x14ac:dyDescent="0.25">
      <c r="C1648" s="108">
        <v>1642</v>
      </c>
      <c r="D1648" s="30"/>
      <c r="E1648" s="29"/>
      <c r="F1648" s="29"/>
      <c r="G1648" s="29"/>
      <c r="H1648" s="121" t="str">
        <f t="shared" si="50"/>
        <v/>
      </c>
      <c r="I1648" s="121" t="str">
        <f t="shared" si="50"/>
        <v/>
      </c>
      <c r="J1648" s="29"/>
      <c r="K1648" s="29"/>
      <c r="L1648" s="29"/>
      <c r="M1648" s="122" t="str">
        <f>IF($P1648="","",IFERROR(_xlfn.XLOOKUP($P1648,団体コード!$F$2:$F$1789,団体コード!$A$2:$A$1789),_xlfn.XLOOKUP($P1648,'R6.1.1政令指定都市'!$F$2:$F$192,'R6.1.1政令指定都市'!$A$2:$A$192)))</f>
        <v/>
      </c>
      <c r="N1648" s="123" t="str">
        <f>IF($P1648="","",IFERROR(_xlfn.XLOOKUP($P1648,市町村一覧!$H$2:$H$773,市町村一覧!$G$2:$G$773),"特定市町村以外"))</f>
        <v/>
      </c>
      <c r="O1648" s="94" t="s">
        <v>1</v>
      </c>
      <c r="P1648" s="124" t="str">
        <f t="shared" si="51"/>
        <v/>
      </c>
      <c r="U1648" s="114" t="s">
        <v>79</v>
      </c>
      <c r="V1648" s="114" t="s">
        <v>1987</v>
      </c>
    </row>
    <row r="1649" spans="3:22" x14ac:dyDescent="0.25">
      <c r="C1649" s="108">
        <v>1643</v>
      </c>
      <c r="D1649" s="30"/>
      <c r="E1649" s="29"/>
      <c r="F1649" s="29"/>
      <c r="G1649" s="29"/>
      <c r="H1649" s="121" t="str">
        <f t="shared" si="50"/>
        <v/>
      </c>
      <c r="I1649" s="121" t="str">
        <f t="shared" si="50"/>
        <v/>
      </c>
      <c r="J1649" s="29"/>
      <c r="K1649" s="29"/>
      <c r="L1649" s="29"/>
      <c r="M1649" s="122" t="str">
        <f>IF($P1649="","",IFERROR(_xlfn.XLOOKUP($P1649,団体コード!$F$2:$F$1789,団体コード!$A$2:$A$1789),_xlfn.XLOOKUP($P1649,'R6.1.1政令指定都市'!$F$2:$F$192,'R6.1.1政令指定都市'!$A$2:$A$192)))</f>
        <v/>
      </c>
      <c r="N1649" s="123" t="str">
        <f>IF($P1649="","",IFERROR(_xlfn.XLOOKUP($P1649,市町村一覧!$H$2:$H$773,市町村一覧!$G$2:$G$773),"特定市町村以外"))</f>
        <v/>
      </c>
      <c r="O1649" s="94" t="s">
        <v>1</v>
      </c>
      <c r="P1649" s="124" t="str">
        <f t="shared" si="51"/>
        <v/>
      </c>
      <c r="U1649" s="114" t="s">
        <v>79</v>
      </c>
      <c r="V1649" s="114" t="s">
        <v>1988</v>
      </c>
    </row>
    <row r="1650" spans="3:22" x14ac:dyDescent="0.25">
      <c r="C1650" s="108">
        <v>1644</v>
      </c>
      <c r="D1650" s="30"/>
      <c r="E1650" s="29"/>
      <c r="F1650" s="29"/>
      <c r="G1650" s="29"/>
      <c r="H1650" s="121" t="str">
        <f t="shared" si="50"/>
        <v/>
      </c>
      <c r="I1650" s="121" t="str">
        <f t="shared" si="50"/>
        <v/>
      </c>
      <c r="J1650" s="29"/>
      <c r="K1650" s="29"/>
      <c r="L1650" s="29"/>
      <c r="M1650" s="122" t="str">
        <f>IF($P1650="","",IFERROR(_xlfn.XLOOKUP($P1650,団体コード!$F$2:$F$1789,団体コード!$A$2:$A$1789),_xlfn.XLOOKUP($P1650,'R6.1.1政令指定都市'!$F$2:$F$192,'R6.1.1政令指定都市'!$A$2:$A$192)))</f>
        <v/>
      </c>
      <c r="N1650" s="123" t="str">
        <f>IF($P1650="","",IFERROR(_xlfn.XLOOKUP($P1650,市町村一覧!$H$2:$H$773,市町村一覧!$G$2:$G$773),"特定市町村以外"))</f>
        <v/>
      </c>
      <c r="O1650" s="94" t="s">
        <v>1</v>
      </c>
      <c r="P1650" s="124" t="str">
        <f t="shared" si="51"/>
        <v/>
      </c>
      <c r="U1650" s="114" t="s">
        <v>79</v>
      </c>
      <c r="V1650" s="114" t="s">
        <v>1989</v>
      </c>
    </row>
    <row r="1651" spans="3:22" x14ac:dyDescent="0.25">
      <c r="C1651" s="108">
        <v>1645</v>
      </c>
      <c r="D1651" s="30"/>
      <c r="E1651" s="29"/>
      <c r="F1651" s="29"/>
      <c r="G1651" s="29"/>
      <c r="H1651" s="121" t="str">
        <f t="shared" si="50"/>
        <v/>
      </c>
      <c r="I1651" s="121" t="str">
        <f t="shared" si="50"/>
        <v/>
      </c>
      <c r="J1651" s="29"/>
      <c r="K1651" s="29"/>
      <c r="L1651" s="29"/>
      <c r="M1651" s="122" t="str">
        <f>IF($P1651="","",IFERROR(_xlfn.XLOOKUP($P1651,団体コード!$F$2:$F$1789,団体コード!$A$2:$A$1789),_xlfn.XLOOKUP($P1651,'R6.1.1政令指定都市'!$F$2:$F$192,'R6.1.1政令指定都市'!$A$2:$A$192)))</f>
        <v/>
      </c>
      <c r="N1651" s="123" t="str">
        <f>IF($P1651="","",IFERROR(_xlfn.XLOOKUP($P1651,市町村一覧!$H$2:$H$773,市町村一覧!$G$2:$G$773),"特定市町村以外"))</f>
        <v/>
      </c>
      <c r="O1651" s="94" t="s">
        <v>1</v>
      </c>
      <c r="P1651" s="124" t="str">
        <f t="shared" si="51"/>
        <v/>
      </c>
      <c r="U1651" s="114" t="s">
        <v>79</v>
      </c>
      <c r="V1651" s="114" t="s">
        <v>1990</v>
      </c>
    </row>
    <row r="1652" spans="3:22" x14ac:dyDescent="0.25">
      <c r="C1652" s="108">
        <v>1646</v>
      </c>
      <c r="D1652" s="30"/>
      <c r="E1652" s="29"/>
      <c r="F1652" s="29"/>
      <c r="G1652" s="29"/>
      <c r="H1652" s="121" t="str">
        <f t="shared" si="50"/>
        <v/>
      </c>
      <c r="I1652" s="121" t="str">
        <f t="shared" si="50"/>
        <v/>
      </c>
      <c r="J1652" s="29"/>
      <c r="K1652" s="29"/>
      <c r="L1652" s="29"/>
      <c r="M1652" s="122" t="str">
        <f>IF($P1652="","",IFERROR(_xlfn.XLOOKUP($P1652,団体コード!$F$2:$F$1789,団体コード!$A$2:$A$1789),_xlfn.XLOOKUP($P1652,'R6.1.1政令指定都市'!$F$2:$F$192,'R6.1.1政令指定都市'!$A$2:$A$192)))</f>
        <v/>
      </c>
      <c r="N1652" s="123" t="str">
        <f>IF($P1652="","",IFERROR(_xlfn.XLOOKUP($P1652,市町村一覧!$H$2:$H$773,市町村一覧!$G$2:$G$773),"特定市町村以外"))</f>
        <v/>
      </c>
      <c r="O1652" s="94" t="s">
        <v>1</v>
      </c>
      <c r="P1652" s="124" t="str">
        <f t="shared" si="51"/>
        <v/>
      </c>
      <c r="U1652" s="114" t="s">
        <v>79</v>
      </c>
      <c r="V1652" s="114" t="s">
        <v>1991</v>
      </c>
    </row>
    <row r="1653" spans="3:22" x14ac:dyDescent="0.25">
      <c r="C1653" s="108">
        <v>1647</v>
      </c>
      <c r="D1653" s="30"/>
      <c r="E1653" s="29"/>
      <c r="F1653" s="29"/>
      <c r="G1653" s="29"/>
      <c r="H1653" s="121" t="str">
        <f t="shared" si="50"/>
        <v/>
      </c>
      <c r="I1653" s="121" t="str">
        <f t="shared" si="50"/>
        <v/>
      </c>
      <c r="J1653" s="29"/>
      <c r="K1653" s="29"/>
      <c r="L1653" s="29"/>
      <c r="M1653" s="122" t="str">
        <f>IF($P1653="","",IFERROR(_xlfn.XLOOKUP($P1653,団体コード!$F$2:$F$1789,団体コード!$A$2:$A$1789),_xlfn.XLOOKUP($P1653,'R6.1.1政令指定都市'!$F$2:$F$192,'R6.1.1政令指定都市'!$A$2:$A$192)))</f>
        <v/>
      </c>
      <c r="N1653" s="123" t="str">
        <f>IF($P1653="","",IFERROR(_xlfn.XLOOKUP($P1653,市町村一覧!$H$2:$H$773,市町村一覧!$G$2:$G$773),"特定市町村以外"))</f>
        <v/>
      </c>
      <c r="O1653" s="94" t="s">
        <v>1</v>
      </c>
      <c r="P1653" s="124" t="str">
        <f t="shared" si="51"/>
        <v/>
      </c>
      <c r="U1653" s="114" t="s">
        <v>79</v>
      </c>
      <c r="V1653" s="114" t="s">
        <v>1992</v>
      </c>
    </row>
    <row r="1654" spans="3:22" x14ac:dyDescent="0.25">
      <c r="C1654" s="108">
        <v>1648</v>
      </c>
      <c r="D1654" s="30"/>
      <c r="E1654" s="29"/>
      <c r="F1654" s="29"/>
      <c r="G1654" s="29"/>
      <c r="H1654" s="121" t="str">
        <f t="shared" si="50"/>
        <v/>
      </c>
      <c r="I1654" s="121" t="str">
        <f t="shared" si="50"/>
        <v/>
      </c>
      <c r="J1654" s="29"/>
      <c r="K1654" s="29"/>
      <c r="L1654" s="29"/>
      <c r="M1654" s="122" t="str">
        <f>IF($P1654="","",IFERROR(_xlfn.XLOOKUP($P1654,団体コード!$F$2:$F$1789,団体コード!$A$2:$A$1789),_xlfn.XLOOKUP($P1654,'R6.1.1政令指定都市'!$F$2:$F$192,'R6.1.1政令指定都市'!$A$2:$A$192)))</f>
        <v/>
      </c>
      <c r="N1654" s="123" t="str">
        <f>IF($P1654="","",IFERROR(_xlfn.XLOOKUP($P1654,市町村一覧!$H$2:$H$773,市町村一覧!$G$2:$G$773),"特定市町村以外"))</f>
        <v/>
      </c>
      <c r="O1654" s="94" t="s">
        <v>1</v>
      </c>
      <c r="P1654" s="124" t="str">
        <f t="shared" si="51"/>
        <v/>
      </c>
      <c r="U1654" s="114" t="s">
        <v>79</v>
      </c>
      <c r="V1654" s="114" t="s">
        <v>1993</v>
      </c>
    </row>
    <row r="1655" spans="3:22" x14ac:dyDescent="0.25">
      <c r="C1655" s="108">
        <v>1649</v>
      </c>
      <c r="D1655" s="30"/>
      <c r="E1655" s="29"/>
      <c r="F1655" s="29"/>
      <c r="G1655" s="29"/>
      <c r="H1655" s="121" t="str">
        <f t="shared" si="50"/>
        <v/>
      </c>
      <c r="I1655" s="121" t="str">
        <f t="shared" si="50"/>
        <v/>
      </c>
      <c r="J1655" s="29"/>
      <c r="K1655" s="29"/>
      <c r="L1655" s="29"/>
      <c r="M1655" s="122" t="str">
        <f>IF($P1655="","",IFERROR(_xlfn.XLOOKUP($P1655,団体コード!$F$2:$F$1789,団体コード!$A$2:$A$1789),_xlfn.XLOOKUP($P1655,'R6.1.1政令指定都市'!$F$2:$F$192,'R6.1.1政令指定都市'!$A$2:$A$192)))</f>
        <v/>
      </c>
      <c r="N1655" s="123" t="str">
        <f>IF($P1655="","",IFERROR(_xlfn.XLOOKUP($P1655,市町村一覧!$H$2:$H$773,市町村一覧!$G$2:$G$773),"特定市町村以外"))</f>
        <v/>
      </c>
      <c r="O1655" s="94" t="s">
        <v>1</v>
      </c>
      <c r="P1655" s="124" t="str">
        <f t="shared" si="51"/>
        <v/>
      </c>
      <c r="U1655" s="114" t="s">
        <v>79</v>
      </c>
      <c r="V1655" s="114" t="s">
        <v>1994</v>
      </c>
    </row>
    <row r="1656" spans="3:22" x14ac:dyDescent="0.25">
      <c r="C1656" s="108">
        <v>1650</v>
      </c>
      <c r="D1656" s="30"/>
      <c r="E1656" s="29"/>
      <c r="F1656" s="29"/>
      <c r="G1656" s="29"/>
      <c r="H1656" s="121" t="str">
        <f t="shared" si="50"/>
        <v/>
      </c>
      <c r="I1656" s="121" t="str">
        <f t="shared" si="50"/>
        <v/>
      </c>
      <c r="J1656" s="29"/>
      <c r="K1656" s="29"/>
      <c r="L1656" s="29"/>
      <c r="M1656" s="122" t="str">
        <f>IF($P1656="","",IFERROR(_xlfn.XLOOKUP($P1656,団体コード!$F$2:$F$1789,団体コード!$A$2:$A$1789),_xlfn.XLOOKUP($P1656,'R6.1.1政令指定都市'!$F$2:$F$192,'R6.1.1政令指定都市'!$A$2:$A$192)))</f>
        <v/>
      </c>
      <c r="N1656" s="123" t="str">
        <f>IF($P1656="","",IFERROR(_xlfn.XLOOKUP($P1656,市町村一覧!$H$2:$H$773,市町村一覧!$G$2:$G$773),"特定市町村以外"))</f>
        <v/>
      </c>
      <c r="O1656" s="94" t="s">
        <v>1</v>
      </c>
      <c r="P1656" s="124" t="str">
        <f t="shared" si="51"/>
        <v/>
      </c>
      <c r="U1656" s="114" t="s">
        <v>79</v>
      </c>
      <c r="V1656" s="114" t="s">
        <v>1995</v>
      </c>
    </row>
    <row r="1657" spans="3:22" x14ac:dyDescent="0.25">
      <c r="C1657" s="108">
        <v>1651</v>
      </c>
      <c r="D1657" s="30"/>
      <c r="E1657" s="29"/>
      <c r="F1657" s="29"/>
      <c r="G1657" s="29"/>
      <c r="H1657" s="121" t="str">
        <f t="shared" si="50"/>
        <v/>
      </c>
      <c r="I1657" s="121" t="str">
        <f t="shared" si="50"/>
        <v/>
      </c>
      <c r="J1657" s="29"/>
      <c r="K1657" s="29"/>
      <c r="L1657" s="29"/>
      <c r="M1657" s="122" t="str">
        <f>IF($P1657="","",IFERROR(_xlfn.XLOOKUP($P1657,団体コード!$F$2:$F$1789,団体コード!$A$2:$A$1789),_xlfn.XLOOKUP($P1657,'R6.1.1政令指定都市'!$F$2:$F$192,'R6.1.1政令指定都市'!$A$2:$A$192)))</f>
        <v/>
      </c>
      <c r="N1657" s="123" t="str">
        <f>IF($P1657="","",IFERROR(_xlfn.XLOOKUP($P1657,市町村一覧!$H$2:$H$773,市町村一覧!$G$2:$G$773),"特定市町村以外"))</f>
        <v/>
      </c>
      <c r="O1657" s="94" t="s">
        <v>1</v>
      </c>
      <c r="P1657" s="124" t="str">
        <f t="shared" si="51"/>
        <v/>
      </c>
      <c r="U1657" s="114" t="s">
        <v>79</v>
      </c>
      <c r="V1657" s="114" t="s">
        <v>1996</v>
      </c>
    </row>
    <row r="1658" spans="3:22" x14ac:dyDescent="0.25">
      <c r="C1658" s="108">
        <v>1652</v>
      </c>
      <c r="D1658" s="30"/>
      <c r="E1658" s="29"/>
      <c r="F1658" s="29"/>
      <c r="G1658" s="29"/>
      <c r="H1658" s="121" t="str">
        <f t="shared" si="50"/>
        <v/>
      </c>
      <c r="I1658" s="121" t="str">
        <f t="shared" si="50"/>
        <v/>
      </c>
      <c r="J1658" s="29"/>
      <c r="K1658" s="29"/>
      <c r="L1658" s="29"/>
      <c r="M1658" s="122" t="str">
        <f>IF($P1658="","",IFERROR(_xlfn.XLOOKUP($P1658,団体コード!$F$2:$F$1789,団体コード!$A$2:$A$1789),_xlfn.XLOOKUP($P1658,'R6.1.1政令指定都市'!$F$2:$F$192,'R6.1.1政令指定都市'!$A$2:$A$192)))</f>
        <v/>
      </c>
      <c r="N1658" s="123" t="str">
        <f>IF($P1658="","",IFERROR(_xlfn.XLOOKUP($P1658,市町村一覧!$H$2:$H$773,市町村一覧!$G$2:$G$773),"特定市町村以外"))</f>
        <v/>
      </c>
      <c r="O1658" s="94" t="s">
        <v>1</v>
      </c>
      <c r="P1658" s="124" t="str">
        <f t="shared" si="51"/>
        <v/>
      </c>
      <c r="U1658" s="114" t="s">
        <v>79</v>
      </c>
      <c r="V1658" s="114" t="s">
        <v>1997</v>
      </c>
    </row>
    <row r="1659" spans="3:22" x14ac:dyDescent="0.25">
      <c r="C1659" s="108">
        <v>1653</v>
      </c>
      <c r="D1659" s="30"/>
      <c r="E1659" s="29"/>
      <c r="F1659" s="29"/>
      <c r="G1659" s="29"/>
      <c r="H1659" s="121" t="str">
        <f t="shared" si="50"/>
        <v/>
      </c>
      <c r="I1659" s="121" t="str">
        <f t="shared" si="50"/>
        <v/>
      </c>
      <c r="J1659" s="29"/>
      <c r="K1659" s="29"/>
      <c r="L1659" s="29"/>
      <c r="M1659" s="122" t="str">
        <f>IF($P1659="","",IFERROR(_xlfn.XLOOKUP($P1659,団体コード!$F$2:$F$1789,団体コード!$A$2:$A$1789),_xlfn.XLOOKUP($P1659,'R6.1.1政令指定都市'!$F$2:$F$192,'R6.1.1政令指定都市'!$A$2:$A$192)))</f>
        <v/>
      </c>
      <c r="N1659" s="123" t="str">
        <f>IF($P1659="","",IFERROR(_xlfn.XLOOKUP($P1659,市町村一覧!$H$2:$H$773,市町村一覧!$G$2:$G$773),"特定市町村以外"))</f>
        <v/>
      </c>
      <c r="O1659" s="94" t="s">
        <v>1</v>
      </c>
      <c r="P1659" s="124" t="str">
        <f t="shared" si="51"/>
        <v/>
      </c>
      <c r="U1659" s="114" t="s">
        <v>79</v>
      </c>
      <c r="V1659" s="114" t="s">
        <v>1998</v>
      </c>
    </row>
    <row r="1660" spans="3:22" x14ac:dyDescent="0.25">
      <c r="C1660" s="108">
        <v>1654</v>
      </c>
      <c r="D1660" s="30"/>
      <c r="E1660" s="29"/>
      <c r="F1660" s="29"/>
      <c r="G1660" s="29"/>
      <c r="H1660" s="121" t="str">
        <f t="shared" si="50"/>
        <v/>
      </c>
      <c r="I1660" s="121" t="str">
        <f t="shared" si="50"/>
        <v/>
      </c>
      <c r="J1660" s="29"/>
      <c r="K1660" s="29"/>
      <c r="L1660" s="29"/>
      <c r="M1660" s="122" t="str">
        <f>IF($P1660="","",IFERROR(_xlfn.XLOOKUP($P1660,団体コード!$F$2:$F$1789,団体コード!$A$2:$A$1789),_xlfn.XLOOKUP($P1660,'R6.1.1政令指定都市'!$F$2:$F$192,'R6.1.1政令指定都市'!$A$2:$A$192)))</f>
        <v/>
      </c>
      <c r="N1660" s="123" t="str">
        <f>IF($P1660="","",IFERROR(_xlfn.XLOOKUP($P1660,市町村一覧!$H$2:$H$773,市町村一覧!$G$2:$G$773),"特定市町村以外"))</f>
        <v/>
      </c>
      <c r="O1660" s="94" t="s">
        <v>1</v>
      </c>
      <c r="P1660" s="124" t="str">
        <f t="shared" si="51"/>
        <v/>
      </c>
      <c r="U1660" s="114" t="s">
        <v>79</v>
      </c>
      <c r="V1660" s="114" t="s">
        <v>1999</v>
      </c>
    </row>
    <row r="1661" spans="3:22" x14ac:dyDescent="0.25">
      <c r="C1661" s="108">
        <v>1655</v>
      </c>
      <c r="D1661" s="30"/>
      <c r="E1661" s="29"/>
      <c r="F1661" s="29"/>
      <c r="G1661" s="29"/>
      <c r="H1661" s="121" t="str">
        <f t="shared" si="50"/>
        <v/>
      </c>
      <c r="I1661" s="121" t="str">
        <f t="shared" si="50"/>
        <v/>
      </c>
      <c r="J1661" s="29"/>
      <c r="K1661" s="29"/>
      <c r="L1661" s="29"/>
      <c r="M1661" s="122" t="str">
        <f>IF($P1661="","",IFERROR(_xlfn.XLOOKUP($P1661,団体コード!$F$2:$F$1789,団体コード!$A$2:$A$1789),_xlfn.XLOOKUP($P1661,'R6.1.1政令指定都市'!$F$2:$F$192,'R6.1.1政令指定都市'!$A$2:$A$192)))</f>
        <v/>
      </c>
      <c r="N1661" s="123" t="str">
        <f>IF($P1661="","",IFERROR(_xlfn.XLOOKUP($P1661,市町村一覧!$H$2:$H$773,市町村一覧!$G$2:$G$773),"特定市町村以外"))</f>
        <v/>
      </c>
      <c r="O1661" s="94" t="s">
        <v>1</v>
      </c>
      <c r="P1661" s="124" t="str">
        <f t="shared" si="51"/>
        <v/>
      </c>
      <c r="U1661" s="114" t="s">
        <v>79</v>
      </c>
      <c r="V1661" s="114" t="s">
        <v>2000</v>
      </c>
    </row>
    <row r="1662" spans="3:22" x14ac:dyDescent="0.25">
      <c r="C1662" s="108">
        <v>1656</v>
      </c>
      <c r="D1662" s="30"/>
      <c r="E1662" s="29"/>
      <c r="F1662" s="29"/>
      <c r="G1662" s="29"/>
      <c r="H1662" s="121" t="str">
        <f t="shared" si="50"/>
        <v/>
      </c>
      <c r="I1662" s="121" t="str">
        <f t="shared" si="50"/>
        <v/>
      </c>
      <c r="J1662" s="29"/>
      <c r="K1662" s="29"/>
      <c r="L1662" s="29"/>
      <c r="M1662" s="122" t="str">
        <f>IF($P1662="","",IFERROR(_xlfn.XLOOKUP($P1662,団体コード!$F$2:$F$1789,団体コード!$A$2:$A$1789),_xlfn.XLOOKUP($P1662,'R6.1.1政令指定都市'!$F$2:$F$192,'R6.1.1政令指定都市'!$A$2:$A$192)))</f>
        <v/>
      </c>
      <c r="N1662" s="123" t="str">
        <f>IF($P1662="","",IFERROR(_xlfn.XLOOKUP($P1662,市町村一覧!$H$2:$H$773,市町村一覧!$G$2:$G$773),"特定市町村以外"))</f>
        <v/>
      </c>
      <c r="O1662" s="94" t="s">
        <v>1</v>
      </c>
      <c r="P1662" s="124" t="str">
        <f t="shared" si="51"/>
        <v/>
      </c>
      <c r="U1662" s="114" t="s">
        <v>79</v>
      </c>
      <c r="V1662" s="114" t="s">
        <v>2001</v>
      </c>
    </row>
    <row r="1663" spans="3:22" x14ac:dyDescent="0.25">
      <c r="C1663" s="108">
        <v>1657</v>
      </c>
      <c r="D1663" s="30"/>
      <c r="E1663" s="29"/>
      <c r="F1663" s="29"/>
      <c r="G1663" s="29"/>
      <c r="H1663" s="121" t="str">
        <f t="shared" si="50"/>
        <v/>
      </c>
      <c r="I1663" s="121" t="str">
        <f t="shared" si="50"/>
        <v/>
      </c>
      <c r="J1663" s="29"/>
      <c r="K1663" s="29"/>
      <c r="L1663" s="29"/>
      <c r="M1663" s="122" t="str">
        <f>IF($P1663="","",IFERROR(_xlfn.XLOOKUP($P1663,団体コード!$F$2:$F$1789,団体コード!$A$2:$A$1789),_xlfn.XLOOKUP($P1663,'R6.1.1政令指定都市'!$F$2:$F$192,'R6.1.1政令指定都市'!$A$2:$A$192)))</f>
        <v/>
      </c>
      <c r="N1663" s="123" t="str">
        <f>IF($P1663="","",IFERROR(_xlfn.XLOOKUP($P1663,市町村一覧!$H$2:$H$773,市町村一覧!$G$2:$G$773),"特定市町村以外"))</f>
        <v/>
      </c>
      <c r="O1663" s="94" t="s">
        <v>1</v>
      </c>
      <c r="P1663" s="124" t="str">
        <f t="shared" si="51"/>
        <v/>
      </c>
      <c r="U1663" s="114" t="s">
        <v>79</v>
      </c>
      <c r="V1663" s="114" t="s">
        <v>2002</v>
      </c>
    </row>
    <row r="1664" spans="3:22" x14ac:dyDescent="0.25">
      <c r="C1664" s="108">
        <v>1658</v>
      </c>
      <c r="D1664" s="30"/>
      <c r="E1664" s="29"/>
      <c r="F1664" s="29"/>
      <c r="G1664" s="29"/>
      <c r="H1664" s="121" t="str">
        <f t="shared" si="50"/>
        <v/>
      </c>
      <c r="I1664" s="121" t="str">
        <f t="shared" si="50"/>
        <v/>
      </c>
      <c r="J1664" s="29"/>
      <c r="K1664" s="29"/>
      <c r="L1664" s="29"/>
      <c r="M1664" s="122" t="str">
        <f>IF($P1664="","",IFERROR(_xlfn.XLOOKUP($P1664,団体コード!$F$2:$F$1789,団体コード!$A$2:$A$1789),_xlfn.XLOOKUP($P1664,'R6.1.1政令指定都市'!$F$2:$F$192,'R6.1.1政令指定都市'!$A$2:$A$192)))</f>
        <v/>
      </c>
      <c r="N1664" s="123" t="str">
        <f>IF($P1664="","",IFERROR(_xlfn.XLOOKUP($P1664,市町村一覧!$H$2:$H$773,市町村一覧!$G$2:$G$773),"特定市町村以外"))</f>
        <v/>
      </c>
      <c r="O1664" s="94" t="s">
        <v>1</v>
      </c>
      <c r="P1664" s="124" t="str">
        <f t="shared" si="51"/>
        <v/>
      </c>
      <c r="U1664" s="114" t="s">
        <v>79</v>
      </c>
      <c r="V1664" s="114" t="s">
        <v>2003</v>
      </c>
    </row>
    <row r="1665" spans="3:22" x14ac:dyDescent="0.25">
      <c r="C1665" s="108">
        <v>1659</v>
      </c>
      <c r="D1665" s="30"/>
      <c r="E1665" s="29"/>
      <c r="F1665" s="29"/>
      <c r="G1665" s="29"/>
      <c r="H1665" s="121" t="str">
        <f t="shared" si="50"/>
        <v/>
      </c>
      <c r="I1665" s="121" t="str">
        <f t="shared" si="50"/>
        <v/>
      </c>
      <c r="J1665" s="29"/>
      <c r="K1665" s="29"/>
      <c r="L1665" s="29"/>
      <c r="M1665" s="122" t="str">
        <f>IF($P1665="","",IFERROR(_xlfn.XLOOKUP($P1665,団体コード!$F$2:$F$1789,団体コード!$A$2:$A$1789),_xlfn.XLOOKUP($P1665,'R6.1.1政令指定都市'!$F$2:$F$192,'R6.1.1政令指定都市'!$A$2:$A$192)))</f>
        <v/>
      </c>
      <c r="N1665" s="123" t="str">
        <f>IF($P1665="","",IFERROR(_xlfn.XLOOKUP($P1665,市町村一覧!$H$2:$H$773,市町村一覧!$G$2:$G$773),"特定市町村以外"))</f>
        <v/>
      </c>
      <c r="O1665" s="94" t="s">
        <v>1</v>
      </c>
      <c r="P1665" s="124" t="str">
        <f t="shared" si="51"/>
        <v/>
      </c>
      <c r="U1665" s="114" t="s">
        <v>79</v>
      </c>
      <c r="V1665" s="114" t="s">
        <v>2004</v>
      </c>
    </row>
    <row r="1666" spans="3:22" x14ac:dyDescent="0.25">
      <c r="C1666" s="108">
        <v>1660</v>
      </c>
      <c r="D1666" s="30"/>
      <c r="E1666" s="29"/>
      <c r="F1666" s="29"/>
      <c r="G1666" s="29"/>
      <c r="H1666" s="121" t="str">
        <f t="shared" si="50"/>
        <v/>
      </c>
      <c r="I1666" s="121" t="str">
        <f t="shared" si="50"/>
        <v/>
      </c>
      <c r="J1666" s="29"/>
      <c r="K1666" s="29"/>
      <c r="L1666" s="29"/>
      <c r="M1666" s="122" t="str">
        <f>IF($P1666="","",IFERROR(_xlfn.XLOOKUP($P1666,団体コード!$F$2:$F$1789,団体コード!$A$2:$A$1789),_xlfn.XLOOKUP($P1666,'R6.1.1政令指定都市'!$F$2:$F$192,'R6.1.1政令指定都市'!$A$2:$A$192)))</f>
        <v/>
      </c>
      <c r="N1666" s="123" t="str">
        <f>IF($P1666="","",IFERROR(_xlfn.XLOOKUP($P1666,市町村一覧!$H$2:$H$773,市町村一覧!$G$2:$G$773),"特定市町村以外"))</f>
        <v/>
      </c>
      <c r="O1666" s="94" t="s">
        <v>1</v>
      </c>
      <c r="P1666" s="124" t="str">
        <f t="shared" si="51"/>
        <v/>
      </c>
      <c r="U1666" s="114" t="s">
        <v>79</v>
      </c>
      <c r="V1666" s="114" t="s">
        <v>1698</v>
      </c>
    </row>
    <row r="1667" spans="3:22" x14ac:dyDescent="0.25">
      <c r="C1667" s="108">
        <v>1661</v>
      </c>
      <c r="D1667" s="30"/>
      <c r="E1667" s="29"/>
      <c r="F1667" s="29"/>
      <c r="G1667" s="29"/>
      <c r="H1667" s="121" t="str">
        <f t="shared" si="50"/>
        <v/>
      </c>
      <c r="I1667" s="121" t="str">
        <f t="shared" si="50"/>
        <v/>
      </c>
      <c r="J1667" s="29"/>
      <c r="K1667" s="29"/>
      <c r="L1667" s="29"/>
      <c r="M1667" s="122" t="str">
        <f>IF($P1667="","",IFERROR(_xlfn.XLOOKUP($P1667,団体コード!$F$2:$F$1789,団体コード!$A$2:$A$1789),_xlfn.XLOOKUP($P1667,'R6.1.1政令指定都市'!$F$2:$F$192,'R6.1.1政令指定都市'!$A$2:$A$192)))</f>
        <v/>
      </c>
      <c r="N1667" s="123" t="str">
        <f>IF($P1667="","",IFERROR(_xlfn.XLOOKUP($P1667,市町村一覧!$H$2:$H$773,市町村一覧!$G$2:$G$773),"特定市町村以外"))</f>
        <v/>
      </c>
      <c r="O1667" s="94" t="s">
        <v>1</v>
      </c>
      <c r="P1667" s="124" t="str">
        <f t="shared" si="51"/>
        <v/>
      </c>
      <c r="U1667" s="114" t="s">
        <v>79</v>
      </c>
      <c r="V1667" s="114" t="s">
        <v>2005</v>
      </c>
    </row>
    <row r="1668" spans="3:22" x14ac:dyDescent="0.25">
      <c r="C1668" s="108">
        <v>1662</v>
      </c>
      <c r="D1668" s="30"/>
      <c r="E1668" s="29"/>
      <c r="F1668" s="29"/>
      <c r="G1668" s="29"/>
      <c r="H1668" s="121" t="str">
        <f t="shared" si="50"/>
        <v/>
      </c>
      <c r="I1668" s="121" t="str">
        <f t="shared" si="50"/>
        <v/>
      </c>
      <c r="J1668" s="29"/>
      <c r="K1668" s="29"/>
      <c r="L1668" s="29"/>
      <c r="M1668" s="122" t="str">
        <f>IF($P1668="","",IFERROR(_xlfn.XLOOKUP($P1668,団体コード!$F$2:$F$1789,団体コード!$A$2:$A$1789),_xlfn.XLOOKUP($P1668,'R6.1.1政令指定都市'!$F$2:$F$192,'R6.1.1政令指定都市'!$A$2:$A$192)))</f>
        <v/>
      </c>
      <c r="N1668" s="123" t="str">
        <f>IF($P1668="","",IFERROR(_xlfn.XLOOKUP($P1668,市町村一覧!$H$2:$H$773,市町村一覧!$G$2:$G$773),"特定市町村以外"))</f>
        <v/>
      </c>
      <c r="O1668" s="94" t="s">
        <v>1</v>
      </c>
      <c r="P1668" s="124" t="str">
        <f t="shared" si="51"/>
        <v/>
      </c>
      <c r="U1668" s="114" t="s">
        <v>79</v>
      </c>
      <c r="V1668" s="114" t="s">
        <v>2006</v>
      </c>
    </row>
    <row r="1669" spans="3:22" x14ac:dyDescent="0.25">
      <c r="C1669" s="108">
        <v>1663</v>
      </c>
      <c r="D1669" s="30"/>
      <c r="E1669" s="29"/>
      <c r="F1669" s="29"/>
      <c r="G1669" s="29"/>
      <c r="H1669" s="121" t="str">
        <f t="shared" si="50"/>
        <v/>
      </c>
      <c r="I1669" s="121" t="str">
        <f t="shared" si="50"/>
        <v/>
      </c>
      <c r="J1669" s="29"/>
      <c r="K1669" s="29"/>
      <c r="L1669" s="29"/>
      <c r="M1669" s="122" t="str">
        <f>IF($P1669="","",IFERROR(_xlfn.XLOOKUP($P1669,団体コード!$F$2:$F$1789,団体コード!$A$2:$A$1789),_xlfn.XLOOKUP($P1669,'R6.1.1政令指定都市'!$F$2:$F$192,'R6.1.1政令指定都市'!$A$2:$A$192)))</f>
        <v/>
      </c>
      <c r="N1669" s="123" t="str">
        <f>IF($P1669="","",IFERROR(_xlfn.XLOOKUP($P1669,市町村一覧!$H$2:$H$773,市町村一覧!$G$2:$G$773),"特定市町村以外"))</f>
        <v/>
      </c>
      <c r="O1669" s="94" t="s">
        <v>1</v>
      </c>
      <c r="P1669" s="124" t="str">
        <f t="shared" si="51"/>
        <v/>
      </c>
      <c r="U1669" s="114" t="s">
        <v>79</v>
      </c>
      <c r="V1669" s="114" t="s">
        <v>2007</v>
      </c>
    </row>
    <row r="1670" spans="3:22" x14ac:dyDescent="0.25">
      <c r="C1670" s="108">
        <v>1664</v>
      </c>
      <c r="D1670" s="30"/>
      <c r="E1670" s="29"/>
      <c r="F1670" s="29"/>
      <c r="G1670" s="29"/>
      <c r="H1670" s="121" t="str">
        <f t="shared" si="50"/>
        <v/>
      </c>
      <c r="I1670" s="121" t="str">
        <f t="shared" si="50"/>
        <v/>
      </c>
      <c r="J1670" s="29"/>
      <c r="K1670" s="29"/>
      <c r="L1670" s="29"/>
      <c r="M1670" s="122" t="str">
        <f>IF($P1670="","",IFERROR(_xlfn.XLOOKUP($P1670,団体コード!$F$2:$F$1789,団体コード!$A$2:$A$1789),_xlfn.XLOOKUP($P1670,'R6.1.1政令指定都市'!$F$2:$F$192,'R6.1.1政令指定都市'!$A$2:$A$192)))</f>
        <v/>
      </c>
      <c r="N1670" s="123" t="str">
        <f>IF($P1670="","",IFERROR(_xlfn.XLOOKUP($P1670,市町村一覧!$H$2:$H$773,市町村一覧!$G$2:$G$773),"特定市町村以外"))</f>
        <v/>
      </c>
      <c r="O1670" s="94" t="s">
        <v>1</v>
      </c>
      <c r="P1670" s="124" t="str">
        <f t="shared" si="51"/>
        <v/>
      </c>
      <c r="U1670" s="114" t="s">
        <v>79</v>
      </c>
      <c r="V1670" s="114" t="s">
        <v>502</v>
      </c>
    </row>
    <row r="1671" spans="3:22" x14ac:dyDescent="0.25">
      <c r="C1671" s="108">
        <v>1665</v>
      </c>
      <c r="D1671" s="30"/>
      <c r="E1671" s="29"/>
      <c r="F1671" s="29"/>
      <c r="G1671" s="29"/>
      <c r="H1671" s="121" t="str">
        <f t="shared" si="50"/>
        <v/>
      </c>
      <c r="I1671" s="121" t="str">
        <f t="shared" si="50"/>
        <v/>
      </c>
      <c r="J1671" s="29"/>
      <c r="K1671" s="29"/>
      <c r="L1671" s="29"/>
      <c r="M1671" s="122" t="str">
        <f>IF($P1671="","",IFERROR(_xlfn.XLOOKUP($P1671,団体コード!$F$2:$F$1789,団体コード!$A$2:$A$1789),_xlfn.XLOOKUP($P1671,'R6.1.1政令指定都市'!$F$2:$F$192,'R6.1.1政令指定都市'!$A$2:$A$192)))</f>
        <v/>
      </c>
      <c r="N1671" s="123" t="str">
        <f>IF($P1671="","",IFERROR(_xlfn.XLOOKUP($P1671,市町村一覧!$H$2:$H$773,市町村一覧!$G$2:$G$773),"特定市町村以外"))</f>
        <v/>
      </c>
      <c r="O1671" s="94" t="s">
        <v>1</v>
      </c>
      <c r="P1671" s="124" t="str">
        <f t="shared" si="51"/>
        <v/>
      </c>
      <c r="U1671" s="114" t="s">
        <v>79</v>
      </c>
      <c r="V1671" s="114" t="s">
        <v>2008</v>
      </c>
    </row>
    <row r="1672" spans="3:22" x14ac:dyDescent="0.25">
      <c r="C1672" s="108">
        <v>1666</v>
      </c>
      <c r="D1672" s="30"/>
      <c r="E1672" s="29"/>
      <c r="F1672" s="29"/>
      <c r="G1672" s="29"/>
      <c r="H1672" s="121" t="str">
        <f t="shared" ref="H1672:I1735" si="52">IF(D1672&lt;&gt;"",D1672,"")</f>
        <v/>
      </c>
      <c r="I1672" s="121" t="str">
        <f t="shared" si="52"/>
        <v/>
      </c>
      <c r="J1672" s="29"/>
      <c r="K1672" s="29"/>
      <c r="L1672" s="29"/>
      <c r="M1672" s="122" t="str">
        <f>IF($P1672="","",IFERROR(_xlfn.XLOOKUP($P1672,団体コード!$F$2:$F$1789,団体コード!$A$2:$A$1789),_xlfn.XLOOKUP($P1672,'R6.1.1政令指定都市'!$F$2:$F$192,'R6.1.1政令指定都市'!$A$2:$A$192)))</f>
        <v/>
      </c>
      <c r="N1672" s="123" t="str">
        <f>IF($P1672="","",IFERROR(_xlfn.XLOOKUP($P1672,市町村一覧!$H$2:$H$773,市町村一覧!$G$2:$G$773),"特定市町村以外"))</f>
        <v/>
      </c>
      <c r="O1672" s="94" t="s">
        <v>1</v>
      </c>
      <c r="P1672" s="124" t="str">
        <f t="shared" ref="P1672:P1735" si="53">E1672&amp;F1672</f>
        <v/>
      </c>
      <c r="U1672" s="114" t="s">
        <v>79</v>
      </c>
      <c r="V1672" s="114" t="s">
        <v>2009</v>
      </c>
    </row>
    <row r="1673" spans="3:22" x14ac:dyDescent="0.25">
      <c r="C1673" s="108">
        <v>1667</v>
      </c>
      <c r="D1673" s="30"/>
      <c r="E1673" s="29"/>
      <c r="F1673" s="29"/>
      <c r="G1673" s="29"/>
      <c r="H1673" s="121" t="str">
        <f t="shared" si="52"/>
        <v/>
      </c>
      <c r="I1673" s="121" t="str">
        <f t="shared" si="52"/>
        <v/>
      </c>
      <c r="J1673" s="29"/>
      <c r="K1673" s="29"/>
      <c r="L1673" s="29"/>
      <c r="M1673" s="122" t="str">
        <f>IF($P1673="","",IFERROR(_xlfn.XLOOKUP($P1673,団体コード!$F$2:$F$1789,団体コード!$A$2:$A$1789),_xlfn.XLOOKUP($P1673,'R6.1.1政令指定都市'!$F$2:$F$192,'R6.1.1政令指定都市'!$A$2:$A$192)))</f>
        <v/>
      </c>
      <c r="N1673" s="123" t="str">
        <f>IF($P1673="","",IFERROR(_xlfn.XLOOKUP($P1673,市町村一覧!$H$2:$H$773,市町村一覧!$G$2:$G$773),"特定市町村以外"))</f>
        <v/>
      </c>
      <c r="O1673" s="94" t="s">
        <v>1</v>
      </c>
      <c r="P1673" s="124" t="str">
        <f t="shared" si="53"/>
        <v/>
      </c>
      <c r="U1673" s="114" t="s">
        <v>79</v>
      </c>
      <c r="V1673" s="114" t="s">
        <v>2010</v>
      </c>
    </row>
    <row r="1674" spans="3:22" x14ac:dyDescent="0.25">
      <c r="C1674" s="108">
        <v>1668</v>
      </c>
      <c r="D1674" s="30"/>
      <c r="E1674" s="29"/>
      <c r="F1674" s="29"/>
      <c r="G1674" s="29"/>
      <c r="H1674" s="121" t="str">
        <f t="shared" si="52"/>
        <v/>
      </c>
      <c r="I1674" s="121" t="str">
        <f t="shared" si="52"/>
        <v/>
      </c>
      <c r="J1674" s="29"/>
      <c r="K1674" s="29"/>
      <c r="L1674" s="29"/>
      <c r="M1674" s="122" t="str">
        <f>IF($P1674="","",IFERROR(_xlfn.XLOOKUP($P1674,団体コード!$F$2:$F$1789,団体コード!$A$2:$A$1789),_xlfn.XLOOKUP($P1674,'R6.1.1政令指定都市'!$F$2:$F$192,'R6.1.1政令指定都市'!$A$2:$A$192)))</f>
        <v/>
      </c>
      <c r="N1674" s="123" t="str">
        <f>IF($P1674="","",IFERROR(_xlfn.XLOOKUP($P1674,市町村一覧!$H$2:$H$773,市町村一覧!$G$2:$G$773),"特定市町村以外"))</f>
        <v/>
      </c>
      <c r="O1674" s="94" t="s">
        <v>1</v>
      </c>
      <c r="P1674" s="124" t="str">
        <f t="shared" si="53"/>
        <v/>
      </c>
      <c r="U1674" s="114" t="s">
        <v>79</v>
      </c>
      <c r="V1674" s="114" t="s">
        <v>2011</v>
      </c>
    </row>
    <row r="1675" spans="3:22" x14ac:dyDescent="0.25">
      <c r="C1675" s="108">
        <v>1669</v>
      </c>
      <c r="D1675" s="30"/>
      <c r="E1675" s="29"/>
      <c r="F1675" s="29"/>
      <c r="G1675" s="29"/>
      <c r="H1675" s="121" t="str">
        <f t="shared" si="52"/>
        <v/>
      </c>
      <c r="I1675" s="121" t="str">
        <f t="shared" si="52"/>
        <v/>
      </c>
      <c r="J1675" s="29"/>
      <c r="K1675" s="29"/>
      <c r="L1675" s="29"/>
      <c r="M1675" s="122" t="str">
        <f>IF($P1675="","",IFERROR(_xlfn.XLOOKUP($P1675,団体コード!$F$2:$F$1789,団体コード!$A$2:$A$1789),_xlfn.XLOOKUP($P1675,'R6.1.1政令指定都市'!$F$2:$F$192,'R6.1.1政令指定都市'!$A$2:$A$192)))</f>
        <v/>
      </c>
      <c r="N1675" s="123" t="str">
        <f>IF($P1675="","",IFERROR(_xlfn.XLOOKUP($P1675,市町村一覧!$H$2:$H$773,市町村一覧!$G$2:$G$773),"特定市町村以外"))</f>
        <v/>
      </c>
      <c r="O1675" s="94" t="s">
        <v>1</v>
      </c>
      <c r="P1675" s="124" t="str">
        <f t="shared" si="53"/>
        <v/>
      </c>
      <c r="U1675" s="114" t="s">
        <v>79</v>
      </c>
      <c r="V1675" s="114" t="s">
        <v>2012</v>
      </c>
    </row>
    <row r="1676" spans="3:22" x14ac:dyDescent="0.25">
      <c r="C1676" s="108">
        <v>1670</v>
      </c>
      <c r="D1676" s="30"/>
      <c r="E1676" s="29"/>
      <c r="F1676" s="29"/>
      <c r="G1676" s="29"/>
      <c r="H1676" s="121" t="str">
        <f t="shared" si="52"/>
        <v/>
      </c>
      <c r="I1676" s="121" t="str">
        <f t="shared" si="52"/>
        <v/>
      </c>
      <c r="J1676" s="29"/>
      <c r="K1676" s="29"/>
      <c r="L1676" s="29"/>
      <c r="M1676" s="122" t="str">
        <f>IF($P1676="","",IFERROR(_xlfn.XLOOKUP($P1676,団体コード!$F$2:$F$1789,団体コード!$A$2:$A$1789),_xlfn.XLOOKUP($P1676,'R6.1.1政令指定都市'!$F$2:$F$192,'R6.1.1政令指定都市'!$A$2:$A$192)))</f>
        <v/>
      </c>
      <c r="N1676" s="123" t="str">
        <f>IF($P1676="","",IFERROR(_xlfn.XLOOKUP($P1676,市町村一覧!$H$2:$H$773,市町村一覧!$G$2:$G$773),"特定市町村以外"))</f>
        <v/>
      </c>
      <c r="O1676" s="94" t="s">
        <v>1</v>
      </c>
      <c r="P1676" s="124" t="str">
        <f t="shared" si="53"/>
        <v/>
      </c>
      <c r="U1676" s="114" t="s">
        <v>79</v>
      </c>
      <c r="V1676" s="114" t="s">
        <v>2013</v>
      </c>
    </row>
    <row r="1677" spans="3:22" x14ac:dyDescent="0.25">
      <c r="C1677" s="108">
        <v>1671</v>
      </c>
      <c r="D1677" s="30"/>
      <c r="E1677" s="29"/>
      <c r="F1677" s="29"/>
      <c r="G1677" s="29"/>
      <c r="H1677" s="121" t="str">
        <f t="shared" si="52"/>
        <v/>
      </c>
      <c r="I1677" s="121" t="str">
        <f t="shared" si="52"/>
        <v/>
      </c>
      <c r="J1677" s="29"/>
      <c r="K1677" s="29"/>
      <c r="L1677" s="29"/>
      <c r="M1677" s="122" t="str">
        <f>IF($P1677="","",IFERROR(_xlfn.XLOOKUP($P1677,団体コード!$F$2:$F$1789,団体コード!$A$2:$A$1789),_xlfn.XLOOKUP($P1677,'R6.1.1政令指定都市'!$F$2:$F$192,'R6.1.1政令指定都市'!$A$2:$A$192)))</f>
        <v/>
      </c>
      <c r="N1677" s="123" t="str">
        <f>IF($P1677="","",IFERROR(_xlfn.XLOOKUP($P1677,市町村一覧!$H$2:$H$773,市町村一覧!$G$2:$G$773),"特定市町村以外"))</f>
        <v/>
      </c>
      <c r="O1677" s="94" t="s">
        <v>1</v>
      </c>
      <c r="P1677" s="124" t="str">
        <f t="shared" si="53"/>
        <v/>
      </c>
      <c r="U1677" s="114" t="s">
        <v>79</v>
      </c>
      <c r="V1677" s="114" t="s">
        <v>2014</v>
      </c>
    </row>
    <row r="1678" spans="3:22" x14ac:dyDescent="0.25">
      <c r="C1678" s="108">
        <v>1672</v>
      </c>
      <c r="D1678" s="30"/>
      <c r="E1678" s="29"/>
      <c r="F1678" s="29"/>
      <c r="G1678" s="29"/>
      <c r="H1678" s="121" t="str">
        <f t="shared" si="52"/>
        <v/>
      </c>
      <c r="I1678" s="121" t="str">
        <f t="shared" si="52"/>
        <v/>
      </c>
      <c r="J1678" s="29"/>
      <c r="K1678" s="29"/>
      <c r="L1678" s="29"/>
      <c r="M1678" s="122" t="str">
        <f>IF($P1678="","",IFERROR(_xlfn.XLOOKUP($P1678,団体コード!$F$2:$F$1789,団体コード!$A$2:$A$1789),_xlfn.XLOOKUP($P1678,'R6.1.1政令指定都市'!$F$2:$F$192,'R6.1.1政令指定都市'!$A$2:$A$192)))</f>
        <v/>
      </c>
      <c r="N1678" s="123" t="str">
        <f>IF($P1678="","",IFERROR(_xlfn.XLOOKUP($P1678,市町村一覧!$H$2:$H$773,市町村一覧!$G$2:$G$773),"特定市町村以外"))</f>
        <v/>
      </c>
      <c r="O1678" s="94" t="s">
        <v>1</v>
      </c>
      <c r="P1678" s="124" t="str">
        <f t="shared" si="53"/>
        <v/>
      </c>
      <c r="U1678" s="114" t="s">
        <v>79</v>
      </c>
      <c r="V1678" s="114" t="s">
        <v>2015</v>
      </c>
    </row>
    <row r="1679" spans="3:22" x14ac:dyDescent="0.25">
      <c r="C1679" s="108">
        <v>1673</v>
      </c>
      <c r="D1679" s="30"/>
      <c r="E1679" s="29"/>
      <c r="F1679" s="29"/>
      <c r="G1679" s="29"/>
      <c r="H1679" s="121" t="str">
        <f t="shared" si="52"/>
        <v/>
      </c>
      <c r="I1679" s="121" t="str">
        <f t="shared" si="52"/>
        <v/>
      </c>
      <c r="J1679" s="29"/>
      <c r="K1679" s="29"/>
      <c r="L1679" s="29"/>
      <c r="M1679" s="122" t="str">
        <f>IF($P1679="","",IFERROR(_xlfn.XLOOKUP($P1679,団体コード!$F$2:$F$1789,団体コード!$A$2:$A$1789),_xlfn.XLOOKUP($P1679,'R6.1.1政令指定都市'!$F$2:$F$192,'R6.1.1政令指定都市'!$A$2:$A$192)))</f>
        <v/>
      </c>
      <c r="N1679" s="123" t="str">
        <f>IF($P1679="","",IFERROR(_xlfn.XLOOKUP($P1679,市町村一覧!$H$2:$H$773,市町村一覧!$G$2:$G$773),"特定市町村以外"))</f>
        <v/>
      </c>
      <c r="O1679" s="94" t="s">
        <v>1</v>
      </c>
      <c r="P1679" s="124" t="str">
        <f t="shared" si="53"/>
        <v/>
      </c>
      <c r="U1679" s="114" t="s">
        <v>80</v>
      </c>
      <c r="V1679" s="114" t="s">
        <v>2016</v>
      </c>
    </row>
    <row r="1680" spans="3:22" x14ac:dyDescent="0.25">
      <c r="C1680" s="108">
        <v>1674</v>
      </c>
      <c r="D1680" s="30"/>
      <c r="E1680" s="29"/>
      <c r="F1680" s="29"/>
      <c r="G1680" s="29"/>
      <c r="H1680" s="121" t="str">
        <f t="shared" si="52"/>
        <v/>
      </c>
      <c r="I1680" s="121" t="str">
        <f t="shared" si="52"/>
        <v/>
      </c>
      <c r="J1680" s="29"/>
      <c r="K1680" s="29"/>
      <c r="L1680" s="29"/>
      <c r="M1680" s="122" t="str">
        <f>IF($P1680="","",IFERROR(_xlfn.XLOOKUP($P1680,団体コード!$F$2:$F$1789,団体コード!$A$2:$A$1789),_xlfn.XLOOKUP($P1680,'R6.1.1政令指定都市'!$F$2:$F$192,'R6.1.1政令指定都市'!$A$2:$A$192)))</f>
        <v/>
      </c>
      <c r="N1680" s="123" t="str">
        <f>IF($P1680="","",IFERROR(_xlfn.XLOOKUP($P1680,市町村一覧!$H$2:$H$773,市町村一覧!$G$2:$G$773),"特定市町村以外"))</f>
        <v/>
      </c>
      <c r="O1680" s="94" t="s">
        <v>1</v>
      </c>
      <c r="P1680" s="124" t="str">
        <f t="shared" si="53"/>
        <v/>
      </c>
      <c r="U1680" s="114" t="s">
        <v>80</v>
      </c>
      <c r="V1680" s="114" t="s">
        <v>2017</v>
      </c>
    </row>
    <row r="1681" spans="3:22" x14ac:dyDescent="0.25">
      <c r="C1681" s="108">
        <v>1675</v>
      </c>
      <c r="D1681" s="30"/>
      <c r="E1681" s="29"/>
      <c r="F1681" s="29"/>
      <c r="G1681" s="29"/>
      <c r="H1681" s="121" t="str">
        <f t="shared" si="52"/>
        <v/>
      </c>
      <c r="I1681" s="121" t="str">
        <f t="shared" si="52"/>
        <v/>
      </c>
      <c r="J1681" s="29"/>
      <c r="K1681" s="29"/>
      <c r="L1681" s="29"/>
      <c r="M1681" s="122" t="str">
        <f>IF($P1681="","",IFERROR(_xlfn.XLOOKUP($P1681,団体コード!$F$2:$F$1789,団体コード!$A$2:$A$1789),_xlfn.XLOOKUP($P1681,'R6.1.1政令指定都市'!$F$2:$F$192,'R6.1.1政令指定都市'!$A$2:$A$192)))</f>
        <v/>
      </c>
      <c r="N1681" s="123" t="str">
        <f>IF($P1681="","",IFERROR(_xlfn.XLOOKUP($P1681,市町村一覧!$H$2:$H$773,市町村一覧!$G$2:$G$773),"特定市町村以外"))</f>
        <v/>
      </c>
      <c r="O1681" s="94" t="s">
        <v>1</v>
      </c>
      <c r="P1681" s="124" t="str">
        <f t="shared" si="53"/>
        <v/>
      </c>
      <c r="U1681" s="114" t="s">
        <v>80</v>
      </c>
      <c r="V1681" s="114" t="s">
        <v>2018</v>
      </c>
    </row>
    <row r="1682" spans="3:22" x14ac:dyDescent="0.25">
      <c r="C1682" s="108">
        <v>1676</v>
      </c>
      <c r="D1682" s="30"/>
      <c r="E1682" s="29"/>
      <c r="F1682" s="29"/>
      <c r="G1682" s="29"/>
      <c r="H1682" s="121" t="str">
        <f t="shared" si="52"/>
        <v/>
      </c>
      <c r="I1682" s="121" t="str">
        <f t="shared" si="52"/>
        <v/>
      </c>
      <c r="J1682" s="29"/>
      <c r="K1682" s="29"/>
      <c r="L1682" s="29"/>
      <c r="M1682" s="122" t="str">
        <f>IF($P1682="","",IFERROR(_xlfn.XLOOKUP($P1682,団体コード!$F$2:$F$1789,団体コード!$A$2:$A$1789),_xlfn.XLOOKUP($P1682,'R6.1.1政令指定都市'!$F$2:$F$192,'R6.1.1政令指定都市'!$A$2:$A$192)))</f>
        <v/>
      </c>
      <c r="N1682" s="123" t="str">
        <f>IF($P1682="","",IFERROR(_xlfn.XLOOKUP($P1682,市町村一覧!$H$2:$H$773,市町村一覧!$G$2:$G$773),"特定市町村以外"))</f>
        <v/>
      </c>
      <c r="O1682" s="94" t="s">
        <v>1</v>
      </c>
      <c r="P1682" s="124" t="str">
        <f t="shared" si="53"/>
        <v/>
      </c>
      <c r="U1682" s="114" t="s">
        <v>80</v>
      </c>
      <c r="V1682" s="114" t="s">
        <v>2019</v>
      </c>
    </row>
    <row r="1683" spans="3:22" x14ac:dyDescent="0.25">
      <c r="C1683" s="108">
        <v>1677</v>
      </c>
      <c r="D1683" s="30"/>
      <c r="E1683" s="29"/>
      <c r="F1683" s="29"/>
      <c r="G1683" s="29"/>
      <c r="H1683" s="121" t="str">
        <f t="shared" si="52"/>
        <v/>
      </c>
      <c r="I1683" s="121" t="str">
        <f t="shared" si="52"/>
        <v/>
      </c>
      <c r="J1683" s="29"/>
      <c r="K1683" s="29"/>
      <c r="L1683" s="29"/>
      <c r="M1683" s="122" t="str">
        <f>IF($P1683="","",IFERROR(_xlfn.XLOOKUP($P1683,団体コード!$F$2:$F$1789,団体コード!$A$2:$A$1789),_xlfn.XLOOKUP($P1683,'R6.1.1政令指定都市'!$F$2:$F$192,'R6.1.1政令指定都市'!$A$2:$A$192)))</f>
        <v/>
      </c>
      <c r="N1683" s="123" t="str">
        <f>IF($P1683="","",IFERROR(_xlfn.XLOOKUP($P1683,市町村一覧!$H$2:$H$773,市町村一覧!$G$2:$G$773),"特定市町村以外"))</f>
        <v/>
      </c>
      <c r="O1683" s="94" t="s">
        <v>1</v>
      </c>
      <c r="P1683" s="124" t="str">
        <f t="shared" si="53"/>
        <v/>
      </c>
      <c r="U1683" s="114" t="s">
        <v>80</v>
      </c>
      <c r="V1683" s="114" t="s">
        <v>2020</v>
      </c>
    </row>
    <row r="1684" spans="3:22" x14ac:dyDescent="0.25">
      <c r="C1684" s="108">
        <v>1678</v>
      </c>
      <c r="D1684" s="30"/>
      <c r="E1684" s="29"/>
      <c r="F1684" s="29"/>
      <c r="G1684" s="29"/>
      <c r="H1684" s="121" t="str">
        <f t="shared" si="52"/>
        <v/>
      </c>
      <c r="I1684" s="121" t="str">
        <f t="shared" si="52"/>
        <v/>
      </c>
      <c r="J1684" s="29"/>
      <c r="K1684" s="29"/>
      <c r="L1684" s="29"/>
      <c r="M1684" s="122" t="str">
        <f>IF($P1684="","",IFERROR(_xlfn.XLOOKUP($P1684,団体コード!$F$2:$F$1789,団体コード!$A$2:$A$1789),_xlfn.XLOOKUP($P1684,'R6.1.1政令指定都市'!$F$2:$F$192,'R6.1.1政令指定都市'!$A$2:$A$192)))</f>
        <v/>
      </c>
      <c r="N1684" s="123" t="str">
        <f>IF($P1684="","",IFERROR(_xlfn.XLOOKUP($P1684,市町村一覧!$H$2:$H$773,市町村一覧!$G$2:$G$773),"特定市町村以外"))</f>
        <v/>
      </c>
      <c r="O1684" s="94" t="s">
        <v>1</v>
      </c>
      <c r="P1684" s="124" t="str">
        <f t="shared" si="53"/>
        <v/>
      </c>
      <c r="U1684" s="114" t="s">
        <v>80</v>
      </c>
      <c r="V1684" s="114" t="s">
        <v>2021</v>
      </c>
    </row>
    <row r="1685" spans="3:22" x14ac:dyDescent="0.25">
      <c r="C1685" s="108">
        <v>1679</v>
      </c>
      <c r="D1685" s="30"/>
      <c r="E1685" s="29"/>
      <c r="F1685" s="29"/>
      <c r="G1685" s="29"/>
      <c r="H1685" s="121" t="str">
        <f t="shared" si="52"/>
        <v/>
      </c>
      <c r="I1685" s="121" t="str">
        <f t="shared" si="52"/>
        <v/>
      </c>
      <c r="J1685" s="29"/>
      <c r="K1685" s="29"/>
      <c r="L1685" s="29"/>
      <c r="M1685" s="122" t="str">
        <f>IF($P1685="","",IFERROR(_xlfn.XLOOKUP($P1685,団体コード!$F$2:$F$1789,団体コード!$A$2:$A$1789),_xlfn.XLOOKUP($P1685,'R6.1.1政令指定都市'!$F$2:$F$192,'R6.1.1政令指定都市'!$A$2:$A$192)))</f>
        <v/>
      </c>
      <c r="N1685" s="123" t="str">
        <f>IF($P1685="","",IFERROR(_xlfn.XLOOKUP($P1685,市町村一覧!$H$2:$H$773,市町村一覧!$G$2:$G$773),"特定市町村以外"))</f>
        <v/>
      </c>
      <c r="O1685" s="94" t="s">
        <v>1</v>
      </c>
      <c r="P1685" s="124" t="str">
        <f t="shared" si="53"/>
        <v/>
      </c>
      <c r="U1685" s="114" t="s">
        <v>80</v>
      </c>
      <c r="V1685" s="114" t="s">
        <v>2022</v>
      </c>
    </row>
    <row r="1686" spans="3:22" x14ac:dyDescent="0.25">
      <c r="C1686" s="108">
        <v>1680</v>
      </c>
      <c r="D1686" s="30"/>
      <c r="E1686" s="29"/>
      <c r="F1686" s="29"/>
      <c r="G1686" s="29"/>
      <c r="H1686" s="121" t="str">
        <f t="shared" si="52"/>
        <v/>
      </c>
      <c r="I1686" s="121" t="str">
        <f t="shared" si="52"/>
        <v/>
      </c>
      <c r="J1686" s="29"/>
      <c r="K1686" s="29"/>
      <c r="L1686" s="29"/>
      <c r="M1686" s="122" t="str">
        <f>IF($P1686="","",IFERROR(_xlfn.XLOOKUP($P1686,団体コード!$F$2:$F$1789,団体コード!$A$2:$A$1789),_xlfn.XLOOKUP($P1686,'R6.1.1政令指定都市'!$F$2:$F$192,'R6.1.1政令指定都市'!$A$2:$A$192)))</f>
        <v/>
      </c>
      <c r="N1686" s="123" t="str">
        <f>IF($P1686="","",IFERROR(_xlfn.XLOOKUP($P1686,市町村一覧!$H$2:$H$773,市町村一覧!$G$2:$G$773),"特定市町村以外"))</f>
        <v/>
      </c>
      <c r="O1686" s="94" t="s">
        <v>1</v>
      </c>
      <c r="P1686" s="124" t="str">
        <f t="shared" si="53"/>
        <v/>
      </c>
      <c r="U1686" s="114" t="s">
        <v>80</v>
      </c>
      <c r="V1686" s="114" t="s">
        <v>2023</v>
      </c>
    </row>
    <row r="1687" spans="3:22" x14ac:dyDescent="0.25">
      <c r="C1687" s="108">
        <v>1681</v>
      </c>
      <c r="D1687" s="30"/>
      <c r="E1687" s="29"/>
      <c r="F1687" s="29"/>
      <c r="G1687" s="29"/>
      <c r="H1687" s="121" t="str">
        <f t="shared" si="52"/>
        <v/>
      </c>
      <c r="I1687" s="121" t="str">
        <f t="shared" si="52"/>
        <v/>
      </c>
      <c r="J1687" s="29"/>
      <c r="K1687" s="29"/>
      <c r="L1687" s="29"/>
      <c r="M1687" s="122" t="str">
        <f>IF($P1687="","",IFERROR(_xlfn.XLOOKUP($P1687,団体コード!$F$2:$F$1789,団体コード!$A$2:$A$1789),_xlfn.XLOOKUP($P1687,'R6.1.1政令指定都市'!$F$2:$F$192,'R6.1.1政令指定都市'!$A$2:$A$192)))</f>
        <v/>
      </c>
      <c r="N1687" s="123" t="str">
        <f>IF($P1687="","",IFERROR(_xlfn.XLOOKUP($P1687,市町村一覧!$H$2:$H$773,市町村一覧!$G$2:$G$773),"特定市町村以外"))</f>
        <v/>
      </c>
      <c r="O1687" s="94" t="s">
        <v>1</v>
      </c>
      <c r="P1687" s="124" t="str">
        <f t="shared" si="53"/>
        <v/>
      </c>
      <c r="U1687" s="114" t="s">
        <v>80</v>
      </c>
      <c r="V1687" s="114" t="s">
        <v>2024</v>
      </c>
    </row>
    <row r="1688" spans="3:22" x14ac:dyDescent="0.25">
      <c r="C1688" s="108">
        <v>1682</v>
      </c>
      <c r="D1688" s="30"/>
      <c r="E1688" s="29"/>
      <c r="F1688" s="29"/>
      <c r="G1688" s="29"/>
      <c r="H1688" s="121" t="str">
        <f t="shared" si="52"/>
        <v/>
      </c>
      <c r="I1688" s="121" t="str">
        <f t="shared" si="52"/>
        <v/>
      </c>
      <c r="J1688" s="29"/>
      <c r="K1688" s="29"/>
      <c r="L1688" s="29"/>
      <c r="M1688" s="122" t="str">
        <f>IF($P1688="","",IFERROR(_xlfn.XLOOKUP($P1688,団体コード!$F$2:$F$1789,団体コード!$A$2:$A$1789),_xlfn.XLOOKUP($P1688,'R6.1.1政令指定都市'!$F$2:$F$192,'R6.1.1政令指定都市'!$A$2:$A$192)))</f>
        <v/>
      </c>
      <c r="N1688" s="123" t="str">
        <f>IF($P1688="","",IFERROR(_xlfn.XLOOKUP($P1688,市町村一覧!$H$2:$H$773,市町村一覧!$G$2:$G$773),"特定市町村以外"))</f>
        <v/>
      </c>
      <c r="O1688" s="94" t="s">
        <v>1</v>
      </c>
      <c r="P1688" s="124" t="str">
        <f t="shared" si="53"/>
        <v/>
      </c>
      <c r="U1688" s="114" t="s">
        <v>80</v>
      </c>
      <c r="V1688" s="114" t="s">
        <v>2025</v>
      </c>
    </row>
    <row r="1689" spans="3:22" x14ac:dyDescent="0.25">
      <c r="C1689" s="108">
        <v>1683</v>
      </c>
      <c r="D1689" s="30"/>
      <c r="E1689" s="29"/>
      <c r="F1689" s="29"/>
      <c r="G1689" s="29"/>
      <c r="H1689" s="121" t="str">
        <f t="shared" si="52"/>
        <v/>
      </c>
      <c r="I1689" s="121" t="str">
        <f t="shared" si="52"/>
        <v/>
      </c>
      <c r="J1689" s="29"/>
      <c r="K1689" s="29"/>
      <c r="L1689" s="29"/>
      <c r="M1689" s="122" t="str">
        <f>IF($P1689="","",IFERROR(_xlfn.XLOOKUP($P1689,団体コード!$F$2:$F$1789,団体コード!$A$2:$A$1789),_xlfn.XLOOKUP($P1689,'R6.1.1政令指定都市'!$F$2:$F$192,'R6.1.1政令指定都市'!$A$2:$A$192)))</f>
        <v/>
      </c>
      <c r="N1689" s="123" t="str">
        <f>IF($P1689="","",IFERROR(_xlfn.XLOOKUP($P1689,市町村一覧!$H$2:$H$773,市町村一覧!$G$2:$G$773),"特定市町村以外"))</f>
        <v/>
      </c>
      <c r="O1689" s="94" t="s">
        <v>1</v>
      </c>
      <c r="P1689" s="124" t="str">
        <f t="shared" si="53"/>
        <v/>
      </c>
      <c r="U1689" s="114" t="s">
        <v>80</v>
      </c>
      <c r="V1689" s="114" t="s">
        <v>2026</v>
      </c>
    </row>
    <row r="1690" spans="3:22" x14ac:dyDescent="0.25">
      <c r="C1690" s="108">
        <v>1684</v>
      </c>
      <c r="D1690" s="30"/>
      <c r="E1690" s="29"/>
      <c r="F1690" s="29"/>
      <c r="G1690" s="29"/>
      <c r="H1690" s="121" t="str">
        <f t="shared" si="52"/>
        <v/>
      </c>
      <c r="I1690" s="121" t="str">
        <f t="shared" si="52"/>
        <v/>
      </c>
      <c r="J1690" s="29"/>
      <c r="K1690" s="29"/>
      <c r="L1690" s="29"/>
      <c r="M1690" s="122" t="str">
        <f>IF($P1690="","",IFERROR(_xlfn.XLOOKUP($P1690,団体コード!$F$2:$F$1789,団体コード!$A$2:$A$1789),_xlfn.XLOOKUP($P1690,'R6.1.1政令指定都市'!$F$2:$F$192,'R6.1.1政令指定都市'!$A$2:$A$192)))</f>
        <v/>
      </c>
      <c r="N1690" s="123" t="str">
        <f>IF($P1690="","",IFERROR(_xlfn.XLOOKUP($P1690,市町村一覧!$H$2:$H$773,市町村一覧!$G$2:$G$773),"特定市町村以外"))</f>
        <v/>
      </c>
      <c r="O1690" s="94" t="s">
        <v>1</v>
      </c>
      <c r="P1690" s="124" t="str">
        <f t="shared" si="53"/>
        <v/>
      </c>
      <c r="U1690" s="114" t="s">
        <v>80</v>
      </c>
      <c r="V1690" s="114" t="s">
        <v>2027</v>
      </c>
    </row>
    <row r="1691" spans="3:22" x14ac:dyDescent="0.25">
      <c r="C1691" s="108">
        <v>1685</v>
      </c>
      <c r="D1691" s="30"/>
      <c r="E1691" s="29"/>
      <c r="F1691" s="29"/>
      <c r="G1691" s="29"/>
      <c r="H1691" s="121" t="str">
        <f t="shared" si="52"/>
        <v/>
      </c>
      <c r="I1691" s="121" t="str">
        <f t="shared" si="52"/>
        <v/>
      </c>
      <c r="J1691" s="29"/>
      <c r="K1691" s="29"/>
      <c r="L1691" s="29"/>
      <c r="M1691" s="122" t="str">
        <f>IF($P1691="","",IFERROR(_xlfn.XLOOKUP($P1691,団体コード!$F$2:$F$1789,団体コード!$A$2:$A$1789),_xlfn.XLOOKUP($P1691,'R6.1.1政令指定都市'!$F$2:$F$192,'R6.1.1政令指定都市'!$A$2:$A$192)))</f>
        <v/>
      </c>
      <c r="N1691" s="123" t="str">
        <f>IF($P1691="","",IFERROR(_xlfn.XLOOKUP($P1691,市町村一覧!$H$2:$H$773,市町村一覧!$G$2:$G$773),"特定市町村以外"))</f>
        <v/>
      </c>
      <c r="O1691" s="94" t="s">
        <v>1</v>
      </c>
      <c r="P1691" s="124" t="str">
        <f t="shared" si="53"/>
        <v/>
      </c>
      <c r="U1691" s="114" t="s">
        <v>80</v>
      </c>
      <c r="V1691" s="114" t="s">
        <v>2028</v>
      </c>
    </row>
    <row r="1692" spans="3:22" x14ac:dyDescent="0.25">
      <c r="C1692" s="108">
        <v>1686</v>
      </c>
      <c r="D1692" s="30"/>
      <c r="E1692" s="29"/>
      <c r="F1692" s="29"/>
      <c r="G1692" s="29"/>
      <c r="H1692" s="121" t="str">
        <f t="shared" si="52"/>
        <v/>
      </c>
      <c r="I1692" s="121" t="str">
        <f t="shared" si="52"/>
        <v/>
      </c>
      <c r="J1692" s="29"/>
      <c r="K1692" s="29"/>
      <c r="L1692" s="29"/>
      <c r="M1692" s="122" t="str">
        <f>IF($P1692="","",IFERROR(_xlfn.XLOOKUP($P1692,団体コード!$F$2:$F$1789,団体コード!$A$2:$A$1789),_xlfn.XLOOKUP($P1692,'R6.1.1政令指定都市'!$F$2:$F$192,'R6.1.1政令指定都市'!$A$2:$A$192)))</f>
        <v/>
      </c>
      <c r="N1692" s="123" t="str">
        <f>IF($P1692="","",IFERROR(_xlfn.XLOOKUP($P1692,市町村一覧!$H$2:$H$773,市町村一覧!$G$2:$G$773),"特定市町村以外"))</f>
        <v/>
      </c>
      <c r="O1692" s="94" t="s">
        <v>1</v>
      </c>
      <c r="P1692" s="124" t="str">
        <f t="shared" si="53"/>
        <v/>
      </c>
      <c r="U1692" s="114" t="s">
        <v>80</v>
      </c>
      <c r="V1692" s="114" t="s">
        <v>2029</v>
      </c>
    </row>
    <row r="1693" spans="3:22" x14ac:dyDescent="0.25">
      <c r="C1693" s="108">
        <v>1687</v>
      </c>
      <c r="D1693" s="30"/>
      <c r="E1693" s="29"/>
      <c r="F1693" s="29"/>
      <c r="G1693" s="29"/>
      <c r="H1693" s="121" t="str">
        <f t="shared" si="52"/>
        <v/>
      </c>
      <c r="I1693" s="121" t="str">
        <f t="shared" si="52"/>
        <v/>
      </c>
      <c r="J1693" s="29"/>
      <c r="K1693" s="29"/>
      <c r="L1693" s="29"/>
      <c r="M1693" s="122" t="str">
        <f>IF($P1693="","",IFERROR(_xlfn.XLOOKUP($P1693,団体コード!$F$2:$F$1789,団体コード!$A$2:$A$1789),_xlfn.XLOOKUP($P1693,'R6.1.1政令指定都市'!$F$2:$F$192,'R6.1.1政令指定都市'!$A$2:$A$192)))</f>
        <v/>
      </c>
      <c r="N1693" s="123" t="str">
        <f>IF($P1693="","",IFERROR(_xlfn.XLOOKUP($P1693,市町村一覧!$H$2:$H$773,市町村一覧!$G$2:$G$773),"特定市町村以外"))</f>
        <v/>
      </c>
      <c r="O1693" s="94" t="s">
        <v>1</v>
      </c>
      <c r="P1693" s="124" t="str">
        <f t="shared" si="53"/>
        <v/>
      </c>
      <c r="U1693" s="114" t="s">
        <v>80</v>
      </c>
      <c r="V1693" s="114" t="s">
        <v>2030</v>
      </c>
    </row>
    <row r="1694" spans="3:22" x14ac:dyDescent="0.25">
      <c r="C1694" s="108">
        <v>1688</v>
      </c>
      <c r="D1694" s="30"/>
      <c r="E1694" s="29"/>
      <c r="F1694" s="29"/>
      <c r="G1694" s="29"/>
      <c r="H1694" s="121" t="str">
        <f t="shared" si="52"/>
        <v/>
      </c>
      <c r="I1694" s="121" t="str">
        <f t="shared" si="52"/>
        <v/>
      </c>
      <c r="J1694" s="29"/>
      <c r="K1694" s="29"/>
      <c r="L1694" s="29"/>
      <c r="M1694" s="122" t="str">
        <f>IF($P1694="","",IFERROR(_xlfn.XLOOKUP($P1694,団体コード!$F$2:$F$1789,団体コード!$A$2:$A$1789),_xlfn.XLOOKUP($P1694,'R6.1.1政令指定都市'!$F$2:$F$192,'R6.1.1政令指定都市'!$A$2:$A$192)))</f>
        <v/>
      </c>
      <c r="N1694" s="123" t="str">
        <f>IF($P1694="","",IFERROR(_xlfn.XLOOKUP($P1694,市町村一覧!$H$2:$H$773,市町村一覧!$G$2:$G$773),"特定市町村以外"))</f>
        <v/>
      </c>
      <c r="O1694" s="94" t="s">
        <v>1</v>
      </c>
      <c r="P1694" s="124" t="str">
        <f t="shared" si="53"/>
        <v/>
      </c>
      <c r="U1694" s="114" t="s">
        <v>80</v>
      </c>
      <c r="V1694" s="114" t="s">
        <v>2031</v>
      </c>
    </row>
    <row r="1695" spans="3:22" x14ac:dyDescent="0.25">
      <c r="C1695" s="108">
        <v>1689</v>
      </c>
      <c r="D1695" s="30"/>
      <c r="E1695" s="29"/>
      <c r="F1695" s="29"/>
      <c r="G1695" s="29"/>
      <c r="H1695" s="121" t="str">
        <f t="shared" si="52"/>
        <v/>
      </c>
      <c r="I1695" s="121" t="str">
        <f t="shared" si="52"/>
        <v/>
      </c>
      <c r="J1695" s="29"/>
      <c r="K1695" s="29"/>
      <c r="L1695" s="29"/>
      <c r="M1695" s="122" t="str">
        <f>IF($P1695="","",IFERROR(_xlfn.XLOOKUP($P1695,団体コード!$F$2:$F$1789,団体コード!$A$2:$A$1789),_xlfn.XLOOKUP($P1695,'R6.1.1政令指定都市'!$F$2:$F$192,'R6.1.1政令指定都市'!$A$2:$A$192)))</f>
        <v/>
      </c>
      <c r="N1695" s="123" t="str">
        <f>IF($P1695="","",IFERROR(_xlfn.XLOOKUP($P1695,市町村一覧!$H$2:$H$773,市町村一覧!$G$2:$G$773),"特定市町村以外"))</f>
        <v/>
      </c>
      <c r="O1695" s="94" t="s">
        <v>1</v>
      </c>
      <c r="P1695" s="124" t="str">
        <f t="shared" si="53"/>
        <v/>
      </c>
      <c r="U1695" s="114" t="s">
        <v>80</v>
      </c>
      <c r="V1695" s="114" t="s">
        <v>2032</v>
      </c>
    </row>
    <row r="1696" spans="3:22" x14ac:dyDescent="0.25">
      <c r="C1696" s="108">
        <v>1690</v>
      </c>
      <c r="D1696" s="30"/>
      <c r="E1696" s="29"/>
      <c r="F1696" s="29"/>
      <c r="G1696" s="29"/>
      <c r="H1696" s="121" t="str">
        <f t="shared" si="52"/>
        <v/>
      </c>
      <c r="I1696" s="121" t="str">
        <f t="shared" si="52"/>
        <v/>
      </c>
      <c r="J1696" s="29"/>
      <c r="K1696" s="29"/>
      <c r="L1696" s="29"/>
      <c r="M1696" s="122" t="str">
        <f>IF($P1696="","",IFERROR(_xlfn.XLOOKUP($P1696,団体コード!$F$2:$F$1789,団体コード!$A$2:$A$1789),_xlfn.XLOOKUP($P1696,'R6.1.1政令指定都市'!$F$2:$F$192,'R6.1.1政令指定都市'!$A$2:$A$192)))</f>
        <v/>
      </c>
      <c r="N1696" s="123" t="str">
        <f>IF($P1696="","",IFERROR(_xlfn.XLOOKUP($P1696,市町村一覧!$H$2:$H$773,市町村一覧!$G$2:$G$773),"特定市町村以外"))</f>
        <v/>
      </c>
      <c r="O1696" s="94" t="s">
        <v>1</v>
      </c>
      <c r="P1696" s="124" t="str">
        <f t="shared" si="53"/>
        <v/>
      </c>
      <c r="U1696" s="114" t="s">
        <v>80</v>
      </c>
      <c r="V1696" s="114" t="s">
        <v>2033</v>
      </c>
    </row>
    <row r="1697" spans="3:22" x14ac:dyDescent="0.25">
      <c r="C1697" s="108">
        <v>1691</v>
      </c>
      <c r="D1697" s="30"/>
      <c r="E1697" s="29"/>
      <c r="F1697" s="29"/>
      <c r="G1697" s="29"/>
      <c r="H1697" s="121" t="str">
        <f t="shared" si="52"/>
        <v/>
      </c>
      <c r="I1697" s="121" t="str">
        <f t="shared" si="52"/>
        <v/>
      </c>
      <c r="J1697" s="29"/>
      <c r="K1697" s="29"/>
      <c r="L1697" s="29"/>
      <c r="M1697" s="122" t="str">
        <f>IF($P1697="","",IFERROR(_xlfn.XLOOKUP($P1697,団体コード!$F$2:$F$1789,団体コード!$A$2:$A$1789),_xlfn.XLOOKUP($P1697,'R6.1.1政令指定都市'!$F$2:$F$192,'R6.1.1政令指定都市'!$A$2:$A$192)))</f>
        <v/>
      </c>
      <c r="N1697" s="123" t="str">
        <f>IF($P1697="","",IFERROR(_xlfn.XLOOKUP($P1697,市町村一覧!$H$2:$H$773,市町村一覧!$G$2:$G$773),"特定市町村以外"))</f>
        <v/>
      </c>
      <c r="O1697" s="94" t="s">
        <v>1</v>
      </c>
      <c r="P1697" s="124" t="str">
        <f t="shared" si="53"/>
        <v/>
      </c>
      <c r="U1697" s="114" t="s">
        <v>80</v>
      </c>
      <c r="V1697" s="114" t="s">
        <v>2034</v>
      </c>
    </row>
    <row r="1698" spans="3:22" x14ac:dyDescent="0.25">
      <c r="C1698" s="108">
        <v>1692</v>
      </c>
      <c r="D1698" s="30"/>
      <c r="E1698" s="29"/>
      <c r="F1698" s="29"/>
      <c r="G1698" s="29"/>
      <c r="H1698" s="121" t="str">
        <f t="shared" si="52"/>
        <v/>
      </c>
      <c r="I1698" s="121" t="str">
        <f t="shared" si="52"/>
        <v/>
      </c>
      <c r="J1698" s="29"/>
      <c r="K1698" s="29"/>
      <c r="L1698" s="29"/>
      <c r="M1698" s="122" t="str">
        <f>IF($P1698="","",IFERROR(_xlfn.XLOOKUP($P1698,団体コード!$F$2:$F$1789,団体コード!$A$2:$A$1789),_xlfn.XLOOKUP($P1698,'R6.1.1政令指定都市'!$F$2:$F$192,'R6.1.1政令指定都市'!$A$2:$A$192)))</f>
        <v/>
      </c>
      <c r="N1698" s="123" t="str">
        <f>IF($P1698="","",IFERROR(_xlfn.XLOOKUP($P1698,市町村一覧!$H$2:$H$773,市町村一覧!$G$2:$G$773),"特定市町村以外"))</f>
        <v/>
      </c>
      <c r="O1698" s="94" t="s">
        <v>1</v>
      </c>
      <c r="P1698" s="124" t="str">
        <f t="shared" si="53"/>
        <v/>
      </c>
      <c r="U1698" s="114" t="s">
        <v>80</v>
      </c>
      <c r="V1698" s="114" t="s">
        <v>2035</v>
      </c>
    </row>
    <row r="1699" spans="3:22" x14ac:dyDescent="0.25">
      <c r="C1699" s="108">
        <v>1693</v>
      </c>
      <c r="D1699" s="30"/>
      <c r="E1699" s="29"/>
      <c r="F1699" s="29"/>
      <c r="G1699" s="29"/>
      <c r="H1699" s="121" t="str">
        <f t="shared" si="52"/>
        <v/>
      </c>
      <c r="I1699" s="121" t="str">
        <f t="shared" si="52"/>
        <v/>
      </c>
      <c r="J1699" s="29"/>
      <c r="K1699" s="29"/>
      <c r="L1699" s="29"/>
      <c r="M1699" s="122" t="str">
        <f>IF($P1699="","",IFERROR(_xlfn.XLOOKUP($P1699,団体コード!$F$2:$F$1789,団体コード!$A$2:$A$1789),_xlfn.XLOOKUP($P1699,'R6.1.1政令指定都市'!$F$2:$F$192,'R6.1.1政令指定都市'!$A$2:$A$192)))</f>
        <v/>
      </c>
      <c r="N1699" s="123" t="str">
        <f>IF($P1699="","",IFERROR(_xlfn.XLOOKUP($P1699,市町村一覧!$H$2:$H$773,市町村一覧!$G$2:$G$773),"特定市町村以外"))</f>
        <v/>
      </c>
      <c r="O1699" s="94" t="s">
        <v>1</v>
      </c>
      <c r="P1699" s="124" t="str">
        <f t="shared" si="53"/>
        <v/>
      </c>
      <c r="U1699" s="114" t="s">
        <v>81</v>
      </c>
      <c r="V1699" s="114" t="s">
        <v>2036</v>
      </c>
    </row>
    <row r="1700" spans="3:22" x14ac:dyDescent="0.25">
      <c r="C1700" s="108">
        <v>1694</v>
      </c>
      <c r="D1700" s="30"/>
      <c r="E1700" s="29"/>
      <c r="F1700" s="29"/>
      <c r="G1700" s="29"/>
      <c r="H1700" s="121" t="str">
        <f t="shared" si="52"/>
        <v/>
      </c>
      <c r="I1700" s="121" t="str">
        <f t="shared" si="52"/>
        <v/>
      </c>
      <c r="J1700" s="29"/>
      <c r="K1700" s="29"/>
      <c r="L1700" s="29"/>
      <c r="M1700" s="122" t="str">
        <f>IF($P1700="","",IFERROR(_xlfn.XLOOKUP($P1700,団体コード!$F$2:$F$1789,団体コード!$A$2:$A$1789),_xlfn.XLOOKUP($P1700,'R6.1.1政令指定都市'!$F$2:$F$192,'R6.1.1政令指定都市'!$A$2:$A$192)))</f>
        <v/>
      </c>
      <c r="N1700" s="123" t="str">
        <f>IF($P1700="","",IFERROR(_xlfn.XLOOKUP($P1700,市町村一覧!$H$2:$H$773,市町村一覧!$G$2:$G$773),"特定市町村以外"))</f>
        <v/>
      </c>
      <c r="O1700" s="94" t="s">
        <v>1</v>
      </c>
      <c r="P1700" s="124" t="str">
        <f t="shared" si="53"/>
        <v/>
      </c>
      <c r="U1700" s="114" t="s">
        <v>81</v>
      </c>
      <c r="V1700" s="114" t="s">
        <v>2037</v>
      </c>
    </row>
    <row r="1701" spans="3:22" x14ac:dyDescent="0.25">
      <c r="C1701" s="108">
        <v>1695</v>
      </c>
      <c r="D1701" s="30"/>
      <c r="E1701" s="29"/>
      <c r="F1701" s="29"/>
      <c r="G1701" s="29"/>
      <c r="H1701" s="121" t="str">
        <f t="shared" si="52"/>
        <v/>
      </c>
      <c r="I1701" s="121" t="str">
        <f t="shared" si="52"/>
        <v/>
      </c>
      <c r="J1701" s="29"/>
      <c r="K1701" s="29"/>
      <c r="L1701" s="29"/>
      <c r="M1701" s="122" t="str">
        <f>IF($P1701="","",IFERROR(_xlfn.XLOOKUP($P1701,団体コード!$F$2:$F$1789,団体コード!$A$2:$A$1789),_xlfn.XLOOKUP($P1701,'R6.1.1政令指定都市'!$F$2:$F$192,'R6.1.1政令指定都市'!$A$2:$A$192)))</f>
        <v/>
      </c>
      <c r="N1701" s="123" t="str">
        <f>IF($P1701="","",IFERROR(_xlfn.XLOOKUP($P1701,市町村一覧!$H$2:$H$773,市町村一覧!$G$2:$G$773),"特定市町村以外"))</f>
        <v/>
      </c>
      <c r="O1701" s="94" t="s">
        <v>1</v>
      </c>
      <c r="P1701" s="124" t="str">
        <f t="shared" si="53"/>
        <v/>
      </c>
      <c r="U1701" s="114" t="s">
        <v>81</v>
      </c>
      <c r="V1701" s="114" t="s">
        <v>2038</v>
      </c>
    </row>
    <row r="1702" spans="3:22" x14ac:dyDescent="0.25">
      <c r="C1702" s="108">
        <v>1696</v>
      </c>
      <c r="D1702" s="30"/>
      <c r="E1702" s="29"/>
      <c r="F1702" s="29"/>
      <c r="G1702" s="29"/>
      <c r="H1702" s="121" t="str">
        <f t="shared" si="52"/>
        <v/>
      </c>
      <c r="I1702" s="121" t="str">
        <f t="shared" si="52"/>
        <v/>
      </c>
      <c r="J1702" s="29"/>
      <c r="K1702" s="29"/>
      <c r="L1702" s="29"/>
      <c r="M1702" s="122" t="str">
        <f>IF($P1702="","",IFERROR(_xlfn.XLOOKUP($P1702,団体コード!$F$2:$F$1789,団体コード!$A$2:$A$1789),_xlfn.XLOOKUP($P1702,'R6.1.1政令指定都市'!$F$2:$F$192,'R6.1.1政令指定都市'!$A$2:$A$192)))</f>
        <v/>
      </c>
      <c r="N1702" s="123" t="str">
        <f>IF($P1702="","",IFERROR(_xlfn.XLOOKUP($P1702,市町村一覧!$H$2:$H$773,市町村一覧!$G$2:$G$773),"特定市町村以外"))</f>
        <v/>
      </c>
      <c r="O1702" s="94" t="s">
        <v>1</v>
      </c>
      <c r="P1702" s="124" t="str">
        <f t="shared" si="53"/>
        <v/>
      </c>
      <c r="U1702" s="114" t="s">
        <v>81</v>
      </c>
      <c r="V1702" s="114" t="s">
        <v>2039</v>
      </c>
    </row>
    <row r="1703" spans="3:22" x14ac:dyDescent="0.25">
      <c r="C1703" s="108">
        <v>1697</v>
      </c>
      <c r="D1703" s="30"/>
      <c r="E1703" s="29"/>
      <c r="F1703" s="29"/>
      <c r="G1703" s="29"/>
      <c r="H1703" s="121" t="str">
        <f t="shared" si="52"/>
        <v/>
      </c>
      <c r="I1703" s="121" t="str">
        <f t="shared" si="52"/>
        <v/>
      </c>
      <c r="J1703" s="29"/>
      <c r="K1703" s="29"/>
      <c r="L1703" s="29"/>
      <c r="M1703" s="122" t="str">
        <f>IF($P1703="","",IFERROR(_xlfn.XLOOKUP($P1703,団体コード!$F$2:$F$1789,団体コード!$A$2:$A$1789),_xlfn.XLOOKUP($P1703,'R6.1.1政令指定都市'!$F$2:$F$192,'R6.1.1政令指定都市'!$A$2:$A$192)))</f>
        <v/>
      </c>
      <c r="N1703" s="123" t="str">
        <f>IF($P1703="","",IFERROR(_xlfn.XLOOKUP($P1703,市町村一覧!$H$2:$H$773,市町村一覧!$G$2:$G$773),"特定市町村以外"))</f>
        <v/>
      </c>
      <c r="O1703" s="94" t="s">
        <v>1</v>
      </c>
      <c r="P1703" s="124" t="str">
        <f t="shared" si="53"/>
        <v/>
      </c>
      <c r="U1703" s="114" t="s">
        <v>81</v>
      </c>
      <c r="V1703" s="114" t="s">
        <v>2040</v>
      </c>
    </row>
    <row r="1704" spans="3:22" x14ac:dyDescent="0.25">
      <c r="C1704" s="108">
        <v>1698</v>
      </c>
      <c r="D1704" s="30"/>
      <c r="E1704" s="29"/>
      <c r="F1704" s="29"/>
      <c r="G1704" s="29"/>
      <c r="H1704" s="121" t="str">
        <f t="shared" si="52"/>
        <v/>
      </c>
      <c r="I1704" s="121" t="str">
        <f t="shared" si="52"/>
        <v/>
      </c>
      <c r="J1704" s="29"/>
      <c r="K1704" s="29"/>
      <c r="L1704" s="29"/>
      <c r="M1704" s="122" t="str">
        <f>IF($P1704="","",IFERROR(_xlfn.XLOOKUP($P1704,団体コード!$F$2:$F$1789,団体コード!$A$2:$A$1789),_xlfn.XLOOKUP($P1704,'R6.1.1政令指定都市'!$F$2:$F$192,'R6.1.1政令指定都市'!$A$2:$A$192)))</f>
        <v/>
      </c>
      <c r="N1704" s="123" t="str">
        <f>IF($P1704="","",IFERROR(_xlfn.XLOOKUP($P1704,市町村一覧!$H$2:$H$773,市町村一覧!$G$2:$G$773),"特定市町村以外"))</f>
        <v/>
      </c>
      <c r="O1704" s="94" t="s">
        <v>1</v>
      </c>
      <c r="P1704" s="124" t="str">
        <f t="shared" si="53"/>
        <v/>
      </c>
      <c r="U1704" s="114" t="s">
        <v>81</v>
      </c>
      <c r="V1704" s="114" t="s">
        <v>2041</v>
      </c>
    </row>
    <row r="1705" spans="3:22" x14ac:dyDescent="0.25">
      <c r="C1705" s="108">
        <v>1699</v>
      </c>
      <c r="D1705" s="30"/>
      <c r="E1705" s="29"/>
      <c r="F1705" s="29"/>
      <c r="G1705" s="29"/>
      <c r="H1705" s="121" t="str">
        <f t="shared" si="52"/>
        <v/>
      </c>
      <c r="I1705" s="121" t="str">
        <f t="shared" si="52"/>
        <v/>
      </c>
      <c r="J1705" s="29"/>
      <c r="K1705" s="29"/>
      <c r="L1705" s="29"/>
      <c r="M1705" s="122" t="str">
        <f>IF($P1705="","",IFERROR(_xlfn.XLOOKUP($P1705,団体コード!$F$2:$F$1789,団体コード!$A$2:$A$1789),_xlfn.XLOOKUP($P1705,'R6.1.1政令指定都市'!$F$2:$F$192,'R6.1.1政令指定都市'!$A$2:$A$192)))</f>
        <v/>
      </c>
      <c r="N1705" s="123" t="str">
        <f>IF($P1705="","",IFERROR(_xlfn.XLOOKUP($P1705,市町村一覧!$H$2:$H$773,市町村一覧!$G$2:$G$773),"特定市町村以外"))</f>
        <v/>
      </c>
      <c r="O1705" s="94" t="s">
        <v>1</v>
      </c>
      <c r="P1705" s="124" t="str">
        <f t="shared" si="53"/>
        <v/>
      </c>
      <c r="U1705" s="114" t="s">
        <v>81</v>
      </c>
      <c r="V1705" s="114" t="s">
        <v>2042</v>
      </c>
    </row>
    <row r="1706" spans="3:22" x14ac:dyDescent="0.25">
      <c r="C1706" s="108">
        <v>1700</v>
      </c>
      <c r="D1706" s="30"/>
      <c r="E1706" s="29"/>
      <c r="F1706" s="29"/>
      <c r="G1706" s="29"/>
      <c r="H1706" s="121" t="str">
        <f t="shared" si="52"/>
        <v/>
      </c>
      <c r="I1706" s="121" t="str">
        <f t="shared" si="52"/>
        <v/>
      </c>
      <c r="J1706" s="29"/>
      <c r="K1706" s="29"/>
      <c r="L1706" s="29"/>
      <c r="M1706" s="122" t="str">
        <f>IF($P1706="","",IFERROR(_xlfn.XLOOKUP($P1706,団体コード!$F$2:$F$1789,団体コード!$A$2:$A$1789),_xlfn.XLOOKUP($P1706,'R6.1.1政令指定都市'!$F$2:$F$192,'R6.1.1政令指定都市'!$A$2:$A$192)))</f>
        <v/>
      </c>
      <c r="N1706" s="123" t="str">
        <f>IF($P1706="","",IFERROR(_xlfn.XLOOKUP($P1706,市町村一覧!$H$2:$H$773,市町村一覧!$G$2:$G$773),"特定市町村以外"))</f>
        <v/>
      </c>
      <c r="O1706" s="94" t="s">
        <v>1</v>
      </c>
      <c r="P1706" s="124" t="str">
        <f t="shared" si="53"/>
        <v/>
      </c>
      <c r="U1706" s="114" t="s">
        <v>81</v>
      </c>
      <c r="V1706" s="114" t="s">
        <v>2043</v>
      </c>
    </row>
    <row r="1707" spans="3:22" x14ac:dyDescent="0.25">
      <c r="C1707" s="108">
        <v>1701</v>
      </c>
      <c r="D1707" s="30"/>
      <c r="E1707" s="29"/>
      <c r="F1707" s="29"/>
      <c r="G1707" s="29"/>
      <c r="H1707" s="121" t="str">
        <f t="shared" si="52"/>
        <v/>
      </c>
      <c r="I1707" s="121" t="str">
        <f t="shared" si="52"/>
        <v/>
      </c>
      <c r="J1707" s="29"/>
      <c r="K1707" s="29"/>
      <c r="L1707" s="29"/>
      <c r="M1707" s="122" t="str">
        <f>IF($P1707="","",IFERROR(_xlfn.XLOOKUP($P1707,団体コード!$F$2:$F$1789,団体コード!$A$2:$A$1789),_xlfn.XLOOKUP($P1707,'R6.1.1政令指定都市'!$F$2:$F$192,'R6.1.1政令指定都市'!$A$2:$A$192)))</f>
        <v/>
      </c>
      <c r="N1707" s="123" t="str">
        <f>IF($P1707="","",IFERROR(_xlfn.XLOOKUP($P1707,市町村一覧!$H$2:$H$773,市町村一覧!$G$2:$G$773),"特定市町村以外"))</f>
        <v/>
      </c>
      <c r="O1707" s="94" t="s">
        <v>1</v>
      </c>
      <c r="P1707" s="124" t="str">
        <f t="shared" si="53"/>
        <v/>
      </c>
      <c r="U1707" s="114" t="s">
        <v>81</v>
      </c>
      <c r="V1707" s="114" t="s">
        <v>2044</v>
      </c>
    </row>
    <row r="1708" spans="3:22" x14ac:dyDescent="0.25">
      <c r="C1708" s="108">
        <v>1702</v>
      </c>
      <c r="D1708" s="30"/>
      <c r="E1708" s="29"/>
      <c r="F1708" s="29"/>
      <c r="G1708" s="29"/>
      <c r="H1708" s="121" t="str">
        <f t="shared" si="52"/>
        <v/>
      </c>
      <c r="I1708" s="121" t="str">
        <f t="shared" si="52"/>
        <v/>
      </c>
      <c r="J1708" s="29"/>
      <c r="K1708" s="29"/>
      <c r="L1708" s="29"/>
      <c r="M1708" s="122" t="str">
        <f>IF($P1708="","",IFERROR(_xlfn.XLOOKUP($P1708,団体コード!$F$2:$F$1789,団体コード!$A$2:$A$1789),_xlfn.XLOOKUP($P1708,'R6.1.1政令指定都市'!$F$2:$F$192,'R6.1.1政令指定都市'!$A$2:$A$192)))</f>
        <v/>
      </c>
      <c r="N1708" s="123" t="str">
        <f>IF($P1708="","",IFERROR(_xlfn.XLOOKUP($P1708,市町村一覧!$H$2:$H$773,市町村一覧!$G$2:$G$773),"特定市町村以外"))</f>
        <v/>
      </c>
      <c r="O1708" s="94" t="s">
        <v>1</v>
      </c>
      <c r="P1708" s="124" t="str">
        <f t="shared" si="53"/>
        <v/>
      </c>
      <c r="U1708" s="114" t="s">
        <v>81</v>
      </c>
      <c r="V1708" s="114" t="s">
        <v>2045</v>
      </c>
    </row>
    <row r="1709" spans="3:22" x14ac:dyDescent="0.25">
      <c r="C1709" s="108">
        <v>1703</v>
      </c>
      <c r="D1709" s="30"/>
      <c r="E1709" s="29"/>
      <c r="F1709" s="29"/>
      <c r="G1709" s="29"/>
      <c r="H1709" s="121" t="str">
        <f t="shared" si="52"/>
        <v/>
      </c>
      <c r="I1709" s="121" t="str">
        <f t="shared" si="52"/>
        <v/>
      </c>
      <c r="J1709" s="29"/>
      <c r="K1709" s="29"/>
      <c r="L1709" s="29"/>
      <c r="M1709" s="122" t="str">
        <f>IF($P1709="","",IFERROR(_xlfn.XLOOKUP($P1709,団体コード!$F$2:$F$1789,団体コード!$A$2:$A$1789),_xlfn.XLOOKUP($P1709,'R6.1.1政令指定都市'!$F$2:$F$192,'R6.1.1政令指定都市'!$A$2:$A$192)))</f>
        <v/>
      </c>
      <c r="N1709" s="123" t="str">
        <f>IF($P1709="","",IFERROR(_xlfn.XLOOKUP($P1709,市町村一覧!$H$2:$H$773,市町村一覧!$G$2:$G$773),"特定市町村以外"))</f>
        <v/>
      </c>
      <c r="O1709" s="94" t="s">
        <v>1</v>
      </c>
      <c r="P1709" s="124" t="str">
        <f t="shared" si="53"/>
        <v/>
      </c>
      <c r="U1709" s="114" t="s">
        <v>81</v>
      </c>
      <c r="V1709" s="114" t="s">
        <v>2046</v>
      </c>
    </row>
    <row r="1710" spans="3:22" x14ac:dyDescent="0.25">
      <c r="C1710" s="108">
        <v>1704</v>
      </c>
      <c r="D1710" s="30"/>
      <c r="E1710" s="29"/>
      <c r="F1710" s="29"/>
      <c r="G1710" s="29"/>
      <c r="H1710" s="121" t="str">
        <f t="shared" si="52"/>
        <v/>
      </c>
      <c r="I1710" s="121" t="str">
        <f t="shared" si="52"/>
        <v/>
      </c>
      <c r="J1710" s="29"/>
      <c r="K1710" s="29"/>
      <c r="L1710" s="29"/>
      <c r="M1710" s="122" t="str">
        <f>IF($P1710="","",IFERROR(_xlfn.XLOOKUP($P1710,団体コード!$F$2:$F$1789,団体コード!$A$2:$A$1789),_xlfn.XLOOKUP($P1710,'R6.1.1政令指定都市'!$F$2:$F$192,'R6.1.1政令指定都市'!$A$2:$A$192)))</f>
        <v/>
      </c>
      <c r="N1710" s="123" t="str">
        <f>IF($P1710="","",IFERROR(_xlfn.XLOOKUP($P1710,市町村一覧!$H$2:$H$773,市町村一覧!$G$2:$G$773),"特定市町村以外"))</f>
        <v/>
      </c>
      <c r="O1710" s="94" t="s">
        <v>1</v>
      </c>
      <c r="P1710" s="124" t="str">
        <f t="shared" si="53"/>
        <v/>
      </c>
      <c r="U1710" s="114" t="s">
        <v>81</v>
      </c>
      <c r="V1710" s="114" t="s">
        <v>2047</v>
      </c>
    </row>
    <row r="1711" spans="3:22" x14ac:dyDescent="0.25">
      <c r="C1711" s="108">
        <v>1705</v>
      </c>
      <c r="D1711" s="30"/>
      <c r="E1711" s="29"/>
      <c r="F1711" s="29"/>
      <c r="G1711" s="29"/>
      <c r="H1711" s="121" t="str">
        <f t="shared" si="52"/>
        <v/>
      </c>
      <c r="I1711" s="121" t="str">
        <f t="shared" si="52"/>
        <v/>
      </c>
      <c r="J1711" s="29"/>
      <c r="K1711" s="29"/>
      <c r="L1711" s="29"/>
      <c r="M1711" s="122" t="str">
        <f>IF($P1711="","",IFERROR(_xlfn.XLOOKUP($P1711,団体コード!$F$2:$F$1789,団体コード!$A$2:$A$1789),_xlfn.XLOOKUP($P1711,'R6.1.1政令指定都市'!$F$2:$F$192,'R6.1.1政令指定都市'!$A$2:$A$192)))</f>
        <v/>
      </c>
      <c r="N1711" s="123" t="str">
        <f>IF($P1711="","",IFERROR(_xlfn.XLOOKUP($P1711,市町村一覧!$H$2:$H$773,市町村一覧!$G$2:$G$773),"特定市町村以外"))</f>
        <v/>
      </c>
      <c r="O1711" s="94" t="s">
        <v>1</v>
      </c>
      <c r="P1711" s="124" t="str">
        <f t="shared" si="53"/>
        <v/>
      </c>
      <c r="U1711" s="114" t="s">
        <v>81</v>
      </c>
      <c r="V1711" s="114" t="s">
        <v>2048</v>
      </c>
    </row>
    <row r="1712" spans="3:22" x14ac:dyDescent="0.25">
      <c r="C1712" s="108">
        <v>1706</v>
      </c>
      <c r="D1712" s="30"/>
      <c r="E1712" s="29"/>
      <c r="F1712" s="29"/>
      <c r="G1712" s="29"/>
      <c r="H1712" s="121" t="str">
        <f t="shared" si="52"/>
        <v/>
      </c>
      <c r="I1712" s="121" t="str">
        <f t="shared" si="52"/>
        <v/>
      </c>
      <c r="J1712" s="29"/>
      <c r="K1712" s="29"/>
      <c r="L1712" s="29"/>
      <c r="M1712" s="122" t="str">
        <f>IF($P1712="","",IFERROR(_xlfn.XLOOKUP($P1712,団体コード!$F$2:$F$1789,団体コード!$A$2:$A$1789),_xlfn.XLOOKUP($P1712,'R6.1.1政令指定都市'!$F$2:$F$192,'R6.1.1政令指定都市'!$A$2:$A$192)))</f>
        <v/>
      </c>
      <c r="N1712" s="123" t="str">
        <f>IF($P1712="","",IFERROR(_xlfn.XLOOKUP($P1712,市町村一覧!$H$2:$H$773,市町村一覧!$G$2:$G$773),"特定市町村以外"))</f>
        <v/>
      </c>
      <c r="O1712" s="94" t="s">
        <v>1</v>
      </c>
      <c r="P1712" s="124" t="str">
        <f t="shared" si="53"/>
        <v/>
      </c>
      <c r="U1712" s="114" t="s">
        <v>81</v>
      </c>
      <c r="V1712" s="114" t="s">
        <v>2049</v>
      </c>
    </row>
    <row r="1713" spans="3:22" x14ac:dyDescent="0.25">
      <c r="C1713" s="108">
        <v>1707</v>
      </c>
      <c r="D1713" s="30"/>
      <c r="E1713" s="29"/>
      <c r="F1713" s="29"/>
      <c r="G1713" s="29"/>
      <c r="H1713" s="121" t="str">
        <f t="shared" si="52"/>
        <v/>
      </c>
      <c r="I1713" s="121" t="str">
        <f t="shared" si="52"/>
        <v/>
      </c>
      <c r="J1713" s="29"/>
      <c r="K1713" s="29"/>
      <c r="L1713" s="29"/>
      <c r="M1713" s="122" t="str">
        <f>IF($P1713="","",IFERROR(_xlfn.XLOOKUP($P1713,団体コード!$F$2:$F$1789,団体コード!$A$2:$A$1789),_xlfn.XLOOKUP($P1713,'R6.1.1政令指定都市'!$F$2:$F$192,'R6.1.1政令指定都市'!$A$2:$A$192)))</f>
        <v/>
      </c>
      <c r="N1713" s="123" t="str">
        <f>IF($P1713="","",IFERROR(_xlfn.XLOOKUP($P1713,市町村一覧!$H$2:$H$773,市町村一覧!$G$2:$G$773),"特定市町村以外"))</f>
        <v/>
      </c>
      <c r="O1713" s="94" t="s">
        <v>1</v>
      </c>
      <c r="P1713" s="124" t="str">
        <f t="shared" si="53"/>
        <v/>
      </c>
      <c r="U1713" s="114" t="s">
        <v>81</v>
      </c>
      <c r="V1713" s="114" t="s">
        <v>2050</v>
      </c>
    </row>
    <row r="1714" spans="3:22" x14ac:dyDescent="0.25">
      <c r="C1714" s="108">
        <v>1708</v>
      </c>
      <c r="D1714" s="30"/>
      <c r="E1714" s="29"/>
      <c r="F1714" s="29"/>
      <c r="G1714" s="29"/>
      <c r="H1714" s="121" t="str">
        <f t="shared" si="52"/>
        <v/>
      </c>
      <c r="I1714" s="121" t="str">
        <f t="shared" si="52"/>
        <v/>
      </c>
      <c r="J1714" s="29"/>
      <c r="K1714" s="29"/>
      <c r="L1714" s="29"/>
      <c r="M1714" s="122" t="str">
        <f>IF($P1714="","",IFERROR(_xlfn.XLOOKUP($P1714,団体コード!$F$2:$F$1789,団体コード!$A$2:$A$1789),_xlfn.XLOOKUP($P1714,'R6.1.1政令指定都市'!$F$2:$F$192,'R6.1.1政令指定都市'!$A$2:$A$192)))</f>
        <v/>
      </c>
      <c r="N1714" s="123" t="str">
        <f>IF($P1714="","",IFERROR(_xlfn.XLOOKUP($P1714,市町村一覧!$H$2:$H$773,市町村一覧!$G$2:$G$773),"特定市町村以外"))</f>
        <v/>
      </c>
      <c r="O1714" s="94" t="s">
        <v>1</v>
      </c>
      <c r="P1714" s="124" t="str">
        <f t="shared" si="53"/>
        <v/>
      </c>
      <c r="U1714" s="114" t="s">
        <v>81</v>
      </c>
      <c r="V1714" s="114" t="s">
        <v>2051</v>
      </c>
    </row>
    <row r="1715" spans="3:22" x14ac:dyDescent="0.25">
      <c r="C1715" s="108">
        <v>1709</v>
      </c>
      <c r="D1715" s="30"/>
      <c r="E1715" s="29"/>
      <c r="F1715" s="29"/>
      <c r="G1715" s="29"/>
      <c r="H1715" s="121" t="str">
        <f t="shared" si="52"/>
        <v/>
      </c>
      <c r="I1715" s="121" t="str">
        <f t="shared" si="52"/>
        <v/>
      </c>
      <c r="J1715" s="29"/>
      <c r="K1715" s="29"/>
      <c r="L1715" s="29"/>
      <c r="M1715" s="122" t="str">
        <f>IF($P1715="","",IFERROR(_xlfn.XLOOKUP($P1715,団体コード!$F$2:$F$1789,団体コード!$A$2:$A$1789),_xlfn.XLOOKUP($P1715,'R6.1.1政令指定都市'!$F$2:$F$192,'R6.1.1政令指定都市'!$A$2:$A$192)))</f>
        <v/>
      </c>
      <c r="N1715" s="123" t="str">
        <f>IF($P1715="","",IFERROR(_xlfn.XLOOKUP($P1715,市町村一覧!$H$2:$H$773,市町村一覧!$G$2:$G$773),"特定市町村以外"))</f>
        <v/>
      </c>
      <c r="O1715" s="94" t="s">
        <v>1</v>
      </c>
      <c r="P1715" s="124" t="str">
        <f t="shared" si="53"/>
        <v/>
      </c>
      <c r="U1715" s="114" t="s">
        <v>81</v>
      </c>
      <c r="V1715" s="114" t="s">
        <v>2052</v>
      </c>
    </row>
    <row r="1716" spans="3:22" x14ac:dyDescent="0.25">
      <c r="C1716" s="108">
        <v>1710</v>
      </c>
      <c r="D1716" s="30"/>
      <c r="E1716" s="29"/>
      <c r="F1716" s="29"/>
      <c r="G1716" s="29"/>
      <c r="H1716" s="121" t="str">
        <f t="shared" si="52"/>
        <v/>
      </c>
      <c r="I1716" s="121" t="str">
        <f t="shared" si="52"/>
        <v/>
      </c>
      <c r="J1716" s="29"/>
      <c r="K1716" s="29"/>
      <c r="L1716" s="29"/>
      <c r="M1716" s="122" t="str">
        <f>IF($P1716="","",IFERROR(_xlfn.XLOOKUP($P1716,団体コード!$F$2:$F$1789,団体コード!$A$2:$A$1789),_xlfn.XLOOKUP($P1716,'R6.1.1政令指定都市'!$F$2:$F$192,'R6.1.1政令指定都市'!$A$2:$A$192)))</f>
        <v/>
      </c>
      <c r="N1716" s="123" t="str">
        <f>IF($P1716="","",IFERROR(_xlfn.XLOOKUP($P1716,市町村一覧!$H$2:$H$773,市町村一覧!$G$2:$G$773),"特定市町村以外"))</f>
        <v/>
      </c>
      <c r="O1716" s="94" t="s">
        <v>1</v>
      </c>
      <c r="P1716" s="124" t="str">
        <f t="shared" si="53"/>
        <v/>
      </c>
      <c r="U1716" s="114" t="s">
        <v>81</v>
      </c>
      <c r="V1716" s="114" t="s">
        <v>2053</v>
      </c>
    </row>
    <row r="1717" spans="3:22" x14ac:dyDescent="0.25">
      <c r="C1717" s="108">
        <v>1711</v>
      </c>
      <c r="D1717" s="30"/>
      <c r="E1717" s="29"/>
      <c r="F1717" s="29"/>
      <c r="G1717" s="29"/>
      <c r="H1717" s="121" t="str">
        <f t="shared" si="52"/>
        <v/>
      </c>
      <c r="I1717" s="121" t="str">
        <f t="shared" si="52"/>
        <v/>
      </c>
      <c r="J1717" s="29"/>
      <c r="K1717" s="29"/>
      <c r="L1717" s="29"/>
      <c r="M1717" s="122" t="str">
        <f>IF($P1717="","",IFERROR(_xlfn.XLOOKUP($P1717,団体コード!$F$2:$F$1789,団体コード!$A$2:$A$1789),_xlfn.XLOOKUP($P1717,'R6.1.1政令指定都市'!$F$2:$F$192,'R6.1.1政令指定都市'!$A$2:$A$192)))</f>
        <v/>
      </c>
      <c r="N1717" s="123" t="str">
        <f>IF($P1717="","",IFERROR(_xlfn.XLOOKUP($P1717,市町村一覧!$H$2:$H$773,市町村一覧!$G$2:$G$773),"特定市町村以外"))</f>
        <v/>
      </c>
      <c r="O1717" s="94" t="s">
        <v>1</v>
      </c>
      <c r="P1717" s="124" t="str">
        <f t="shared" si="53"/>
        <v/>
      </c>
      <c r="U1717" s="114" t="s">
        <v>81</v>
      </c>
      <c r="V1717" s="114" t="s">
        <v>2054</v>
      </c>
    </row>
    <row r="1718" spans="3:22" x14ac:dyDescent="0.25">
      <c r="C1718" s="108">
        <v>1712</v>
      </c>
      <c r="D1718" s="30"/>
      <c r="E1718" s="29"/>
      <c r="F1718" s="29"/>
      <c r="G1718" s="29"/>
      <c r="H1718" s="121" t="str">
        <f t="shared" si="52"/>
        <v/>
      </c>
      <c r="I1718" s="121" t="str">
        <f t="shared" si="52"/>
        <v/>
      </c>
      <c r="J1718" s="29"/>
      <c r="K1718" s="29"/>
      <c r="L1718" s="29"/>
      <c r="M1718" s="122" t="str">
        <f>IF($P1718="","",IFERROR(_xlfn.XLOOKUP($P1718,団体コード!$F$2:$F$1789,団体コード!$A$2:$A$1789),_xlfn.XLOOKUP($P1718,'R6.1.1政令指定都市'!$F$2:$F$192,'R6.1.1政令指定都市'!$A$2:$A$192)))</f>
        <v/>
      </c>
      <c r="N1718" s="123" t="str">
        <f>IF($P1718="","",IFERROR(_xlfn.XLOOKUP($P1718,市町村一覧!$H$2:$H$773,市町村一覧!$G$2:$G$773),"特定市町村以外"))</f>
        <v/>
      </c>
      <c r="O1718" s="94" t="s">
        <v>1</v>
      </c>
      <c r="P1718" s="124" t="str">
        <f t="shared" si="53"/>
        <v/>
      </c>
      <c r="U1718" s="114" t="s">
        <v>81</v>
      </c>
      <c r="V1718" s="114" t="s">
        <v>2055</v>
      </c>
    </row>
    <row r="1719" spans="3:22" x14ac:dyDescent="0.25">
      <c r="C1719" s="108">
        <v>1713</v>
      </c>
      <c r="D1719" s="30"/>
      <c r="E1719" s="29"/>
      <c r="F1719" s="29"/>
      <c r="G1719" s="29"/>
      <c r="H1719" s="121" t="str">
        <f t="shared" si="52"/>
        <v/>
      </c>
      <c r="I1719" s="121" t="str">
        <f t="shared" si="52"/>
        <v/>
      </c>
      <c r="J1719" s="29"/>
      <c r="K1719" s="29"/>
      <c r="L1719" s="29"/>
      <c r="M1719" s="122" t="str">
        <f>IF($P1719="","",IFERROR(_xlfn.XLOOKUP($P1719,団体コード!$F$2:$F$1789,団体コード!$A$2:$A$1789),_xlfn.XLOOKUP($P1719,'R6.1.1政令指定都市'!$F$2:$F$192,'R6.1.1政令指定都市'!$A$2:$A$192)))</f>
        <v/>
      </c>
      <c r="N1719" s="123" t="str">
        <f>IF($P1719="","",IFERROR(_xlfn.XLOOKUP($P1719,市町村一覧!$H$2:$H$773,市町村一覧!$G$2:$G$773),"特定市町村以外"))</f>
        <v/>
      </c>
      <c r="O1719" s="94" t="s">
        <v>1</v>
      </c>
      <c r="P1719" s="124" t="str">
        <f t="shared" si="53"/>
        <v/>
      </c>
      <c r="U1719" s="114" t="s">
        <v>81</v>
      </c>
      <c r="V1719" s="114" t="s">
        <v>2056</v>
      </c>
    </row>
    <row r="1720" spans="3:22" x14ac:dyDescent="0.25">
      <c r="C1720" s="108">
        <v>1714</v>
      </c>
      <c r="D1720" s="30"/>
      <c r="E1720" s="29"/>
      <c r="F1720" s="29"/>
      <c r="G1720" s="29"/>
      <c r="H1720" s="121" t="str">
        <f t="shared" si="52"/>
        <v/>
      </c>
      <c r="I1720" s="121" t="str">
        <f t="shared" si="52"/>
        <v/>
      </c>
      <c r="J1720" s="29"/>
      <c r="K1720" s="29"/>
      <c r="L1720" s="29"/>
      <c r="M1720" s="122" t="str">
        <f>IF($P1720="","",IFERROR(_xlfn.XLOOKUP($P1720,団体コード!$F$2:$F$1789,団体コード!$A$2:$A$1789),_xlfn.XLOOKUP($P1720,'R6.1.1政令指定都市'!$F$2:$F$192,'R6.1.1政令指定都市'!$A$2:$A$192)))</f>
        <v/>
      </c>
      <c r="N1720" s="123" t="str">
        <f>IF($P1720="","",IFERROR(_xlfn.XLOOKUP($P1720,市町村一覧!$H$2:$H$773,市町村一覧!$G$2:$G$773),"特定市町村以外"))</f>
        <v/>
      </c>
      <c r="O1720" s="94" t="s">
        <v>1</v>
      </c>
      <c r="P1720" s="124" t="str">
        <f t="shared" si="53"/>
        <v/>
      </c>
      <c r="U1720" s="114" t="s">
        <v>82</v>
      </c>
      <c r="V1720" s="118" t="s">
        <v>2057</v>
      </c>
    </row>
    <row r="1721" spans="3:22" x14ac:dyDescent="0.25">
      <c r="C1721" s="108">
        <v>1715</v>
      </c>
      <c r="D1721" s="30"/>
      <c r="E1721" s="29"/>
      <c r="F1721" s="29"/>
      <c r="G1721" s="29"/>
      <c r="H1721" s="121" t="str">
        <f t="shared" si="52"/>
        <v/>
      </c>
      <c r="I1721" s="121" t="str">
        <f t="shared" si="52"/>
        <v/>
      </c>
      <c r="J1721" s="29"/>
      <c r="K1721" s="29"/>
      <c r="L1721" s="29"/>
      <c r="M1721" s="122" t="str">
        <f>IF($P1721="","",IFERROR(_xlfn.XLOOKUP($P1721,団体コード!$F$2:$F$1789,団体コード!$A$2:$A$1789),_xlfn.XLOOKUP($P1721,'R6.1.1政令指定都市'!$F$2:$F$192,'R6.1.1政令指定都市'!$A$2:$A$192)))</f>
        <v/>
      </c>
      <c r="N1721" s="123" t="str">
        <f>IF($P1721="","",IFERROR(_xlfn.XLOOKUP($P1721,市町村一覧!$H$2:$H$773,市町村一覧!$G$2:$G$773),"特定市町村以外"))</f>
        <v/>
      </c>
      <c r="O1721" s="94" t="s">
        <v>1</v>
      </c>
      <c r="P1721" s="124" t="str">
        <f t="shared" si="53"/>
        <v/>
      </c>
      <c r="U1721" s="114" t="s">
        <v>82</v>
      </c>
      <c r="V1721" s="118" t="s">
        <v>2059</v>
      </c>
    </row>
    <row r="1722" spans="3:22" x14ac:dyDescent="0.25">
      <c r="C1722" s="108">
        <v>1716</v>
      </c>
      <c r="D1722" s="30"/>
      <c r="E1722" s="29"/>
      <c r="F1722" s="29"/>
      <c r="G1722" s="29"/>
      <c r="H1722" s="121" t="str">
        <f t="shared" si="52"/>
        <v/>
      </c>
      <c r="I1722" s="121" t="str">
        <f t="shared" si="52"/>
        <v/>
      </c>
      <c r="J1722" s="29"/>
      <c r="K1722" s="29"/>
      <c r="L1722" s="29"/>
      <c r="M1722" s="122" t="str">
        <f>IF($P1722="","",IFERROR(_xlfn.XLOOKUP($P1722,団体コード!$F$2:$F$1789,団体コード!$A$2:$A$1789),_xlfn.XLOOKUP($P1722,'R6.1.1政令指定都市'!$F$2:$F$192,'R6.1.1政令指定都市'!$A$2:$A$192)))</f>
        <v/>
      </c>
      <c r="N1722" s="123" t="str">
        <f>IF($P1722="","",IFERROR(_xlfn.XLOOKUP($P1722,市町村一覧!$H$2:$H$773,市町村一覧!$G$2:$G$773),"特定市町村以外"))</f>
        <v/>
      </c>
      <c r="O1722" s="94" t="s">
        <v>1</v>
      </c>
      <c r="P1722" s="124" t="str">
        <f t="shared" si="53"/>
        <v/>
      </c>
      <c r="U1722" s="114" t="s">
        <v>82</v>
      </c>
      <c r="V1722" s="118" t="s">
        <v>2061</v>
      </c>
    </row>
    <row r="1723" spans="3:22" x14ac:dyDescent="0.25">
      <c r="C1723" s="108">
        <v>1717</v>
      </c>
      <c r="D1723" s="30"/>
      <c r="E1723" s="29"/>
      <c r="F1723" s="29"/>
      <c r="G1723" s="29"/>
      <c r="H1723" s="121" t="str">
        <f t="shared" si="52"/>
        <v/>
      </c>
      <c r="I1723" s="121" t="str">
        <f t="shared" si="52"/>
        <v/>
      </c>
      <c r="J1723" s="29"/>
      <c r="K1723" s="29"/>
      <c r="L1723" s="29"/>
      <c r="M1723" s="122" t="str">
        <f>IF($P1723="","",IFERROR(_xlfn.XLOOKUP($P1723,団体コード!$F$2:$F$1789,団体コード!$A$2:$A$1789),_xlfn.XLOOKUP($P1723,'R6.1.1政令指定都市'!$F$2:$F$192,'R6.1.1政令指定都市'!$A$2:$A$192)))</f>
        <v/>
      </c>
      <c r="N1723" s="123" t="str">
        <f>IF($P1723="","",IFERROR(_xlfn.XLOOKUP($P1723,市町村一覧!$H$2:$H$773,市町村一覧!$G$2:$G$773),"特定市町村以外"))</f>
        <v/>
      </c>
      <c r="O1723" s="94" t="s">
        <v>1</v>
      </c>
      <c r="P1723" s="124" t="str">
        <f t="shared" si="53"/>
        <v/>
      </c>
      <c r="U1723" s="114" t="s">
        <v>82</v>
      </c>
      <c r="V1723" s="118" t="s">
        <v>2063</v>
      </c>
    </row>
    <row r="1724" spans="3:22" x14ac:dyDescent="0.25">
      <c r="C1724" s="108">
        <v>1718</v>
      </c>
      <c r="D1724" s="30"/>
      <c r="E1724" s="29"/>
      <c r="F1724" s="29"/>
      <c r="G1724" s="29"/>
      <c r="H1724" s="121" t="str">
        <f t="shared" si="52"/>
        <v/>
      </c>
      <c r="I1724" s="121" t="str">
        <f t="shared" si="52"/>
        <v/>
      </c>
      <c r="J1724" s="29"/>
      <c r="K1724" s="29"/>
      <c r="L1724" s="29"/>
      <c r="M1724" s="122" t="str">
        <f>IF($P1724="","",IFERROR(_xlfn.XLOOKUP($P1724,団体コード!$F$2:$F$1789,団体コード!$A$2:$A$1789),_xlfn.XLOOKUP($P1724,'R6.1.1政令指定都市'!$F$2:$F$192,'R6.1.1政令指定都市'!$A$2:$A$192)))</f>
        <v/>
      </c>
      <c r="N1724" s="123" t="str">
        <f>IF($P1724="","",IFERROR(_xlfn.XLOOKUP($P1724,市町村一覧!$H$2:$H$773,市町村一覧!$G$2:$G$773),"特定市町村以外"))</f>
        <v/>
      </c>
      <c r="O1724" s="94" t="s">
        <v>1</v>
      </c>
      <c r="P1724" s="124" t="str">
        <f t="shared" si="53"/>
        <v/>
      </c>
      <c r="U1724" s="114" t="s">
        <v>82</v>
      </c>
      <c r="V1724" s="118" t="s">
        <v>2065</v>
      </c>
    </row>
    <row r="1725" spans="3:22" x14ac:dyDescent="0.25">
      <c r="C1725" s="108">
        <v>1719</v>
      </c>
      <c r="D1725" s="30"/>
      <c r="E1725" s="29"/>
      <c r="F1725" s="29"/>
      <c r="G1725" s="29"/>
      <c r="H1725" s="121" t="str">
        <f t="shared" si="52"/>
        <v/>
      </c>
      <c r="I1725" s="121" t="str">
        <f t="shared" si="52"/>
        <v/>
      </c>
      <c r="J1725" s="29"/>
      <c r="K1725" s="29"/>
      <c r="L1725" s="29"/>
      <c r="M1725" s="122" t="str">
        <f>IF($P1725="","",IFERROR(_xlfn.XLOOKUP($P1725,団体コード!$F$2:$F$1789,団体コード!$A$2:$A$1789),_xlfn.XLOOKUP($P1725,'R6.1.1政令指定都市'!$F$2:$F$192,'R6.1.1政令指定都市'!$A$2:$A$192)))</f>
        <v/>
      </c>
      <c r="N1725" s="123" t="str">
        <f>IF($P1725="","",IFERROR(_xlfn.XLOOKUP($P1725,市町村一覧!$H$2:$H$773,市町村一覧!$G$2:$G$773),"特定市町村以外"))</f>
        <v/>
      </c>
      <c r="O1725" s="94" t="s">
        <v>1</v>
      </c>
      <c r="P1725" s="124" t="str">
        <f t="shared" si="53"/>
        <v/>
      </c>
      <c r="U1725" s="114" t="s">
        <v>82</v>
      </c>
      <c r="V1725" s="114" t="s">
        <v>2067</v>
      </c>
    </row>
    <row r="1726" spans="3:22" x14ac:dyDescent="0.25">
      <c r="C1726" s="108">
        <v>1720</v>
      </c>
      <c r="D1726" s="30"/>
      <c r="E1726" s="29"/>
      <c r="F1726" s="29"/>
      <c r="G1726" s="29"/>
      <c r="H1726" s="121" t="str">
        <f t="shared" si="52"/>
        <v/>
      </c>
      <c r="I1726" s="121" t="str">
        <f t="shared" si="52"/>
        <v/>
      </c>
      <c r="J1726" s="29"/>
      <c r="K1726" s="29"/>
      <c r="L1726" s="29"/>
      <c r="M1726" s="122" t="str">
        <f>IF($P1726="","",IFERROR(_xlfn.XLOOKUP($P1726,団体コード!$F$2:$F$1789,団体コード!$A$2:$A$1789),_xlfn.XLOOKUP($P1726,'R6.1.1政令指定都市'!$F$2:$F$192,'R6.1.1政令指定都市'!$A$2:$A$192)))</f>
        <v/>
      </c>
      <c r="N1726" s="123" t="str">
        <f>IF($P1726="","",IFERROR(_xlfn.XLOOKUP($P1726,市町村一覧!$H$2:$H$773,市町村一覧!$G$2:$G$773),"特定市町村以外"))</f>
        <v/>
      </c>
      <c r="O1726" s="94" t="s">
        <v>1</v>
      </c>
      <c r="P1726" s="124" t="str">
        <f t="shared" si="53"/>
        <v/>
      </c>
      <c r="U1726" s="114" t="s">
        <v>82</v>
      </c>
      <c r="V1726" s="114" t="s">
        <v>2068</v>
      </c>
    </row>
    <row r="1727" spans="3:22" x14ac:dyDescent="0.25">
      <c r="C1727" s="108">
        <v>1721</v>
      </c>
      <c r="D1727" s="30"/>
      <c r="E1727" s="29"/>
      <c r="F1727" s="29"/>
      <c r="G1727" s="29"/>
      <c r="H1727" s="121" t="str">
        <f t="shared" si="52"/>
        <v/>
      </c>
      <c r="I1727" s="121" t="str">
        <f t="shared" si="52"/>
        <v/>
      </c>
      <c r="J1727" s="29"/>
      <c r="K1727" s="29"/>
      <c r="L1727" s="29"/>
      <c r="M1727" s="122" t="str">
        <f>IF($P1727="","",IFERROR(_xlfn.XLOOKUP($P1727,団体コード!$F$2:$F$1789,団体コード!$A$2:$A$1789),_xlfn.XLOOKUP($P1727,'R6.1.1政令指定都市'!$F$2:$F$192,'R6.1.1政令指定都市'!$A$2:$A$192)))</f>
        <v/>
      </c>
      <c r="N1727" s="123" t="str">
        <f>IF($P1727="","",IFERROR(_xlfn.XLOOKUP($P1727,市町村一覧!$H$2:$H$773,市町村一覧!$G$2:$G$773),"特定市町村以外"))</f>
        <v/>
      </c>
      <c r="O1727" s="94" t="s">
        <v>1</v>
      </c>
      <c r="P1727" s="124" t="str">
        <f t="shared" si="53"/>
        <v/>
      </c>
      <c r="U1727" s="114" t="s">
        <v>82</v>
      </c>
      <c r="V1727" s="114" t="s">
        <v>2069</v>
      </c>
    </row>
    <row r="1728" spans="3:22" x14ac:dyDescent="0.25">
      <c r="C1728" s="108">
        <v>1722</v>
      </c>
      <c r="D1728" s="30"/>
      <c r="E1728" s="29"/>
      <c r="F1728" s="29"/>
      <c r="G1728" s="29"/>
      <c r="H1728" s="121" t="str">
        <f t="shared" si="52"/>
        <v/>
      </c>
      <c r="I1728" s="121" t="str">
        <f t="shared" si="52"/>
        <v/>
      </c>
      <c r="J1728" s="29"/>
      <c r="K1728" s="29"/>
      <c r="L1728" s="29"/>
      <c r="M1728" s="122" t="str">
        <f>IF($P1728="","",IFERROR(_xlfn.XLOOKUP($P1728,団体コード!$F$2:$F$1789,団体コード!$A$2:$A$1789),_xlfn.XLOOKUP($P1728,'R6.1.1政令指定都市'!$F$2:$F$192,'R6.1.1政令指定都市'!$A$2:$A$192)))</f>
        <v/>
      </c>
      <c r="N1728" s="123" t="str">
        <f>IF($P1728="","",IFERROR(_xlfn.XLOOKUP($P1728,市町村一覧!$H$2:$H$773,市町村一覧!$G$2:$G$773),"特定市町村以外"))</f>
        <v/>
      </c>
      <c r="O1728" s="94" t="s">
        <v>1</v>
      </c>
      <c r="P1728" s="124" t="str">
        <f t="shared" si="53"/>
        <v/>
      </c>
      <c r="U1728" s="114" t="s">
        <v>82</v>
      </c>
      <c r="V1728" s="114" t="s">
        <v>2070</v>
      </c>
    </row>
    <row r="1729" spans="3:22" x14ac:dyDescent="0.25">
      <c r="C1729" s="108">
        <v>1723</v>
      </c>
      <c r="D1729" s="30"/>
      <c r="E1729" s="29"/>
      <c r="F1729" s="29"/>
      <c r="G1729" s="29"/>
      <c r="H1729" s="121" t="str">
        <f t="shared" si="52"/>
        <v/>
      </c>
      <c r="I1729" s="121" t="str">
        <f t="shared" si="52"/>
        <v/>
      </c>
      <c r="J1729" s="29"/>
      <c r="K1729" s="29"/>
      <c r="L1729" s="29"/>
      <c r="M1729" s="122" t="str">
        <f>IF($P1729="","",IFERROR(_xlfn.XLOOKUP($P1729,団体コード!$F$2:$F$1789,団体コード!$A$2:$A$1789),_xlfn.XLOOKUP($P1729,'R6.1.1政令指定都市'!$F$2:$F$192,'R6.1.1政令指定都市'!$A$2:$A$192)))</f>
        <v/>
      </c>
      <c r="N1729" s="123" t="str">
        <f>IF($P1729="","",IFERROR(_xlfn.XLOOKUP($P1729,市町村一覧!$H$2:$H$773,市町村一覧!$G$2:$G$773),"特定市町村以外"))</f>
        <v/>
      </c>
      <c r="O1729" s="94" t="s">
        <v>1</v>
      </c>
      <c r="P1729" s="124" t="str">
        <f t="shared" si="53"/>
        <v/>
      </c>
      <c r="U1729" s="114" t="s">
        <v>82</v>
      </c>
      <c r="V1729" s="114" t="s">
        <v>2071</v>
      </c>
    </row>
    <row r="1730" spans="3:22" x14ac:dyDescent="0.25">
      <c r="C1730" s="108">
        <v>1724</v>
      </c>
      <c r="D1730" s="30"/>
      <c r="E1730" s="29"/>
      <c r="F1730" s="29"/>
      <c r="G1730" s="29"/>
      <c r="H1730" s="121" t="str">
        <f t="shared" si="52"/>
        <v/>
      </c>
      <c r="I1730" s="121" t="str">
        <f t="shared" si="52"/>
        <v/>
      </c>
      <c r="J1730" s="29"/>
      <c r="K1730" s="29"/>
      <c r="L1730" s="29"/>
      <c r="M1730" s="122" t="str">
        <f>IF($P1730="","",IFERROR(_xlfn.XLOOKUP($P1730,団体コード!$F$2:$F$1789,団体コード!$A$2:$A$1789),_xlfn.XLOOKUP($P1730,'R6.1.1政令指定都市'!$F$2:$F$192,'R6.1.1政令指定都市'!$A$2:$A$192)))</f>
        <v/>
      </c>
      <c r="N1730" s="123" t="str">
        <f>IF($P1730="","",IFERROR(_xlfn.XLOOKUP($P1730,市町村一覧!$H$2:$H$773,市町村一覧!$G$2:$G$773),"特定市町村以外"))</f>
        <v/>
      </c>
      <c r="O1730" s="94" t="s">
        <v>1</v>
      </c>
      <c r="P1730" s="124" t="str">
        <f t="shared" si="53"/>
        <v/>
      </c>
      <c r="U1730" s="114" t="s">
        <v>82</v>
      </c>
      <c r="V1730" s="114" t="s">
        <v>2072</v>
      </c>
    </row>
    <row r="1731" spans="3:22" x14ac:dyDescent="0.25">
      <c r="C1731" s="108">
        <v>1725</v>
      </c>
      <c r="D1731" s="30"/>
      <c r="E1731" s="29"/>
      <c r="F1731" s="29"/>
      <c r="G1731" s="29"/>
      <c r="H1731" s="121" t="str">
        <f t="shared" si="52"/>
        <v/>
      </c>
      <c r="I1731" s="121" t="str">
        <f t="shared" si="52"/>
        <v/>
      </c>
      <c r="J1731" s="29"/>
      <c r="K1731" s="29"/>
      <c r="L1731" s="29"/>
      <c r="M1731" s="122" t="str">
        <f>IF($P1731="","",IFERROR(_xlfn.XLOOKUP($P1731,団体コード!$F$2:$F$1789,団体コード!$A$2:$A$1789),_xlfn.XLOOKUP($P1731,'R6.1.1政令指定都市'!$F$2:$F$192,'R6.1.1政令指定都市'!$A$2:$A$192)))</f>
        <v/>
      </c>
      <c r="N1731" s="123" t="str">
        <f>IF($P1731="","",IFERROR(_xlfn.XLOOKUP($P1731,市町村一覧!$H$2:$H$773,市町村一覧!$G$2:$G$773),"特定市町村以外"))</f>
        <v/>
      </c>
      <c r="O1731" s="94" t="s">
        <v>1</v>
      </c>
      <c r="P1731" s="124" t="str">
        <f t="shared" si="53"/>
        <v/>
      </c>
      <c r="U1731" s="114" t="s">
        <v>82</v>
      </c>
      <c r="V1731" s="114" t="s">
        <v>2073</v>
      </c>
    </row>
    <row r="1732" spans="3:22" x14ac:dyDescent="0.25">
      <c r="C1732" s="108">
        <v>1726</v>
      </c>
      <c r="D1732" s="30"/>
      <c r="E1732" s="29"/>
      <c r="F1732" s="29"/>
      <c r="G1732" s="29"/>
      <c r="H1732" s="121" t="str">
        <f t="shared" si="52"/>
        <v/>
      </c>
      <c r="I1732" s="121" t="str">
        <f t="shared" si="52"/>
        <v/>
      </c>
      <c r="J1732" s="29"/>
      <c r="K1732" s="29"/>
      <c r="L1732" s="29"/>
      <c r="M1732" s="122" t="str">
        <f>IF($P1732="","",IFERROR(_xlfn.XLOOKUP($P1732,団体コード!$F$2:$F$1789,団体コード!$A$2:$A$1789),_xlfn.XLOOKUP($P1732,'R6.1.1政令指定都市'!$F$2:$F$192,'R6.1.1政令指定都市'!$A$2:$A$192)))</f>
        <v/>
      </c>
      <c r="N1732" s="123" t="str">
        <f>IF($P1732="","",IFERROR(_xlfn.XLOOKUP($P1732,市町村一覧!$H$2:$H$773,市町村一覧!$G$2:$G$773),"特定市町村以外"))</f>
        <v/>
      </c>
      <c r="O1732" s="94" t="s">
        <v>1</v>
      </c>
      <c r="P1732" s="124" t="str">
        <f t="shared" si="53"/>
        <v/>
      </c>
      <c r="U1732" s="114" t="s">
        <v>82</v>
      </c>
      <c r="V1732" s="114" t="s">
        <v>2074</v>
      </c>
    </row>
    <row r="1733" spans="3:22" x14ac:dyDescent="0.25">
      <c r="C1733" s="108">
        <v>1727</v>
      </c>
      <c r="D1733" s="30"/>
      <c r="E1733" s="29"/>
      <c r="F1733" s="29"/>
      <c r="G1733" s="29"/>
      <c r="H1733" s="121" t="str">
        <f t="shared" si="52"/>
        <v/>
      </c>
      <c r="I1733" s="121" t="str">
        <f t="shared" si="52"/>
        <v/>
      </c>
      <c r="J1733" s="29"/>
      <c r="K1733" s="29"/>
      <c r="L1733" s="29"/>
      <c r="M1733" s="122" t="str">
        <f>IF($P1733="","",IFERROR(_xlfn.XLOOKUP($P1733,団体コード!$F$2:$F$1789,団体コード!$A$2:$A$1789),_xlfn.XLOOKUP($P1733,'R6.1.1政令指定都市'!$F$2:$F$192,'R6.1.1政令指定都市'!$A$2:$A$192)))</f>
        <v/>
      </c>
      <c r="N1733" s="123" t="str">
        <f>IF($P1733="","",IFERROR(_xlfn.XLOOKUP($P1733,市町村一覧!$H$2:$H$773,市町村一覧!$G$2:$G$773),"特定市町村以外"))</f>
        <v/>
      </c>
      <c r="O1733" s="94" t="s">
        <v>1</v>
      </c>
      <c r="P1733" s="124" t="str">
        <f t="shared" si="53"/>
        <v/>
      </c>
      <c r="U1733" s="114" t="s">
        <v>82</v>
      </c>
      <c r="V1733" s="114" t="s">
        <v>2075</v>
      </c>
    </row>
    <row r="1734" spans="3:22" x14ac:dyDescent="0.25">
      <c r="C1734" s="108">
        <v>1728</v>
      </c>
      <c r="D1734" s="30"/>
      <c r="E1734" s="29"/>
      <c r="F1734" s="29"/>
      <c r="G1734" s="29"/>
      <c r="H1734" s="121" t="str">
        <f t="shared" si="52"/>
        <v/>
      </c>
      <c r="I1734" s="121" t="str">
        <f t="shared" si="52"/>
        <v/>
      </c>
      <c r="J1734" s="29"/>
      <c r="K1734" s="29"/>
      <c r="L1734" s="29"/>
      <c r="M1734" s="122" t="str">
        <f>IF($P1734="","",IFERROR(_xlfn.XLOOKUP($P1734,団体コード!$F$2:$F$1789,団体コード!$A$2:$A$1789),_xlfn.XLOOKUP($P1734,'R6.1.1政令指定都市'!$F$2:$F$192,'R6.1.1政令指定都市'!$A$2:$A$192)))</f>
        <v/>
      </c>
      <c r="N1734" s="123" t="str">
        <f>IF($P1734="","",IFERROR(_xlfn.XLOOKUP($P1734,市町村一覧!$H$2:$H$773,市町村一覧!$G$2:$G$773),"特定市町村以外"))</f>
        <v/>
      </c>
      <c r="O1734" s="94" t="s">
        <v>1</v>
      </c>
      <c r="P1734" s="124" t="str">
        <f t="shared" si="53"/>
        <v/>
      </c>
      <c r="U1734" s="114" t="s">
        <v>82</v>
      </c>
      <c r="V1734" s="114" t="s">
        <v>2076</v>
      </c>
    </row>
    <row r="1735" spans="3:22" x14ac:dyDescent="0.25">
      <c r="C1735" s="108">
        <v>1729</v>
      </c>
      <c r="D1735" s="30"/>
      <c r="E1735" s="29"/>
      <c r="F1735" s="29"/>
      <c r="G1735" s="29"/>
      <c r="H1735" s="121" t="str">
        <f t="shared" si="52"/>
        <v/>
      </c>
      <c r="I1735" s="121" t="str">
        <f t="shared" si="52"/>
        <v/>
      </c>
      <c r="J1735" s="29"/>
      <c r="K1735" s="29"/>
      <c r="L1735" s="29"/>
      <c r="M1735" s="122" t="str">
        <f>IF($P1735="","",IFERROR(_xlfn.XLOOKUP($P1735,団体コード!$F$2:$F$1789,団体コード!$A$2:$A$1789),_xlfn.XLOOKUP($P1735,'R6.1.1政令指定都市'!$F$2:$F$192,'R6.1.1政令指定都市'!$A$2:$A$192)))</f>
        <v/>
      </c>
      <c r="N1735" s="123" t="str">
        <f>IF($P1735="","",IFERROR(_xlfn.XLOOKUP($P1735,市町村一覧!$H$2:$H$773,市町村一覧!$G$2:$G$773),"特定市町村以外"))</f>
        <v/>
      </c>
      <c r="O1735" s="94" t="s">
        <v>1</v>
      </c>
      <c r="P1735" s="124" t="str">
        <f t="shared" si="53"/>
        <v/>
      </c>
      <c r="U1735" s="114" t="s">
        <v>82</v>
      </c>
      <c r="V1735" s="114" t="s">
        <v>2077</v>
      </c>
    </row>
    <row r="1736" spans="3:22" x14ac:dyDescent="0.25">
      <c r="C1736" s="108">
        <v>1730</v>
      </c>
      <c r="D1736" s="30"/>
      <c r="E1736" s="29"/>
      <c r="F1736" s="29"/>
      <c r="G1736" s="29"/>
      <c r="H1736" s="121" t="str">
        <f t="shared" ref="H1736:I1799" si="54">IF(D1736&lt;&gt;"",D1736,"")</f>
        <v/>
      </c>
      <c r="I1736" s="121" t="str">
        <f t="shared" si="54"/>
        <v/>
      </c>
      <c r="J1736" s="29"/>
      <c r="K1736" s="29"/>
      <c r="L1736" s="29"/>
      <c r="M1736" s="122" t="str">
        <f>IF($P1736="","",IFERROR(_xlfn.XLOOKUP($P1736,団体コード!$F$2:$F$1789,団体コード!$A$2:$A$1789),_xlfn.XLOOKUP($P1736,'R6.1.1政令指定都市'!$F$2:$F$192,'R6.1.1政令指定都市'!$A$2:$A$192)))</f>
        <v/>
      </c>
      <c r="N1736" s="123" t="str">
        <f>IF($P1736="","",IFERROR(_xlfn.XLOOKUP($P1736,市町村一覧!$H$2:$H$773,市町村一覧!$G$2:$G$773),"特定市町村以外"))</f>
        <v/>
      </c>
      <c r="O1736" s="94" t="s">
        <v>1</v>
      </c>
      <c r="P1736" s="124" t="str">
        <f t="shared" ref="P1736:P1799" si="55">E1736&amp;F1736</f>
        <v/>
      </c>
      <c r="U1736" s="114" t="s">
        <v>82</v>
      </c>
      <c r="V1736" s="114" t="s">
        <v>2078</v>
      </c>
    </row>
    <row r="1737" spans="3:22" x14ac:dyDescent="0.25">
      <c r="C1737" s="108">
        <v>1731</v>
      </c>
      <c r="D1737" s="30"/>
      <c r="E1737" s="29"/>
      <c r="F1737" s="29"/>
      <c r="G1737" s="29"/>
      <c r="H1737" s="121" t="str">
        <f t="shared" si="54"/>
        <v/>
      </c>
      <c r="I1737" s="121" t="str">
        <f t="shared" si="54"/>
        <v/>
      </c>
      <c r="J1737" s="29"/>
      <c r="K1737" s="29"/>
      <c r="L1737" s="29"/>
      <c r="M1737" s="122" t="str">
        <f>IF($P1737="","",IFERROR(_xlfn.XLOOKUP($P1737,団体コード!$F$2:$F$1789,団体コード!$A$2:$A$1789),_xlfn.XLOOKUP($P1737,'R6.1.1政令指定都市'!$F$2:$F$192,'R6.1.1政令指定都市'!$A$2:$A$192)))</f>
        <v/>
      </c>
      <c r="N1737" s="123" t="str">
        <f>IF($P1737="","",IFERROR(_xlfn.XLOOKUP($P1737,市町村一覧!$H$2:$H$773,市町村一覧!$G$2:$G$773),"特定市町村以外"))</f>
        <v/>
      </c>
      <c r="O1737" s="94" t="s">
        <v>1</v>
      </c>
      <c r="P1737" s="124" t="str">
        <f t="shared" si="55"/>
        <v/>
      </c>
      <c r="U1737" s="114" t="s">
        <v>82</v>
      </c>
      <c r="V1737" s="114" t="s">
        <v>2079</v>
      </c>
    </row>
    <row r="1738" spans="3:22" x14ac:dyDescent="0.25">
      <c r="C1738" s="108">
        <v>1732</v>
      </c>
      <c r="D1738" s="30"/>
      <c r="E1738" s="29"/>
      <c r="F1738" s="29"/>
      <c r="G1738" s="29"/>
      <c r="H1738" s="121" t="str">
        <f t="shared" si="54"/>
        <v/>
      </c>
      <c r="I1738" s="121" t="str">
        <f t="shared" si="54"/>
        <v/>
      </c>
      <c r="J1738" s="29"/>
      <c r="K1738" s="29"/>
      <c r="L1738" s="29"/>
      <c r="M1738" s="122" t="str">
        <f>IF($P1738="","",IFERROR(_xlfn.XLOOKUP($P1738,団体コード!$F$2:$F$1789,団体コード!$A$2:$A$1789),_xlfn.XLOOKUP($P1738,'R6.1.1政令指定都市'!$F$2:$F$192,'R6.1.1政令指定都市'!$A$2:$A$192)))</f>
        <v/>
      </c>
      <c r="N1738" s="123" t="str">
        <f>IF($P1738="","",IFERROR(_xlfn.XLOOKUP($P1738,市町村一覧!$H$2:$H$773,市町村一覧!$G$2:$G$773),"特定市町村以外"))</f>
        <v/>
      </c>
      <c r="O1738" s="94" t="s">
        <v>1</v>
      </c>
      <c r="P1738" s="124" t="str">
        <f t="shared" si="55"/>
        <v/>
      </c>
      <c r="U1738" s="114" t="s">
        <v>82</v>
      </c>
      <c r="V1738" s="114" t="s">
        <v>515</v>
      </c>
    </row>
    <row r="1739" spans="3:22" x14ac:dyDescent="0.25">
      <c r="C1739" s="108">
        <v>1733</v>
      </c>
      <c r="D1739" s="30"/>
      <c r="E1739" s="29"/>
      <c r="F1739" s="29"/>
      <c r="G1739" s="29"/>
      <c r="H1739" s="121" t="str">
        <f t="shared" si="54"/>
        <v/>
      </c>
      <c r="I1739" s="121" t="str">
        <f t="shared" si="54"/>
        <v/>
      </c>
      <c r="J1739" s="29"/>
      <c r="K1739" s="29"/>
      <c r="L1739" s="29"/>
      <c r="M1739" s="122" t="str">
        <f>IF($P1739="","",IFERROR(_xlfn.XLOOKUP($P1739,団体コード!$F$2:$F$1789,団体コード!$A$2:$A$1789),_xlfn.XLOOKUP($P1739,'R6.1.1政令指定都市'!$F$2:$F$192,'R6.1.1政令指定都市'!$A$2:$A$192)))</f>
        <v/>
      </c>
      <c r="N1739" s="123" t="str">
        <f>IF($P1739="","",IFERROR(_xlfn.XLOOKUP($P1739,市町村一覧!$H$2:$H$773,市町村一覧!$G$2:$G$773),"特定市町村以外"))</f>
        <v/>
      </c>
      <c r="O1739" s="94" t="s">
        <v>1</v>
      </c>
      <c r="P1739" s="124" t="str">
        <f t="shared" si="55"/>
        <v/>
      </c>
      <c r="U1739" s="114" t="s">
        <v>82</v>
      </c>
      <c r="V1739" s="114" t="s">
        <v>2080</v>
      </c>
    </row>
    <row r="1740" spans="3:22" x14ac:dyDescent="0.25">
      <c r="C1740" s="108">
        <v>1734</v>
      </c>
      <c r="D1740" s="30"/>
      <c r="E1740" s="29"/>
      <c r="F1740" s="29"/>
      <c r="G1740" s="29"/>
      <c r="H1740" s="121" t="str">
        <f t="shared" si="54"/>
        <v/>
      </c>
      <c r="I1740" s="121" t="str">
        <f t="shared" si="54"/>
        <v/>
      </c>
      <c r="J1740" s="29"/>
      <c r="K1740" s="29"/>
      <c r="L1740" s="29"/>
      <c r="M1740" s="122" t="str">
        <f>IF($P1740="","",IFERROR(_xlfn.XLOOKUP($P1740,団体コード!$F$2:$F$1789,団体コード!$A$2:$A$1789),_xlfn.XLOOKUP($P1740,'R6.1.1政令指定都市'!$F$2:$F$192,'R6.1.1政令指定都市'!$A$2:$A$192)))</f>
        <v/>
      </c>
      <c r="N1740" s="123" t="str">
        <f>IF($P1740="","",IFERROR(_xlfn.XLOOKUP($P1740,市町村一覧!$H$2:$H$773,市町村一覧!$G$2:$G$773),"特定市町村以外"))</f>
        <v/>
      </c>
      <c r="O1740" s="94" t="s">
        <v>1</v>
      </c>
      <c r="P1740" s="124" t="str">
        <f t="shared" si="55"/>
        <v/>
      </c>
      <c r="U1740" s="114" t="s">
        <v>82</v>
      </c>
      <c r="V1740" s="114" t="s">
        <v>2081</v>
      </c>
    </row>
    <row r="1741" spans="3:22" x14ac:dyDescent="0.25">
      <c r="C1741" s="108">
        <v>1735</v>
      </c>
      <c r="D1741" s="30"/>
      <c r="E1741" s="29"/>
      <c r="F1741" s="29"/>
      <c r="G1741" s="29"/>
      <c r="H1741" s="121" t="str">
        <f t="shared" si="54"/>
        <v/>
      </c>
      <c r="I1741" s="121" t="str">
        <f t="shared" si="54"/>
        <v/>
      </c>
      <c r="J1741" s="29"/>
      <c r="K1741" s="29"/>
      <c r="L1741" s="29"/>
      <c r="M1741" s="122" t="str">
        <f>IF($P1741="","",IFERROR(_xlfn.XLOOKUP($P1741,団体コード!$F$2:$F$1789,団体コード!$A$2:$A$1789),_xlfn.XLOOKUP($P1741,'R6.1.1政令指定都市'!$F$2:$F$192,'R6.1.1政令指定都市'!$A$2:$A$192)))</f>
        <v/>
      </c>
      <c r="N1741" s="123" t="str">
        <f>IF($P1741="","",IFERROR(_xlfn.XLOOKUP($P1741,市町村一覧!$H$2:$H$773,市町村一覧!$G$2:$G$773),"特定市町村以外"))</f>
        <v/>
      </c>
      <c r="O1741" s="94" t="s">
        <v>1</v>
      </c>
      <c r="P1741" s="124" t="str">
        <f t="shared" si="55"/>
        <v/>
      </c>
      <c r="U1741" s="114" t="s">
        <v>82</v>
      </c>
      <c r="V1741" s="114" t="s">
        <v>2082</v>
      </c>
    </row>
    <row r="1742" spans="3:22" x14ac:dyDescent="0.25">
      <c r="C1742" s="108">
        <v>1736</v>
      </c>
      <c r="D1742" s="30"/>
      <c r="E1742" s="29"/>
      <c r="F1742" s="29"/>
      <c r="G1742" s="29"/>
      <c r="H1742" s="121" t="str">
        <f t="shared" si="54"/>
        <v/>
      </c>
      <c r="I1742" s="121" t="str">
        <f t="shared" si="54"/>
        <v/>
      </c>
      <c r="J1742" s="29"/>
      <c r="K1742" s="29"/>
      <c r="L1742" s="29"/>
      <c r="M1742" s="122" t="str">
        <f>IF($P1742="","",IFERROR(_xlfn.XLOOKUP($P1742,団体コード!$F$2:$F$1789,団体コード!$A$2:$A$1789),_xlfn.XLOOKUP($P1742,'R6.1.1政令指定都市'!$F$2:$F$192,'R6.1.1政令指定都市'!$A$2:$A$192)))</f>
        <v/>
      </c>
      <c r="N1742" s="123" t="str">
        <f>IF($P1742="","",IFERROR(_xlfn.XLOOKUP($P1742,市町村一覧!$H$2:$H$773,市町村一覧!$G$2:$G$773),"特定市町村以外"))</f>
        <v/>
      </c>
      <c r="O1742" s="94" t="s">
        <v>1</v>
      </c>
      <c r="P1742" s="124" t="str">
        <f t="shared" si="55"/>
        <v/>
      </c>
      <c r="U1742" s="114" t="s">
        <v>82</v>
      </c>
      <c r="V1742" s="114" t="s">
        <v>2083</v>
      </c>
    </row>
    <row r="1743" spans="3:22" x14ac:dyDescent="0.25">
      <c r="C1743" s="108">
        <v>1737</v>
      </c>
      <c r="D1743" s="30"/>
      <c r="E1743" s="29"/>
      <c r="F1743" s="29"/>
      <c r="G1743" s="29"/>
      <c r="H1743" s="121" t="str">
        <f t="shared" si="54"/>
        <v/>
      </c>
      <c r="I1743" s="121" t="str">
        <f t="shared" si="54"/>
        <v/>
      </c>
      <c r="J1743" s="29"/>
      <c r="K1743" s="29"/>
      <c r="L1743" s="29"/>
      <c r="M1743" s="122" t="str">
        <f>IF($P1743="","",IFERROR(_xlfn.XLOOKUP($P1743,団体コード!$F$2:$F$1789,団体コード!$A$2:$A$1789),_xlfn.XLOOKUP($P1743,'R6.1.1政令指定都市'!$F$2:$F$192,'R6.1.1政令指定都市'!$A$2:$A$192)))</f>
        <v/>
      </c>
      <c r="N1743" s="123" t="str">
        <f>IF($P1743="","",IFERROR(_xlfn.XLOOKUP($P1743,市町村一覧!$H$2:$H$773,市町村一覧!$G$2:$G$773),"特定市町村以外"))</f>
        <v/>
      </c>
      <c r="O1743" s="94" t="s">
        <v>1</v>
      </c>
      <c r="P1743" s="124" t="str">
        <f t="shared" si="55"/>
        <v/>
      </c>
      <c r="U1743" s="114" t="s">
        <v>82</v>
      </c>
      <c r="V1743" s="114" t="s">
        <v>2084</v>
      </c>
    </row>
    <row r="1744" spans="3:22" x14ac:dyDescent="0.25">
      <c r="C1744" s="108">
        <v>1738</v>
      </c>
      <c r="D1744" s="30"/>
      <c r="E1744" s="29"/>
      <c r="F1744" s="29"/>
      <c r="G1744" s="29"/>
      <c r="H1744" s="121" t="str">
        <f t="shared" si="54"/>
        <v/>
      </c>
      <c r="I1744" s="121" t="str">
        <f t="shared" si="54"/>
        <v/>
      </c>
      <c r="J1744" s="29"/>
      <c r="K1744" s="29"/>
      <c r="L1744" s="29"/>
      <c r="M1744" s="122" t="str">
        <f>IF($P1744="","",IFERROR(_xlfn.XLOOKUP($P1744,団体コード!$F$2:$F$1789,団体コード!$A$2:$A$1789),_xlfn.XLOOKUP($P1744,'R6.1.1政令指定都市'!$F$2:$F$192,'R6.1.1政令指定都市'!$A$2:$A$192)))</f>
        <v/>
      </c>
      <c r="N1744" s="123" t="str">
        <f>IF($P1744="","",IFERROR(_xlfn.XLOOKUP($P1744,市町村一覧!$H$2:$H$773,市町村一覧!$G$2:$G$773),"特定市町村以外"))</f>
        <v/>
      </c>
      <c r="O1744" s="94" t="s">
        <v>1</v>
      </c>
      <c r="P1744" s="124" t="str">
        <f t="shared" si="55"/>
        <v/>
      </c>
      <c r="U1744" s="114" t="s">
        <v>82</v>
      </c>
      <c r="V1744" s="114" t="s">
        <v>2085</v>
      </c>
    </row>
    <row r="1745" spans="3:22" x14ac:dyDescent="0.25">
      <c r="C1745" s="108">
        <v>1739</v>
      </c>
      <c r="D1745" s="30"/>
      <c r="E1745" s="29"/>
      <c r="F1745" s="29"/>
      <c r="G1745" s="29"/>
      <c r="H1745" s="121" t="str">
        <f t="shared" si="54"/>
        <v/>
      </c>
      <c r="I1745" s="121" t="str">
        <f t="shared" si="54"/>
        <v/>
      </c>
      <c r="J1745" s="29"/>
      <c r="K1745" s="29"/>
      <c r="L1745" s="29"/>
      <c r="M1745" s="122" t="str">
        <f>IF($P1745="","",IFERROR(_xlfn.XLOOKUP($P1745,団体コード!$F$2:$F$1789,団体コード!$A$2:$A$1789),_xlfn.XLOOKUP($P1745,'R6.1.1政令指定都市'!$F$2:$F$192,'R6.1.1政令指定都市'!$A$2:$A$192)))</f>
        <v/>
      </c>
      <c r="N1745" s="123" t="str">
        <f>IF($P1745="","",IFERROR(_xlfn.XLOOKUP($P1745,市町村一覧!$H$2:$H$773,市町村一覧!$G$2:$G$773),"特定市町村以外"))</f>
        <v/>
      </c>
      <c r="O1745" s="94" t="s">
        <v>1</v>
      </c>
      <c r="P1745" s="124" t="str">
        <f t="shared" si="55"/>
        <v/>
      </c>
      <c r="U1745" s="114" t="s">
        <v>82</v>
      </c>
      <c r="V1745" s="114" t="s">
        <v>2086</v>
      </c>
    </row>
    <row r="1746" spans="3:22" x14ac:dyDescent="0.25">
      <c r="C1746" s="108">
        <v>1740</v>
      </c>
      <c r="D1746" s="30"/>
      <c r="E1746" s="29"/>
      <c r="F1746" s="29"/>
      <c r="G1746" s="29"/>
      <c r="H1746" s="121" t="str">
        <f t="shared" si="54"/>
        <v/>
      </c>
      <c r="I1746" s="121" t="str">
        <f t="shared" si="54"/>
        <v/>
      </c>
      <c r="J1746" s="29"/>
      <c r="K1746" s="29"/>
      <c r="L1746" s="29"/>
      <c r="M1746" s="122" t="str">
        <f>IF($P1746="","",IFERROR(_xlfn.XLOOKUP($P1746,団体コード!$F$2:$F$1789,団体コード!$A$2:$A$1789),_xlfn.XLOOKUP($P1746,'R6.1.1政令指定都市'!$F$2:$F$192,'R6.1.1政令指定都市'!$A$2:$A$192)))</f>
        <v/>
      </c>
      <c r="N1746" s="123" t="str">
        <f>IF($P1746="","",IFERROR(_xlfn.XLOOKUP($P1746,市町村一覧!$H$2:$H$773,市町村一覧!$G$2:$G$773),"特定市町村以外"))</f>
        <v/>
      </c>
      <c r="O1746" s="94" t="s">
        <v>1</v>
      </c>
      <c r="P1746" s="124" t="str">
        <f t="shared" si="55"/>
        <v/>
      </c>
      <c r="U1746" s="114" t="s">
        <v>82</v>
      </c>
      <c r="V1746" s="114" t="s">
        <v>572</v>
      </c>
    </row>
    <row r="1747" spans="3:22" x14ac:dyDescent="0.25">
      <c r="C1747" s="108">
        <v>1741</v>
      </c>
      <c r="D1747" s="30"/>
      <c r="E1747" s="29"/>
      <c r="F1747" s="29"/>
      <c r="G1747" s="29"/>
      <c r="H1747" s="121" t="str">
        <f t="shared" si="54"/>
        <v/>
      </c>
      <c r="I1747" s="121" t="str">
        <f t="shared" si="54"/>
        <v/>
      </c>
      <c r="J1747" s="29"/>
      <c r="K1747" s="29"/>
      <c r="L1747" s="29"/>
      <c r="M1747" s="122" t="str">
        <f>IF($P1747="","",IFERROR(_xlfn.XLOOKUP($P1747,団体コード!$F$2:$F$1789,団体コード!$A$2:$A$1789),_xlfn.XLOOKUP($P1747,'R6.1.1政令指定都市'!$F$2:$F$192,'R6.1.1政令指定都市'!$A$2:$A$192)))</f>
        <v/>
      </c>
      <c r="N1747" s="123" t="str">
        <f>IF($P1747="","",IFERROR(_xlfn.XLOOKUP($P1747,市町村一覧!$H$2:$H$773,市町村一覧!$G$2:$G$773),"特定市町村以外"))</f>
        <v/>
      </c>
      <c r="O1747" s="94" t="s">
        <v>1</v>
      </c>
      <c r="P1747" s="124" t="str">
        <f t="shared" si="55"/>
        <v/>
      </c>
      <c r="U1747" s="114" t="s">
        <v>82</v>
      </c>
      <c r="V1747" s="114" t="s">
        <v>2087</v>
      </c>
    </row>
    <row r="1748" spans="3:22" x14ac:dyDescent="0.25">
      <c r="C1748" s="108">
        <v>1742</v>
      </c>
      <c r="D1748" s="30"/>
      <c r="E1748" s="29"/>
      <c r="F1748" s="29"/>
      <c r="G1748" s="29"/>
      <c r="H1748" s="121" t="str">
        <f t="shared" si="54"/>
        <v/>
      </c>
      <c r="I1748" s="121" t="str">
        <f t="shared" si="54"/>
        <v/>
      </c>
      <c r="J1748" s="29"/>
      <c r="K1748" s="29"/>
      <c r="L1748" s="29"/>
      <c r="M1748" s="122" t="str">
        <f>IF($P1748="","",IFERROR(_xlfn.XLOOKUP($P1748,団体コード!$F$2:$F$1789,団体コード!$A$2:$A$1789),_xlfn.XLOOKUP($P1748,'R6.1.1政令指定都市'!$F$2:$F$192,'R6.1.1政令指定都市'!$A$2:$A$192)))</f>
        <v/>
      </c>
      <c r="N1748" s="123" t="str">
        <f>IF($P1748="","",IFERROR(_xlfn.XLOOKUP($P1748,市町村一覧!$H$2:$H$773,市町村一覧!$G$2:$G$773),"特定市町村以外"))</f>
        <v/>
      </c>
      <c r="O1748" s="94" t="s">
        <v>1</v>
      </c>
      <c r="P1748" s="124" t="str">
        <f t="shared" si="55"/>
        <v/>
      </c>
      <c r="U1748" s="114" t="s">
        <v>82</v>
      </c>
      <c r="V1748" s="114" t="s">
        <v>1191</v>
      </c>
    </row>
    <row r="1749" spans="3:22" x14ac:dyDescent="0.25">
      <c r="C1749" s="108">
        <v>1743</v>
      </c>
      <c r="D1749" s="30"/>
      <c r="E1749" s="29"/>
      <c r="F1749" s="29"/>
      <c r="G1749" s="29"/>
      <c r="H1749" s="121" t="str">
        <f t="shared" si="54"/>
        <v/>
      </c>
      <c r="I1749" s="121" t="str">
        <f t="shared" si="54"/>
        <v/>
      </c>
      <c r="J1749" s="29"/>
      <c r="K1749" s="29"/>
      <c r="L1749" s="29"/>
      <c r="M1749" s="122" t="str">
        <f>IF($P1749="","",IFERROR(_xlfn.XLOOKUP($P1749,団体コード!$F$2:$F$1789,団体コード!$A$2:$A$1789),_xlfn.XLOOKUP($P1749,'R6.1.1政令指定都市'!$F$2:$F$192,'R6.1.1政令指定都市'!$A$2:$A$192)))</f>
        <v/>
      </c>
      <c r="N1749" s="123" t="str">
        <f>IF($P1749="","",IFERROR(_xlfn.XLOOKUP($P1749,市町村一覧!$H$2:$H$773,市町村一覧!$G$2:$G$773),"特定市町村以外"))</f>
        <v/>
      </c>
      <c r="O1749" s="94" t="s">
        <v>1</v>
      </c>
      <c r="P1749" s="124" t="str">
        <f t="shared" si="55"/>
        <v/>
      </c>
      <c r="U1749" s="114" t="s">
        <v>82</v>
      </c>
      <c r="V1749" s="114" t="s">
        <v>2088</v>
      </c>
    </row>
    <row r="1750" spans="3:22" x14ac:dyDescent="0.25">
      <c r="C1750" s="108">
        <v>1744</v>
      </c>
      <c r="D1750" s="30"/>
      <c r="E1750" s="29"/>
      <c r="F1750" s="29"/>
      <c r="G1750" s="29"/>
      <c r="H1750" s="121" t="str">
        <f t="shared" si="54"/>
        <v/>
      </c>
      <c r="I1750" s="121" t="str">
        <f t="shared" si="54"/>
        <v/>
      </c>
      <c r="J1750" s="29"/>
      <c r="K1750" s="29"/>
      <c r="L1750" s="29"/>
      <c r="M1750" s="122" t="str">
        <f>IF($P1750="","",IFERROR(_xlfn.XLOOKUP($P1750,団体コード!$F$2:$F$1789,団体コード!$A$2:$A$1789),_xlfn.XLOOKUP($P1750,'R6.1.1政令指定都市'!$F$2:$F$192,'R6.1.1政令指定都市'!$A$2:$A$192)))</f>
        <v/>
      </c>
      <c r="N1750" s="123" t="str">
        <f>IF($P1750="","",IFERROR(_xlfn.XLOOKUP($P1750,市町村一覧!$H$2:$H$773,市町村一覧!$G$2:$G$773),"特定市町村以外"))</f>
        <v/>
      </c>
      <c r="O1750" s="94" t="s">
        <v>1</v>
      </c>
      <c r="P1750" s="124" t="str">
        <f t="shared" si="55"/>
        <v/>
      </c>
      <c r="U1750" s="114" t="s">
        <v>82</v>
      </c>
      <c r="V1750" s="114" t="s">
        <v>2089</v>
      </c>
    </row>
    <row r="1751" spans="3:22" x14ac:dyDescent="0.25">
      <c r="C1751" s="108">
        <v>1745</v>
      </c>
      <c r="D1751" s="30"/>
      <c r="E1751" s="29"/>
      <c r="F1751" s="29"/>
      <c r="G1751" s="29"/>
      <c r="H1751" s="121" t="str">
        <f t="shared" si="54"/>
        <v/>
      </c>
      <c r="I1751" s="121" t="str">
        <f t="shared" si="54"/>
        <v/>
      </c>
      <c r="J1751" s="29"/>
      <c r="K1751" s="29"/>
      <c r="L1751" s="29"/>
      <c r="M1751" s="122" t="str">
        <f>IF($P1751="","",IFERROR(_xlfn.XLOOKUP($P1751,団体コード!$F$2:$F$1789,団体コード!$A$2:$A$1789),_xlfn.XLOOKUP($P1751,'R6.1.1政令指定都市'!$F$2:$F$192,'R6.1.1政令指定都市'!$A$2:$A$192)))</f>
        <v/>
      </c>
      <c r="N1751" s="123" t="str">
        <f>IF($P1751="","",IFERROR(_xlfn.XLOOKUP($P1751,市町村一覧!$H$2:$H$773,市町村一覧!$G$2:$G$773),"特定市町村以外"))</f>
        <v/>
      </c>
      <c r="O1751" s="94" t="s">
        <v>1</v>
      </c>
      <c r="P1751" s="124" t="str">
        <f t="shared" si="55"/>
        <v/>
      </c>
      <c r="U1751" s="114" t="s">
        <v>82</v>
      </c>
      <c r="V1751" s="114" t="s">
        <v>2090</v>
      </c>
    </row>
    <row r="1752" spans="3:22" x14ac:dyDescent="0.25">
      <c r="C1752" s="108">
        <v>1746</v>
      </c>
      <c r="D1752" s="30"/>
      <c r="E1752" s="29"/>
      <c r="F1752" s="29"/>
      <c r="G1752" s="29"/>
      <c r="H1752" s="121" t="str">
        <f t="shared" si="54"/>
        <v/>
      </c>
      <c r="I1752" s="121" t="str">
        <f t="shared" si="54"/>
        <v/>
      </c>
      <c r="J1752" s="29"/>
      <c r="K1752" s="29"/>
      <c r="L1752" s="29"/>
      <c r="M1752" s="122" t="str">
        <f>IF($P1752="","",IFERROR(_xlfn.XLOOKUP($P1752,団体コード!$F$2:$F$1789,団体コード!$A$2:$A$1789),_xlfn.XLOOKUP($P1752,'R6.1.1政令指定都市'!$F$2:$F$192,'R6.1.1政令指定都市'!$A$2:$A$192)))</f>
        <v/>
      </c>
      <c r="N1752" s="123" t="str">
        <f>IF($P1752="","",IFERROR(_xlfn.XLOOKUP($P1752,市町村一覧!$H$2:$H$773,市町村一覧!$G$2:$G$773),"特定市町村以外"))</f>
        <v/>
      </c>
      <c r="O1752" s="94" t="s">
        <v>1</v>
      </c>
      <c r="P1752" s="124" t="str">
        <f t="shared" si="55"/>
        <v/>
      </c>
      <c r="U1752" s="114" t="s">
        <v>82</v>
      </c>
      <c r="V1752" s="114" t="s">
        <v>2091</v>
      </c>
    </row>
    <row r="1753" spans="3:22" x14ac:dyDescent="0.25">
      <c r="C1753" s="108">
        <v>1747</v>
      </c>
      <c r="D1753" s="30"/>
      <c r="E1753" s="29"/>
      <c r="F1753" s="29"/>
      <c r="G1753" s="29"/>
      <c r="H1753" s="121" t="str">
        <f t="shared" si="54"/>
        <v/>
      </c>
      <c r="I1753" s="121" t="str">
        <f t="shared" si="54"/>
        <v/>
      </c>
      <c r="J1753" s="29"/>
      <c r="K1753" s="29"/>
      <c r="L1753" s="29"/>
      <c r="M1753" s="122" t="str">
        <f>IF($P1753="","",IFERROR(_xlfn.XLOOKUP($P1753,団体コード!$F$2:$F$1789,団体コード!$A$2:$A$1789),_xlfn.XLOOKUP($P1753,'R6.1.1政令指定都市'!$F$2:$F$192,'R6.1.1政令指定都市'!$A$2:$A$192)))</f>
        <v/>
      </c>
      <c r="N1753" s="123" t="str">
        <f>IF($P1753="","",IFERROR(_xlfn.XLOOKUP($P1753,市町村一覧!$H$2:$H$773,市町村一覧!$G$2:$G$773),"特定市町村以外"))</f>
        <v/>
      </c>
      <c r="O1753" s="94" t="s">
        <v>1</v>
      </c>
      <c r="P1753" s="124" t="str">
        <f t="shared" si="55"/>
        <v/>
      </c>
      <c r="U1753" s="114" t="s">
        <v>82</v>
      </c>
      <c r="V1753" s="114" t="s">
        <v>2092</v>
      </c>
    </row>
    <row r="1754" spans="3:22" x14ac:dyDescent="0.25">
      <c r="C1754" s="108">
        <v>1748</v>
      </c>
      <c r="D1754" s="30"/>
      <c r="E1754" s="29"/>
      <c r="F1754" s="29"/>
      <c r="G1754" s="29"/>
      <c r="H1754" s="121" t="str">
        <f t="shared" si="54"/>
        <v/>
      </c>
      <c r="I1754" s="121" t="str">
        <f t="shared" si="54"/>
        <v/>
      </c>
      <c r="J1754" s="29"/>
      <c r="K1754" s="29"/>
      <c r="L1754" s="29"/>
      <c r="M1754" s="122" t="str">
        <f>IF($P1754="","",IFERROR(_xlfn.XLOOKUP($P1754,団体コード!$F$2:$F$1789,団体コード!$A$2:$A$1789),_xlfn.XLOOKUP($P1754,'R6.1.1政令指定都市'!$F$2:$F$192,'R6.1.1政令指定都市'!$A$2:$A$192)))</f>
        <v/>
      </c>
      <c r="N1754" s="123" t="str">
        <f>IF($P1754="","",IFERROR(_xlfn.XLOOKUP($P1754,市町村一覧!$H$2:$H$773,市町村一覧!$G$2:$G$773),"特定市町村以外"))</f>
        <v/>
      </c>
      <c r="O1754" s="94" t="s">
        <v>1</v>
      </c>
      <c r="P1754" s="124" t="str">
        <f t="shared" si="55"/>
        <v/>
      </c>
      <c r="U1754" s="114" t="s">
        <v>82</v>
      </c>
      <c r="V1754" s="114" t="s">
        <v>2093</v>
      </c>
    </row>
    <row r="1755" spans="3:22" x14ac:dyDescent="0.25">
      <c r="C1755" s="108">
        <v>1749</v>
      </c>
      <c r="D1755" s="30"/>
      <c r="E1755" s="29"/>
      <c r="F1755" s="29"/>
      <c r="G1755" s="29"/>
      <c r="H1755" s="121" t="str">
        <f t="shared" si="54"/>
        <v/>
      </c>
      <c r="I1755" s="121" t="str">
        <f t="shared" si="54"/>
        <v/>
      </c>
      <c r="J1755" s="29"/>
      <c r="K1755" s="29"/>
      <c r="L1755" s="29"/>
      <c r="M1755" s="122" t="str">
        <f>IF($P1755="","",IFERROR(_xlfn.XLOOKUP($P1755,団体コード!$F$2:$F$1789,団体コード!$A$2:$A$1789),_xlfn.XLOOKUP($P1755,'R6.1.1政令指定都市'!$F$2:$F$192,'R6.1.1政令指定都市'!$A$2:$A$192)))</f>
        <v/>
      </c>
      <c r="N1755" s="123" t="str">
        <f>IF($P1755="","",IFERROR(_xlfn.XLOOKUP($P1755,市町村一覧!$H$2:$H$773,市町村一覧!$G$2:$G$773),"特定市町村以外"))</f>
        <v/>
      </c>
      <c r="O1755" s="94" t="s">
        <v>1</v>
      </c>
      <c r="P1755" s="124" t="str">
        <f t="shared" si="55"/>
        <v/>
      </c>
      <c r="U1755" s="114" t="s">
        <v>82</v>
      </c>
      <c r="V1755" s="114" t="s">
        <v>2094</v>
      </c>
    </row>
    <row r="1756" spans="3:22" x14ac:dyDescent="0.25">
      <c r="C1756" s="108">
        <v>1750</v>
      </c>
      <c r="D1756" s="30"/>
      <c r="E1756" s="29"/>
      <c r="F1756" s="29"/>
      <c r="G1756" s="29"/>
      <c r="H1756" s="121" t="str">
        <f t="shared" si="54"/>
        <v/>
      </c>
      <c r="I1756" s="121" t="str">
        <f t="shared" si="54"/>
        <v/>
      </c>
      <c r="J1756" s="29"/>
      <c r="K1756" s="29"/>
      <c r="L1756" s="29"/>
      <c r="M1756" s="122" t="str">
        <f>IF($P1756="","",IFERROR(_xlfn.XLOOKUP($P1756,団体コード!$F$2:$F$1789,団体コード!$A$2:$A$1789),_xlfn.XLOOKUP($P1756,'R6.1.1政令指定都市'!$F$2:$F$192,'R6.1.1政令指定都市'!$A$2:$A$192)))</f>
        <v/>
      </c>
      <c r="N1756" s="123" t="str">
        <f>IF($P1756="","",IFERROR(_xlfn.XLOOKUP($P1756,市町村一覧!$H$2:$H$773,市町村一覧!$G$2:$G$773),"特定市町村以外"))</f>
        <v/>
      </c>
      <c r="O1756" s="94" t="s">
        <v>1</v>
      </c>
      <c r="P1756" s="124" t="str">
        <f t="shared" si="55"/>
        <v/>
      </c>
      <c r="U1756" s="114" t="s">
        <v>82</v>
      </c>
      <c r="V1756" s="114" t="s">
        <v>2095</v>
      </c>
    </row>
    <row r="1757" spans="3:22" x14ac:dyDescent="0.25">
      <c r="C1757" s="108">
        <v>1751</v>
      </c>
      <c r="D1757" s="30"/>
      <c r="E1757" s="29"/>
      <c r="F1757" s="29"/>
      <c r="G1757" s="29"/>
      <c r="H1757" s="121" t="str">
        <f t="shared" si="54"/>
        <v/>
      </c>
      <c r="I1757" s="121" t="str">
        <f t="shared" si="54"/>
        <v/>
      </c>
      <c r="J1757" s="29"/>
      <c r="K1757" s="29"/>
      <c r="L1757" s="29"/>
      <c r="M1757" s="122" t="str">
        <f>IF($P1757="","",IFERROR(_xlfn.XLOOKUP($P1757,団体コード!$F$2:$F$1789,団体コード!$A$2:$A$1789),_xlfn.XLOOKUP($P1757,'R6.1.1政令指定都市'!$F$2:$F$192,'R6.1.1政令指定都市'!$A$2:$A$192)))</f>
        <v/>
      </c>
      <c r="N1757" s="123" t="str">
        <f>IF($P1757="","",IFERROR(_xlfn.XLOOKUP($P1757,市町村一覧!$H$2:$H$773,市町村一覧!$G$2:$G$773),"特定市町村以外"))</f>
        <v/>
      </c>
      <c r="O1757" s="94" t="s">
        <v>1</v>
      </c>
      <c r="P1757" s="124" t="str">
        <f t="shared" si="55"/>
        <v/>
      </c>
      <c r="U1757" s="114" t="s">
        <v>82</v>
      </c>
      <c r="V1757" s="114" t="s">
        <v>2096</v>
      </c>
    </row>
    <row r="1758" spans="3:22" x14ac:dyDescent="0.25">
      <c r="C1758" s="108">
        <v>1752</v>
      </c>
      <c r="D1758" s="30"/>
      <c r="E1758" s="29"/>
      <c r="F1758" s="29"/>
      <c r="G1758" s="29"/>
      <c r="H1758" s="121" t="str">
        <f t="shared" si="54"/>
        <v/>
      </c>
      <c r="I1758" s="121" t="str">
        <f t="shared" si="54"/>
        <v/>
      </c>
      <c r="J1758" s="29"/>
      <c r="K1758" s="29"/>
      <c r="L1758" s="29"/>
      <c r="M1758" s="122" t="str">
        <f>IF($P1758="","",IFERROR(_xlfn.XLOOKUP($P1758,団体コード!$F$2:$F$1789,団体コード!$A$2:$A$1789),_xlfn.XLOOKUP($P1758,'R6.1.1政令指定都市'!$F$2:$F$192,'R6.1.1政令指定都市'!$A$2:$A$192)))</f>
        <v/>
      </c>
      <c r="N1758" s="123" t="str">
        <f>IF($P1758="","",IFERROR(_xlfn.XLOOKUP($P1758,市町村一覧!$H$2:$H$773,市町村一覧!$G$2:$G$773),"特定市町村以外"))</f>
        <v/>
      </c>
      <c r="O1758" s="94" t="s">
        <v>1</v>
      </c>
      <c r="P1758" s="124" t="str">
        <f t="shared" si="55"/>
        <v/>
      </c>
      <c r="U1758" s="114" t="s">
        <v>82</v>
      </c>
      <c r="V1758" s="114" t="s">
        <v>2097</v>
      </c>
    </row>
    <row r="1759" spans="3:22" x14ac:dyDescent="0.25">
      <c r="C1759" s="108">
        <v>1753</v>
      </c>
      <c r="D1759" s="30"/>
      <c r="E1759" s="29"/>
      <c r="F1759" s="29"/>
      <c r="G1759" s="29"/>
      <c r="H1759" s="121" t="str">
        <f t="shared" si="54"/>
        <v/>
      </c>
      <c r="I1759" s="121" t="str">
        <f t="shared" si="54"/>
        <v/>
      </c>
      <c r="J1759" s="29"/>
      <c r="K1759" s="29"/>
      <c r="L1759" s="29"/>
      <c r="M1759" s="122" t="str">
        <f>IF($P1759="","",IFERROR(_xlfn.XLOOKUP($P1759,団体コード!$F$2:$F$1789,団体コード!$A$2:$A$1789),_xlfn.XLOOKUP($P1759,'R6.1.1政令指定都市'!$F$2:$F$192,'R6.1.1政令指定都市'!$A$2:$A$192)))</f>
        <v/>
      </c>
      <c r="N1759" s="123" t="str">
        <f>IF($P1759="","",IFERROR(_xlfn.XLOOKUP($P1759,市町村一覧!$H$2:$H$773,市町村一覧!$G$2:$G$773),"特定市町村以外"))</f>
        <v/>
      </c>
      <c r="O1759" s="94" t="s">
        <v>1</v>
      </c>
      <c r="P1759" s="124" t="str">
        <f t="shared" si="55"/>
        <v/>
      </c>
      <c r="U1759" s="114" t="s">
        <v>82</v>
      </c>
      <c r="V1759" s="114" t="s">
        <v>2098</v>
      </c>
    </row>
    <row r="1760" spans="3:22" x14ac:dyDescent="0.25">
      <c r="C1760" s="108">
        <v>1754</v>
      </c>
      <c r="D1760" s="30"/>
      <c r="E1760" s="29"/>
      <c r="F1760" s="29"/>
      <c r="G1760" s="29"/>
      <c r="H1760" s="121" t="str">
        <f t="shared" si="54"/>
        <v/>
      </c>
      <c r="I1760" s="121" t="str">
        <f t="shared" si="54"/>
        <v/>
      </c>
      <c r="J1760" s="29"/>
      <c r="K1760" s="29"/>
      <c r="L1760" s="29"/>
      <c r="M1760" s="122" t="str">
        <f>IF($P1760="","",IFERROR(_xlfn.XLOOKUP($P1760,団体コード!$F$2:$F$1789,団体コード!$A$2:$A$1789),_xlfn.XLOOKUP($P1760,'R6.1.1政令指定都市'!$F$2:$F$192,'R6.1.1政令指定都市'!$A$2:$A$192)))</f>
        <v/>
      </c>
      <c r="N1760" s="123" t="str">
        <f>IF($P1760="","",IFERROR(_xlfn.XLOOKUP($P1760,市町村一覧!$H$2:$H$773,市町村一覧!$G$2:$G$773),"特定市町村以外"))</f>
        <v/>
      </c>
      <c r="O1760" s="94" t="s">
        <v>1</v>
      </c>
      <c r="P1760" s="124" t="str">
        <f t="shared" si="55"/>
        <v/>
      </c>
      <c r="U1760" s="114" t="s">
        <v>82</v>
      </c>
      <c r="V1760" s="114" t="s">
        <v>2099</v>
      </c>
    </row>
    <row r="1761" spans="3:22" x14ac:dyDescent="0.25">
      <c r="C1761" s="108">
        <v>1755</v>
      </c>
      <c r="D1761" s="30"/>
      <c r="E1761" s="29"/>
      <c r="F1761" s="29"/>
      <c r="G1761" s="29"/>
      <c r="H1761" s="121" t="str">
        <f t="shared" si="54"/>
        <v/>
      </c>
      <c r="I1761" s="121" t="str">
        <f t="shared" si="54"/>
        <v/>
      </c>
      <c r="J1761" s="29"/>
      <c r="K1761" s="29"/>
      <c r="L1761" s="29"/>
      <c r="M1761" s="122" t="str">
        <f>IF($P1761="","",IFERROR(_xlfn.XLOOKUP($P1761,団体コード!$F$2:$F$1789,団体コード!$A$2:$A$1789),_xlfn.XLOOKUP($P1761,'R6.1.1政令指定都市'!$F$2:$F$192,'R6.1.1政令指定都市'!$A$2:$A$192)))</f>
        <v/>
      </c>
      <c r="N1761" s="123" t="str">
        <f>IF($P1761="","",IFERROR(_xlfn.XLOOKUP($P1761,市町村一覧!$H$2:$H$773,市町村一覧!$G$2:$G$773),"特定市町村以外"))</f>
        <v/>
      </c>
      <c r="O1761" s="94" t="s">
        <v>1</v>
      </c>
      <c r="P1761" s="124" t="str">
        <f t="shared" si="55"/>
        <v/>
      </c>
      <c r="U1761" s="114" t="s">
        <v>82</v>
      </c>
      <c r="V1761" s="114" t="s">
        <v>2100</v>
      </c>
    </row>
    <row r="1762" spans="3:22" x14ac:dyDescent="0.25">
      <c r="C1762" s="108">
        <v>1756</v>
      </c>
      <c r="D1762" s="30"/>
      <c r="E1762" s="29"/>
      <c r="F1762" s="29"/>
      <c r="G1762" s="29"/>
      <c r="H1762" s="121" t="str">
        <f t="shared" si="54"/>
        <v/>
      </c>
      <c r="I1762" s="121" t="str">
        <f t="shared" si="54"/>
        <v/>
      </c>
      <c r="J1762" s="29"/>
      <c r="K1762" s="29"/>
      <c r="L1762" s="29"/>
      <c r="M1762" s="122" t="str">
        <f>IF($P1762="","",IFERROR(_xlfn.XLOOKUP($P1762,団体コード!$F$2:$F$1789,団体コード!$A$2:$A$1789),_xlfn.XLOOKUP($P1762,'R6.1.1政令指定都市'!$F$2:$F$192,'R6.1.1政令指定都市'!$A$2:$A$192)))</f>
        <v/>
      </c>
      <c r="N1762" s="123" t="str">
        <f>IF($P1762="","",IFERROR(_xlfn.XLOOKUP($P1762,市町村一覧!$H$2:$H$773,市町村一覧!$G$2:$G$773),"特定市町村以外"))</f>
        <v/>
      </c>
      <c r="O1762" s="94" t="s">
        <v>1</v>
      </c>
      <c r="P1762" s="124" t="str">
        <f t="shared" si="55"/>
        <v/>
      </c>
      <c r="U1762" s="114" t="s">
        <v>82</v>
      </c>
      <c r="V1762" s="114" t="s">
        <v>2101</v>
      </c>
    </row>
    <row r="1763" spans="3:22" x14ac:dyDescent="0.25">
      <c r="C1763" s="108">
        <v>1757</v>
      </c>
      <c r="D1763" s="30"/>
      <c r="E1763" s="29"/>
      <c r="F1763" s="29"/>
      <c r="G1763" s="29"/>
      <c r="H1763" s="121" t="str">
        <f t="shared" si="54"/>
        <v/>
      </c>
      <c r="I1763" s="121" t="str">
        <f t="shared" si="54"/>
        <v/>
      </c>
      <c r="J1763" s="29"/>
      <c r="K1763" s="29"/>
      <c r="L1763" s="29"/>
      <c r="M1763" s="122" t="str">
        <f>IF($P1763="","",IFERROR(_xlfn.XLOOKUP($P1763,団体コード!$F$2:$F$1789,団体コード!$A$2:$A$1789),_xlfn.XLOOKUP($P1763,'R6.1.1政令指定都市'!$F$2:$F$192,'R6.1.1政令指定都市'!$A$2:$A$192)))</f>
        <v/>
      </c>
      <c r="N1763" s="123" t="str">
        <f>IF($P1763="","",IFERROR(_xlfn.XLOOKUP($P1763,市町村一覧!$H$2:$H$773,市町村一覧!$G$2:$G$773),"特定市町村以外"))</f>
        <v/>
      </c>
      <c r="O1763" s="94" t="s">
        <v>1</v>
      </c>
      <c r="P1763" s="124" t="str">
        <f t="shared" si="55"/>
        <v/>
      </c>
      <c r="U1763" s="114" t="s">
        <v>82</v>
      </c>
      <c r="V1763" s="114" t="s">
        <v>2102</v>
      </c>
    </row>
    <row r="1764" spans="3:22" x14ac:dyDescent="0.25">
      <c r="C1764" s="108">
        <v>1758</v>
      </c>
      <c r="D1764" s="30"/>
      <c r="E1764" s="29"/>
      <c r="F1764" s="29"/>
      <c r="G1764" s="29"/>
      <c r="H1764" s="121" t="str">
        <f t="shared" si="54"/>
        <v/>
      </c>
      <c r="I1764" s="121" t="str">
        <f t="shared" si="54"/>
        <v/>
      </c>
      <c r="J1764" s="29"/>
      <c r="K1764" s="29"/>
      <c r="L1764" s="29"/>
      <c r="M1764" s="122" t="str">
        <f>IF($P1764="","",IFERROR(_xlfn.XLOOKUP($P1764,団体コード!$F$2:$F$1789,団体コード!$A$2:$A$1789),_xlfn.XLOOKUP($P1764,'R6.1.1政令指定都市'!$F$2:$F$192,'R6.1.1政令指定都市'!$A$2:$A$192)))</f>
        <v/>
      </c>
      <c r="N1764" s="123" t="str">
        <f>IF($P1764="","",IFERROR(_xlfn.XLOOKUP($P1764,市町村一覧!$H$2:$H$773,市町村一覧!$G$2:$G$773),"特定市町村以外"))</f>
        <v/>
      </c>
      <c r="O1764" s="94" t="s">
        <v>1</v>
      </c>
      <c r="P1764" s="124" t="str">
        <f t="shared" si="55"/>
        <v/>
      </c>
      <c r="U1764" s="114" t="s">
        <v>82</v>
      </c>
      <c r="V1764" s="114" t="s">
        <v>2103</v>
      </c>
    </row>
    <row r="1765" spans="3:22" x14ac:dyDescent="0.25">
      <c r="C1765" s="108">
        <v>1759</v>
      </c>
      <c r="D1765" s="30"/>
      <c r="E1765" s="29"/>
      <c r="F1765" s="29"/>
      <c r="G1765" s="29"/>
      <c r="H1765" s="121" t="str">
        <f t="shared" si="54"/>
        <v/>
      </c>
      <c r="I1765" s="121" t="str">
        <f t="shared" si="54"/>
        <v/>
      </c>
      <c r="J1765" s="29"/>
      <c r="K1765" s="29"/>
      <c r="L1765" s="29"/>
      <c r="M1765" s="122" t="str">
        <f>IF($P1765="","",IFERROR(_xlfn.XLOOKUP($P1765,団体コード!$F$2:$F$1789,団体コード!$A$2:$A$1789),_xlfn.XLOOKUP($P1765,'R6.1.1政令指定都市'!$F$2:$F$192,'R6.1.1政令指定都市'!$A$2:$A$192)))</f>
        <v/>
      </c>
      <c r="N1765" s="123" t="str">
        <f>IF($P1765="","",IFERROR(_xlfn.XLOOKUP($P1765,市町村一覧!$H$2:$H$773,市町村一覧!$G$2:$G$773),"特定市町村以外"))</f>
        <v/>
      </c>
      <c r="O1765" s="94" t="s">
        <v>1</v>
      </c>
      <c r="P1765" s="124" t="str">
        <f t="shared" si="55"/>
        <v/>
      </c>
      <c r="U1765" s="114" t="s">
        <v>82</v>
      </c>
      <c r="V1765" s="114" t="s">
        <v>2104</v>
      </c>
    </row>
    <row r="1766" spans="3:22" x14ac:dyDescent="0.25">
      <c r="C1766" s="108">
        <v>1760</v>
      </c>
      <c r="D1766" s="30"/>
      <c r="E1766" s="29"/>
      <c r="F1766" s="29"/>
      <c r="G1766" s="29"/>
      <c r="H1766" s="121" t="str">
        <f t="shared" si="54"/>
        <v/>
      </c>
      <c r="I1766" s="121" t="str">
        <f t="shared" si="54"/>
        <v/>
      </c>
      <c r="J1766" s="29"/>
      <c r="K1766" s="29"/>
      <c r="L1766" s="29"/>
      <c r="M1766" s="122" t="str">
        <f>IF($P1766="","",IFERROR(_xlfn.XLOOKUP($P1766,団体コード!$F$2:$F$1789,団体コード!$A$2:$A$1789),_xlfn.XLOOKUP($P1766,'R6.1.1政令指定都市'!$F$2:$F$192,'R6.1.1政令指定都市'!$A$2:$A$192)))</f>
        <v/>
      </c>
      <c r="N1766" s="123" t="str">
        <f>IF($P1766="","",IFERROR(_xlfn.XLOOKUP($P1766,市町村一覧!$H$2:$H$773,市町村一覧!$G$2:$G$773),"特定市町村以外"))</f>
        <v/>
      </c>
      <c r="O1766" s="94" t="s">
        <v>1</v>
      </c>
      <c r="P1766" s="124" t="str">
        <f t="shared" si="55"/>
        <v/>
      </c>
      <c r="U1766" s="114" t="s">
        <v>82</v>
      </c>
      <c r="V1766" s="114" t="s">
        <v>2105</v>
      </c>
    </row>
    <row r="1767" spans="3:22" x14ac:dyDescent="0.25">
      <c r="C1767" s="108">
        <v>1761</v>
      </c>
      <c r="D1767" s="30"/>
      <c r="E1767" s="29"/>
      <c r="F1767" s="29"/>
      <c r="G1767" s="29"/>
      <c r="H1767" s="121" t="str">
        <f t="shared" si="54"/>
        <v/>
      </c>
      <c r="I1767" s="121" t="str">
        <f t="shared" si="54"/>
        <v/>
      </c>
      <c r="J1767" s="29"/>
      <c r="K1767" s="29"/>
      <c r="L1767" s="29"/>
      <c r="M1767" s="122" t="str">
        <f>IF($P1767="","",IFERROR(_xlfn.XLOOKUP($P1767,団体コード!$F$2:$F$1789,団体コード!$A$2:$A$1789),_xlfn.XLOOKUP($P1767,'R6.1.1政令指定都市'!$F$2:$F$192,'R6.1.1政令指定都市'!$A$2:$A$192)))</f>
        <v/>
      </c>
      <c r="N1767" s="123" t="str">
        <f>IF($P1767="","",IFERROR(_xlfn.XLOOKUP($P1767,市町村一覧!$H$2:$H$773,市町村一覧!$G$2:$G$773),"特定市町村以外"))</f>
        <v/>
      </c>
      <c r="O1767" s="94" t="s">
        <v>1</v>
      </c>
      <c r="P1767" s="124" t="str">
        <f t="shared" si="55"/>
        <v/>
      </c>
      <c r="U1767" s="114" t="s">
        <v>82</v>
      </c>
      <c r="V1767" s="114" t="s">
        <v>2106</v>
      </c>
    </row>
    <row r="1768" spans="3:22" x14ac:dyDescent="0.25">
      <c r="C1768" s="108">
        <v>1762</v>
      </c>
      <c r="D1768" s="30"/>
      <c r="E1768" s="29"/>
      <c r="F1768" s="29"/>
      <c r="G1768" s="29"/>
      <c r="H1768" s="121" t="str">
        <f t="shared" si="54"/>
        <v/>
      </c>
      <c r="I1768" s="121" t="str">
        <f t="shared" si="54"/>
        <v/>
      </c>
      <c r="J1768" s="29"/>
      <c r="K1768" s="29"/>
      <c r="L1768" s="29"/>
      <c r="M1768" s="122" t="str">
        <f>IF($P1768="","",IFERROR(_xlfn.XLOOKUP($P1768,団体コード!$F$2:$F$1789,団体コード!$A$2:$A$1789),_xlfn.XLOOKUP($P1768,'R6.1.1政令指定都市'!$F$2:$F$192,'R6.1.1政令指定都市'!$A$2:$A$192)))</f>
        <v/>
      </c>
      <c r="N1768" s="123" t="str">
        <f>IF($P1768="","",IFERROR(_xlfn.XLOOKUP($P1768,市町村一覧!$H$2:$H$773,市町村一覧!$G$2:$G$773),"特定市町村以外"))</f>
        <v/>
      </c>
      <c r="O1768" s="94" t="s">
        <v>1</v>
      </c>
      <c r="P1768" s="124" t="str">
        <f t="shared" si="55"/>
        <v/>
      </c>
      <c r="U1768" s="114" t="s">
        <v>82</v>
      </c>
      <c r="V1768" s="114" t="s">
        <v>2107</v>
      </c>
    </row>
    <row r="1769" spans="3:22" x14ac:dyDescent="0.25">
      <c r="C1769" s="108">
        <v>1763</v>
      </c>
      <c r="D1769" s="30"/>
      <c r="E1769" s="29"/>
      <c r="F1769" s="29"/>
      <c r="G1769" s="29"/>
      <c r="H1769" s="121" t="str">
        <f t="shared" si="54"/>
        <v/>
      </c>
      <c r="I1769" s="121" t="str">
        <f t="shared" si="54"/>
        <v/>
      </c>
      <c r="J1769" s="29"/>
      <c r="K1769" s="29"/>
      <c r="L1769" s="29"/>
      <c r="M1769" s="122" t="str">
        <f>IF($P1769="","",IFERROR(_xlfn.XLOOKUP($P1769,団体コード!$F$2:$F$1789,団体コード!$A$2:$A$1789),_xlfn.XLOOKUP($P1769,'R6.1.1政令指定都市'!$F$2:$F$192,'R6.1.1政令指定都市'!$A$2:$A$192)))</f>
        <v/>
      </c>
      <c r="N1769" s="123" t="str">
        <f>IF($P1769="","",IFERROR(_xlfn.XLOOKUP($P1769,市町村一覧!$H$2:$H$773,市町村一覧!$G$2:$G$773),"特定市町村以外"))</f>
        <v/>
      </c>
      <c r="O1769" s="94" t="s">
        <v>1</v>
      </c>
      <c r="P1769" s="124" t="str">
        <f t="shared" si="55"/>
        <v/>
      </c>
      <c r="U1769" s="114" t="s">
        <v>83</v>
      </c>
      <c r="V1769" s="114" t="s">
        <v>2108</v>
      </c>
    </row>
    <row r="1770" spans="3:22" x14ac:dyDescent="0.25">
      <c r="C1770" s="108">
        <v>1764</v>
      </c>
      <c r="D1770" s="30"/>
      <c r="E1770" s="29"/>
      <c r="F1770" s="29"/>
      <c r="G1770" s="29"/>
      <c r="H1770" s="121" t="str">
        <f t="shared" si="54"/>
        <v/>
      </c>
      <c r="I1770" s="121" t="str">
        <f t="shared" si="54"/>
        <v/>
      </c>
      <c r="J1770" s="29"/>
      <c r="K1770" s="29"/>
      <c r="L1770" s="29"/>
      <c r="M1770" s="122" t="str">
        <f>IF($P1770="","",IFERROR(_xlfn.XLOOKUP($P1770,団体コード!$F$2:$F$1789,団体コード!$A$2:$A$1789),_xlfn.XLOOKUP($P1770,'R6.1.1政令指定都市'!$F$2:$F$192,'R6.1.1政令指定都市'!$A$2:$A$192)))</f>
        <v/>
      </c>
      <c r="N1770" s="123" t="str">
        <f>IF($P1770="","",IFERROR(_xlfn.XLOOKUP($P1770,市町村一覧!$H$2:$H$773,市町村一覧!$G$2:$G$773),"特定市町村以外"))</f>
        <v/>
      </c>
      <c r="O1770" s="94" t="s">
        <v>1</v>
      </c>
      <c r="P1770" s="124" t="str">
        <f t="shared" si="55"/>
        <v/>
      </c>
      <c r="U1770" s="114" t="s">
        <v>83</v>
      </c>
      <c r="V1770" s="114" t="s">
        <v>2109</v>
      </c>
    </row>
    <row r="1771" spans="3:22" x14ac:dyDescent="0.25">
      <c r="C1771" s="108">
        <v>1765</v>
      </c>
      <c r="D1771" s="30"/>
      <c r="E1771" s="29"/>
      <c r="F1771" s="29"/>
      <c r="G1771" s="29"/>
      <c r="H1771" s="121" t="str">
        <f t="shared" si="54"/>
        <v/>
      </c>
      <c r="I1771" s="121" t="str">
        <f t="shared" si="54"/>
        <v/>
      </c>
      <c r="J1771" s="29"/>
      <c r="K1771" s="29"/>
      <c r="L1771" s="29"/>
      <c r="M1771" s="122" t="str">
        <f>IF($P1771="","",IFERROR(_xlfn.XLOOKUP($P1771,団体コード!$F$2:$F$1789,団体コード!$A$2:$A$1789),_xlfn.XLOOKUP($P1771,'R6.1.1政令指定都市'!$F$2:$F$192,'R6.1.1政令指定都市'!$A$2:$A$192)))</f>
        <v/>
      </c>
      <c r="N1771" s="123" t="str">
        <f>IF($P1771="","",IFERROR(_xlfn.XLOOKUP($P1771,市町村一覧!$H$2:$H$773,市町村一覧!$G$2:$G$773),"特定市町村以外"))</f>
        <v/>
      </c>
      <c r="O1771" s="94" t="s">
        <v>1</v>
      </c>
      <c r="P1771" s="124" t="str">
        <f t="shared" si="55"/>
        <v/>
      </c>
      <c r="U1771" s="114" t="s">
        <v>83</v>
      </c>
      <c r="V1771" s="114" t="s">
        <v>2110</v>
      </c>
    </row>
    <row r="1772" spans="3:22" x14ac:dyDescent="0.25">
      <c r="C1772" s="108">
        <v>1766</v>
      </c>
      <c r="D1772" s="30"/>
      <c r="E1772" s="29"/>
      <c r="F1772" s="29"/>
      <c r="G1772" s="29"/>
      <c r="H1772" s="121" t="str">
        <f t="shared" si="54"/>
        <v/>
      </c>
      <c r="I1772" s="121" t="str">
        <f t="shared" si="54"/>
        <v/>
      </c>
      <c r="J1772" s="29"/>
      <c r="K1772" s="29"/>
      <c r="L1772" s="29"/>
      <c r="M1772" s="122" t="str">
        <f>IF($P1772="","",IFERROR(_xlfn.XLOOKUP($P1772,団体コード!$F$2:$F$1789,団体コード!$A$2:$A$1789),_xlfn.XLOOKUP($P1772,'R6.1.1政令指定都市'!$F$2:$F$192,'R6.1.1政令指定都市'!$A$2:$A$192)))</f>
        <v/>
      </c>
      <c r="N1772" s="123" t="str">
        <f>IF($P1772="","",IFERROR(_xlfn.XLOOKUP($P1772,市町村一覧!$H$2:$H$773,市町村一覧!$G$2:$G$773),"特定市町村以外"))</f>
        <v/>
      </c>
      <c r="O1772" s="94" t="s">
        <v>1</v>
      </c>
      <c r="P1772" s="124" t="str">
        <f t="shared" si="55"/>
        <v/>
      </c>
      <c r="U1772" s="114" t="s">
        <v>83</v>
      </c>
      <c r="V1772" s="114" t="s">
        <v>2111</v>
      </c>
    </row>
    <row r="1773" spans="3:22" x14ac:dyDescent="0.25">
      <c r="C1773" s="108">
        <v>1767</v>
      </c>
      <c r="D1773" s="30"/>
      <c r="E1773" s="29"/>
      <c r="F1773" s="29"/>
      <c r="G1773" s="29"/>
      <c r="H1773" s="121" t="str">
        <f t="shared" si="54"/>
        <v/>
      </c>
      <c r="I1773" s="121" t="str">
        <f t="shared" si="54"/>
        <v/>
      </c>
      <c r="J1773" s="29"/>
      <c r="K1773" s="29"/>
      <c r="L1773" s="29"/>
      <c r="M1773" s="122" t="str">
        <f>IF($P1773="","",IFERROR(_xlfn.XLOOKUP($P1773,団体コード!$F$2:$F$1789,団体コード!$A$2:$A$1789),_xlfn.XLOOKUP($P1773,'R6.1.1政令指定都市'!$F$2:$F$192,'R6.1.1政令指定都市'!$A$2:$A$192)))</f>
        <v/>
      </c>
      <c r="N1773" s="123" t="str">
        <f>IF($P1773="","",IFERROR(_xlfn.XLOOKUP($P1773,市町村一覧!$H$2:$H$773,市町村一覧!$G$2:$G$773),"特定市町村以外"))</f>
        <v/>
      </c>
      <c r="O1773" s="94" t="s">
        <v>1</v>
      </c>
      <c r="P1773" s="124" t="str">
        <f t="shared" si="55"/>
        <v/>
      </c>
      <c r="U1773" s="114" t="s">
        <v>83</v>
      </c>
      <c r="V1773" s="114" t="s">
        <v>2112</v>
      </c>
    </row>
    <row r="1774" spans="3:22" x14ac:dyDescent="0.25">
      <c r="C1774" s="108">
        <v>1768</v>
      </c>
      <c r="D1774" s="30"/>
      <c r="E1774" s="29"/>
      <c r="F1774" s="29"/>
      <c r="G1774" s="29"/>
      <c r="H1774" s="121" t="str">
        <f t="shared" si="54"/>
        <v/>
      </c>
      <c r="I1774" s="121" t="str">
        <f t="shared" si="54"/>
        <v/>
      </c>
      <c r="J1774" s="29"/>
      <c r="K1774" s="29"/>
      <c r="L1774" s="29"/>
      <c r="M1774" s="122" t="str">
        <f>IF($P1774="","",IFERROR(_xlfn.XLOOKUP($P1774,団体コード!$F$2:$F$1789,団体コード!$A$2:$A$1789),_xlfn.XLOOKUP($P1774,'R6.1.1政令指定都市'!$F$2:$F$192,'R6.1.1政令指定都市'!$A$2:$A$192)))</f>
        <v/>
      </c>
      <c r="N1774" s="123" t="str">
        <f>IF($P1774="","",IFERROR(_xlfn.XLOOKUP($P1774,市町村一覧!$H$2:$H$773,市町村一覧!$G$2:$G$773),"特定市町村以外"))</f>
        <v/>
      </c>
      <c r="O1774" s="94" t="s">
        <v>1</v>
      </c>
      <c r="P1774" s="124" t="str">
        <f t="shared" si="55"/>
        <v/>
      </c>
      <c r="U1774" s="114" t="s">
        <v>83</v>
      </c>
      <c r="V1774" s="114" t="s">
        <v>2113</v>
      </c>
    </row>
    <row r="1775" spans="3:22" x14ac:dyDescent="0.25">
      <c r="C1775" s="108">
        <v>1769</v>
      </c>
      <c r="D1775" s="30"/>
      <c r="E1775" s="29"/>
      <c r="F1775" s="29"/>
      <c r="G1775" s="29"/>
      <c r="H1775" s="121" t="str">
        <f t="shared" si="54"/>
        <v/>
      </c>
      <c r="I1775" s="121" t="str">
        <f t="shared" si="54"/>
        <v/>
      </c>
      <c r="J1775" s="29"/>
      <c r="K1775" s="29"/>
      <c r="L1775" s="29"/>
      <c r="M1775" s="122" t="str">
        <f>IF($P1775="","",IFERROR(_xlfn.XLOOKUP($P1775,団体コード!$F$2:$F$1789,団体コード!$A$2:$A$1789),_xlfn.XLOOKUP($P1775,'R6.1.1政令指定都市'!$F$2:$F$192,'R6.1.1政令指定都市'!$A$2:$A$192)))</f>
        <v/>
      </c>
      <c r="N1775" s="123" t="str">
        <f>IF($P1775="","",IFERROR(_xlfn.XLOOKUP($P1775,市町村一覧!$H$2:$H$773,市町村一覧!$G$2:$G$773),"特定市町村以外"))</f>
        <v/>
      </c>
      <c r="O1775" s="94" t="s">
        <v>1</v>
      </c>
      <c r="P1775" s="124" t="str">
        <f t="shared" si="55"/>
        <v/>
      </c>
      <c r="U1775" s="114" t="s">
        <v>83</v>
      </c>
      <c r="V1775" s="114" t="s">
        <v>2114</v>
      </c>
    </row>
    <row r="1776" spans="3:22" x14ac:dyDescent="0.25">
      <c r="C1776" s="108">
        <v>1770</v>
      </c>
      <c r="D1776" s="30"/>
      <c r="E1776" s="29"/>
      <c r="F1776" s="29"/>
      <c r="G1776" s="29"/>
      <c r="H1776" s="121" t="str">
        <f t="shared" si="54"/>
        <v/>
      </c>
      <c r="I1776" s="121" t="str">
        <f t="shared" si="54"/>
        <v/>
      </c>
      <c r="J1776" s="29"/>
      <c r="K1776" s="29"/>
      <c r="L1776" s="29"/>
      <c r="M1776" s="122" t="str">
        <f>IF($P1776="","",IFERROR(_xlfn.XLOOKUP($P1776,団体コード!$F$2:$F$1789,団体コード!$A$2:$A$1789),_xlfn.XLOOKUP($P1776,'R6.1.1政令指定都市'!$F$2:$F$192,'R6.1.1政令指定都市'!$A$2:$A$192)))</f>
        <v/>
      </c>
      <c r="N1776" s="123" t="str">
        <f>IF($P1776="","",IFERROR(_xlfn.XLOOKUP($P1776,市町村一覧!$H$2:$H$773,市町村一覧!$G$2:$G$773),"特定市町村以外"))</f>
        <v/>
      </c>
      <c r="O1776" s="94" t="s">
        <v>1</v>
      </c>
      <c r="P1776" s="124" t="str">
        <f t="shared" si="55"/>
        <v/>
      </c>
      <c r="U1776" s="114" t="s">
        <v>83</v>
      </c>
      <c r="V1776" s="114" t="s">
        <v>2115</v>
      </c>
    </row>
    <row r="1777" spans="3:22" x14ac:dyDescent="0.25">
      <c r="C1777" s="108">
        <v>1771</v>
      </c>
      <c r="D1777" s="30"/>
      <c r="E1777" s="29"/>
      <c r="F1777" s="29"/>
      <c r="G1777" s="29"/>
      <c r="H1777" s="121" t="str">
        <f t="shared" si="54"/>
        <v/>
      </c>
      <c r="I1777" s="121" t="str">
        <f t="shared" si="54"/>
        <v/>
      </c>
      <c r="J1777" s="29"/>
      <c r="K1777" s="29"/>
      <c r="L1777" s="29"/>
      <c r="M1777" s="122" t="str">
        <f>IF($P1777="","",IFERROR(_xlfn.XLOOKUP($P1777,団体コード!$F$2:$F$1789,団体コード!$A$2:$A$1789),_xlfn.XLOOKUP($P1777,'R6.1.1政令指定都市'!$F$2:$F$192,'R6.1.1政令指定都市'!$A$2:$A$192)))</f>
        <v/>
      </c>
      <c r="N1777" s="123" t="str">
        <f>IF($P1777="","",IFERROR(_xlfn.XLOOKUP($P1777,市町村一覧!$H$2:$H$773,市町村一覧!$G$2:$G$773),"特定市町村以外"))</f>
        <v/>
      </c>
      <c r="O1777" s="94" t="s">
        <v>1</v>
      </c>
      <c r="P1777" s="124" t="str">
        <f t="shared" si="55"/>
        <v/>
      </c>
      <c r="U1777" s="114" t="s">
        <v>83</v>
      </c>
      <c r="V1777" s="114" t="s">
        <v>2116</v>
      </c>
    </row>
    <row r="1778" spans="3:22" x14ac:dyDescent="0.25">
      <c r="C1778" s="108">
        <v>1772</v>
      </c>
      <c r="D1778" s="30"/>
      <c r="E1778" s="29"/>
      <c r="F1778" s="29"/>
      <c r="G1778" s="29"/>
      <c r="H1778" s="121" t="str">
        <f t="shared" si="54"/>
        <v/>
      </c>
      <c r="I1778" s="121" t="str">
        <f t="shared" si="54"/>
        <v/>
      </c>
      <c r="J1778" s="29"/>
      <c r="K1778" s="29"/>
      <c r="L1778" s="29"/>
      <c r="M1778" s="122" t="str">
        <f>IF($P1778="","",IFERROR(_xlfn.XLOOKUP($P1778,団体コード!$F$2:$F$1789,団体コード!$A$2:$A$1789),_xlfn.XLOOKUP($P1778,'R6.1.1政令指定都市'!$F$2:$F$192,'R6.1.1政令指定都市'!$A$2:$A$192)))</f>
        <v/>
      </c>
      <c r="N1778" s="123" t="str">
        <f>IF($P1778="","",IFERROR(_xlfn.XLOOKUP($P1778,市町村一覧!$H$2:$H$773,市町村一覧!$G$2:$G$773),"特定市町村以外"))</f>
        <v/>
      </c>
      <c r="O1778" s="94" t="s">
        <v>1</v>
      </c>
      <c r="P1778" s="124" t="str">
        <f t="shared" si="55"/>
        <v/>
      </c>
      <c r="U1778" s="114" t="s">
        <v>83</v>
      </c>
      <c r="V1778" s="114" t="s">
        <v>2117</v>
      </c>
    </row>
    <row r="1779" spans="3:22" x14ac:dyDescent="0.25">
      <c r="C1779" s="108">
        <v>1773</v>
      </c>
      <c r="D1779" s="30"/>
      <c r="E1779" s="29"/>
      <c r="F1779" s="29"/>
      <c r="G1779" s="29"/>
      <c r="H1779" s="121" t="str">
        <f t="shared" si="54"/>
        <v/>
      </c>
      <c r="I1779" s="121" t="str">
        <f t="shared" si="54"/>
        <v/>
      </c>
      <c r="J1779" s="29"/>
      <c r="K1779" s="29"/>
      <c r="L1779" s="29"/>
      <c r="M1779" s="122" t="str">
        <f>IF($P1779="","",IFERROR(_xlfn.XLOOKUP($P1779,団体コード!$F$2:$F$1789,団体コード!$A$2:$A$1789),_xlfn.XLOOKUP($P1779,'R6.1.1政令指定都市'!$F$2:$F$192,'R6.1.1政令指定都市'!$A$2:$A$192)))</f>
        <v/>
      </c>
      <c r="N1779" s="123" t="str">
        <f>IF($P1779="","",IFERROR(_xlfn.XLOOKUP($P1779,市町村一覧!$H$2:$H$773,市町村一覧!$G$2:$G$773),"特定市町村以外"))</f>
        <v/>
      </c>
      <c r="O1779" s="94" t="s">
        <v>1</v>
      </c>
      <c r="P1779" s="124" t="str">
        <f t="shared" si="55"/>
        <v/>
      </c>
      <c r="U1779" s="114" t="s">
        <v>83</v>
      </c>
      <c r="V1779" s="114" t="s">
        <v>2118</v>
      </c>
    </row>
    <row r="1780" spans="3:22" x14ac:dyDescent="0.25">
      <c r="C1780" s="108">
        <v>1774</v>
      </c>
      <c r="D1780" s="30"/>
      <c r="E1780" s="29"/>
      <c r="F1780" s="29"/>
      <c r="G1780" s="29"/>
      <c r="H1780" s="121" t="str">
        <f t="shared" si="54"/>
        <v/>
      </c>
      <c r="I1780" s="121" t="str">
        <f t="shared" si="54"/>
        <v/>
      </c>
      <c r="J1780" s="29"/>
      <c r="K1780" s="29"/>
      <c r="L1780" s="29"/>
      <c r="M1780" s="122" t="str">
        <f>IF($P1780="","",IFERROR(_xlfn.XLOOKUP($P1780,団体コード!$F$2:$F$1789,団体コード!$A$2:$A$1789),_xlfn.XLOOKUP($P1780,'R6.1.1政令指定都市'!$F$2:$F$192,'R6.1.1政令指定都市'!$A$2:$A$192)))</f>
        <v/>
      </c>
      <c r="N1780" s="123" t="str">
        <f>IF($P1780="","",IFERROR(_xlfn.XLOOKUP($P1780,市町村一覧!$H$2:$H$773,市町村一覧!$G$2:$G$773),"特定市町村以外"))</f>
        <v/>
      </c>
      <c r="O1780" s="94" t="s">
        <v>1</v>
      </c>
      <c r="P1780" s="124" t="str">
        <f t="shared" si="55"/>
        <v/>
      </c>
      <c r="U1780" s="114" t="s">
        <v>83</v>
      </c>
      <c r="V1780" s="114" t="s">
        <v>2119</v>
      </c>
    </row>
    <row r="1781" spans="3:22" x14ac:dyDescent="0.25">
      <c r="C1781" s="108">
        <v>1775</v>
      </c>
      <c r="D1781" s="30"/>
      <c r="E1781" s="29"/>
      <c r="F1781" s="29"/>
      <c r="G1781" s="29"/>
      <c r="H1781" s="121" t="str">
        <f t="shared" si="54"/>
        <v/>
      </c>
      <c r="I1781" s="121" t="str">
        <f t="shared" si="54"/>
        <v/>
      </c>
      <c r="J1781" s="29"/>
      <c r="K1781" s="29"/>
      <c r="L1781" s="29"/>
      <c r="M1781" s="122" t="str">
        <f>IF($P1781="","",IFERROR(_xlfn.XLOOKUP($P1781,団体コード!$F$2:$F$1789,団体コード!$A$2:$A$1789),_xlfn.XLOOKUP($P1781,'R6.1.1政令指定都市'!$F$2:$F$192,'R6.1.1政令指定都市'!$A$2:$A$192)))</f>
        <v/>
      </c>
      <c r="N1781" s="123" t="str">
        <f>IF($P1781="","",IFERROR(_xlfn.XLOOKUP($P1781,市町村一覧!$H$2:$H$773,市町村一覧!$G$2:$G$773),"特定市町村以外"))</f>
        <v/>
      </c>
      <c r="O1781" s="94" t="s">
        <v>1</v>
      </c>
      <c r="P1781" s="124" t="str">
        <f t="shared" si="55"/>
        <v/>
      </c>
      <c r="U1781" s="114" t="s">
        <v>83</v>
      </c>
      <c r="V1781" s="114" t="s">
        <v>2120</v>
      </c>
    </row>
    <row r="1782" spans="3:22" x14ac:dyDescent="0.25">
      <c r="C1782" s="108">
        <v>1776</v>
      </c>
      <c r="D1782" s="30"/>
      <c r="E1782" s="29"/>
      <c r="F1782" s="29"/>
      <c r="G1782" s="29"/>
      <c r="H1782" s="121" t="str">
        <f t="shared" si="54"/>
        <v/>
      </c>
      <c r="I1782" s="121" t="str">
        <f t="shared" si="54"/>
        <v/>
      </c>
      <c r="J1782" s="29"/>
      <c r="K1782" s="29"/>
      <c r="L1782" s="29"/>
      <c r="M1782" s="122" t="str">
        <f>IF($P1782="","",IFERROR(_xlfn.XLOOKUP($P1782,団体コード!$F$2:$F$1789,団体コード!$A$2:$A$1789),_xlfn.XLOOKUP($P1782,'R6.1.1政令指定都市'!$F$2:$F$192,'R6.1.1政令指定都市'!$A$2:$A$192)))</f>
        <v/>
      </c>
      <c r="N1782" s="123" t="str">
        <f>IF($P1782="","",IFERROR(_xlfn.XLOOKUP($P1782,市町村一覧!$H$2:$H$773,市町村一覧!$G$2:$G$773),"特定市町村以外"))</f>
        <v/>
      </c>
      <c r="O1782" s="94" t="s">
        <v>1</v>
      </c>
      <c r="P1782" s="124" t="str">
        <f t="shared" si="55"/>
        <v/>
      </c>
      <c r="U1782" s="114" t="s">
        <v>83</v>
      </c>
      <c r="V1782" s="114" t="s">
        <v>2121</v>
      </c>
    </row>
    <row r="1783" spans="3:22" x14ac:dyDescent="0.25">
      <c r="C1783" s="108">
        <v>1777</v>
      </c>
      <c r="D1783" s="30"/>
      <c r="E1783" s="29"/>
      <c r="F1783" s="29"/>
      <c r="G1783" s="29"/>
      <c r="H1783" s="121" t="str">
        <f t="shared" si="54"/>
        <v/>
      </c>
      <c r="I1783" s="121" t="str">
        <f t="shared" si="54"/>
        <v/>
      </c>
      <c r="J1783" s="29"/>
      <c r="K1783" s="29"/>
      <c r="L1783" s="29"/>
      <c r="M1783" s="122" t="str">
        <f>IF($P1783="","",IFERROR(_xlfn.XLOOKUP($P1783,団体コード!$F$2:$F$1789,団体コード!$A$2:$A$1789),_xlfn.XLOOKUP($P1783,'R6.1.1政令指定都市'!$F$2:$F$192,'R6.1.1政令指定都市'!$A$2:$A$192)))</f>
        <v/>
      </c>
      <c r="N1783" s="123" t="str">
        <f>IF($P1783="","",IFERROR(_xlfn.XLOOKUP($P1783,市町村一覧!$H$2:$H$773,市町村一覧!$G$2:$G$773),"特定市町村以外"))</f>
        <v/>
      </c>
      <c r="O1783" s="94" t="s">
        <v>1</v>
      </c>
      <c r="P1783" s="124" t="str">
        <f t="shared" si="55"/>
        <v/>
      </c>
      <c r="U1783" s="114" t="s">
        <v>83</v>
      </c>
      <c r="V1783" s="114" t="s">
        <v>2122</v>
      </c>
    </row>
    <row r="1784" spans="3:22" x14ac:dyDescent="0.25">
      <c r="C1784" s="108">
        <v>1778</v>
      </c>
      <c r="D1784" s="30"/>
      <c r="E1784" s="29"/>
      <c r="F1784" s="29"/>
      <c r="G1784" s="29"/>
      <c r="H1784" s="121" t="str">
        <f t="shared" si="54"/>
        <v/>
      </c>
      <c r="I1784" s="121" t="str">
        <f t="shared" si="54"/>
        <v/>
      </c>
      <c r="J1784" s="29"/>
      <c r="K1784" s="29"/>
      <c r="L1784" s="29"/>
      <c r="M1784" s="122" t="str">
        <f>IF($P1784="","",IFERROR(_xlfn.XLOOKUP($P1784,団体コード!$F$2:$F$1789,団体コード!$A$2:$A$1789),_xlfn.XLOOKUP($P1784,'R6.1.1政令指定都市'!$F$2:$F$192,'R6.1.1政令指定都市'!$A$2:$A$192)))</f>
        <v/>
      </c>
      <c r="N1784" s="123" t="str">
        <f>IF($P1784="","",IFERROR(_xlfn.XLOOKUP($P1784,市町村一覧!$H$2:$H$773,市町村一覧!$G$2:$G$773),"特定市町村以外"))</f>
        <v/>
      </c>
      <c r="O1784" s="94" t="s">
        <v>1</v>
      </c>
      <c r="P1784" s="124" t="str">
        <f t="shared" si="55"/>
        <v/>
      </c>
      <c r="U1784" s="114" t="s">
        <v>83</v>
      </c>
      <c r="V1784" s="114" t="s">
        <v>2123</v>
      </c>
    </row>
    <row r="1785" spans="3:22" x14ac:dyDescent="0.25">
      <c r="C1785" s="108">
        <v>1779</v>
      </c>
      <c r="D1785" s="30"/>
      <c r="E1785" s="29"/>
      <c r="F1785" s="29"/>
      <c r="G1785" s="29"/>
      <c r="H1785" s="121" t="str">
        <f t="shared" si="54"/>
        <v/>
      </c>
      <c r="I1785" s="121" t="str">
        <f t="shared" si="54"/>
        <v/>
      </c>
      <c r="J1785" s="29"/>
      <c r="K1785" s="29"/>
      <c r="L1785" s="29"/>
      <c r="M1785" s="122" t="str">
        <f>IF($P1785="","",IFERROR(_xlfn.XLOOKUP($P1785,団体コード!$F$2:$F$1789,団体コード!$A$2:$A$1789),_xlfn.XLOOKUP($P1785,'R6.1.1政令指定都市'!$F$2:$F$192,'R6.1.1政令指定都市'!$A$2:$A$192)))</f>
        <v/>
      </c>
      <c r="N1785" s="123" t="str">
        <f>IF($P1785="","",IFERROR(_xlfn.XLOOKUP($P1785,市町村一覧!$H$2:$H$773,市町村一覧!$G$2:$G$773),"特定市町村以外"))</f>
        <v/>
      </c>
      <c r="O1785" s="94" t="s">
        <v>1</v>
      </c>
      <c r="P1785" s="124" t="str">
        <f t="shared" si="55"/>
        <v/>
      </c>
      <c r="U1785" s="114" t="s">
        <v>83</v>
      </c>
      <c r="V1785" s="114" t="s">
        <v>2124</v>
      </c>
    </row>
    <row r="1786" spans="3:22" x14ac:dyDescent="0.25">
      <c r="C1786" s="108">
        <v>1780</v>
      </c>
      <c r="D1786" s="30"/>
      <c r="E1786" s="29"/>
      <c r="F1786" s="29"/>
      <c r="G1786" s="29"/>
      <c r="H1786" s="121" t="str">
        <f t="shared" si="54"/>
        <v/>
      </c>
      <c r="I1786" s="121" t="str">
        <f t="shared" si="54"/>
        <v/>
      </c>
      <c r="J1786" s="29"/>
      <c r="K1786" s="29"/>
      <c r="L1786" s="29"/>
      <c r="M1786" s="122" t="str">
        <f>IF($P1786="","",IFERROR(_xlfn.XLOOKUP($P1786,団体コード!$F$2:$F$1789,団体コード!$A$2:$A$1789),_xlfn.XLOOKUP($P1786,'R6.1.1政令指定都市'!$F$2:$F$192,'R6.1.1政令指定都市'!$A$2:$A$192)))</f>
        <v/>
      </c>
      <c r="N1786" s="123" t="str">
        <f>IF($P1786="","",IFERROR(_xlfn.XLOOKUP($P1786,市町村一覧!$H$2:$H$773,市町村一覧!$G$2:$G$773),"特定市町村以外"))</f>
        <v/>
      </c>
      <c r="O1786" s="94" t="s">
        <v>1</v>
      </c>
      <c r="P1786" s="124" t="str">
        <f t="shared" si="55"/>
        <v/>
      </c>
      <c r="U1786" s="114" t="s">
        <v>83</v>
      </c>
      <c r="V1786" s="114" t="s">
        <v>2125</v>
      </c>
    </row>
    <row r="1787" spans="3:22" x14ac:dyDescent="0.25">
      <c r="C1787" s="108">
        <v>1781</v>
      </c>
      <c r="D1787" s="30"/>
      <c r="E1787" s="29"/>
      <c r="F1787" s="29"/>
      <c r="G1787" s="29"/>
      <c r="H1787" s="121" t="str">
        <f t="shared" si="54"/>
        <v/>
      </c>
      <c r="I1787" s="121" t="str">
        <f t="shared" si="54"/>
        <v/>
      </c>
      <c r="J1787" s="29"/>
      <c r="K1787" s="29"/>
      <c r="L1787" s="29"/>
      <c r="M1787" s="122" t="str">
        <f>IF($P1787="","",IFERROR(_xlfn.XLOOKUP($P1787,団体コード!$F$2:$F$1789,団体コード!$A$2:$A$1789),_xlfn.XLOOKUP($P1787,'R6.1.1政令指定都市'!$F$2:$F$192,'R6.1.1政令指定都市'!$A$2:$A$192)))</f>
        <v/>
      </c>
      <c r="N1787" s="123" t="str">
        <f>IF($P1787="","",IFERROR(_xlfn.XLOOKUP($P1787,市町村一覧!$H$2:$H$773,市町村一覧!$G$2:$G$773),"特定市町村以外"))</f>
        <v/>
      </c>
      <c r="O1787" s="94" t="s">
        <v>1</v>
      </c>
      <c r="P1787" s="124" t="str">
        <f t="shared" si="55"/>
        <v/>
      </c>
      <c r="U1787" s="114" t="s">
        <v>84</v>
      </c>
      <c r="V1787" s="114" t="s">
        <v>2126</v>
      </c>
    </row>
    <row r="1788" spans="3:22" x14ac:dyDescent="0.25">
      <c r="C1788" s="108">
        <v>1782</v>
      </c>
      <c r="D1788" s="30"/>
      <c r="E1788" s="29"/>
      <c r="F1788" s="29"/>
      <c r="G1788" s="29"/>
      <c r="H1788" s="121" t="str">
        <f t="shared" si="54"/>
        <v/>
      </c>
      <c r="I1788" s="121" t="str">
        <f t="shared" si="54"/>
        <v/>
      </c>
      <c r="J1788" s="29"/>
      <c r="K1788" s="29"/>
      <c r="L1788" s="29"/>
      <c r="M1788" s="122" t="str">
        <f>IF($P1788="","",IFERROR(_xlfn.XLOOKUP($P1788,団体コード!$F$2:$F$1789,団体コード!$A$2:$A$1789),_xlfn.XLOOKUP($P1788,'R6.1.1政令指定都市'!$F$2:$F$192,'R6.1.1政令指定都市'!$A$2:$A$192)))</f>
        <v/>
      </c>
      <c r="N1788" s="123" t="str">
        <f>IF($P1788="","",IFERROR(_xlfn.XLOOKUP($P1788,市町村一覧!$H$2:$H$773,市町村一覧!$G$2:$G$773),"特定市町村以外"))</f>
        <v/>
      </c>
      <c r="O1788" s="94" t="s">
        <v>1</v>
      </c>
      <c r="P1788" s="124" t="str">
        <f t="shared" si="55"/>
        <v/>
      </c>
      <c r="U1788" s="114" t="s">
        <v>84</v>
      </c>
      <c r="V1788" s="114" t="s">
        <v>2127</v>
      </c>
    </row>
    <row r="1789" spans="3:22" x14ac:dyDescent="0.25">
      <c r="C1789" s="108">
        <v>1783</v>
      </c>
      <c r="D1789" s="30"/>
      <c r="E1789" s="29"/>
      <c r="F1789" s="29"/>
      <c r="G1789" s="29"/>
      <c r="H1789" s="121" t="str">
        <f t="shared" si="54"/>
        <v/>
      </c>
      <c r="I1789" s="121" t="str">
        <f t="shared" si="54"/>
        <v/>
      </c>
      <c r="J1789" s="29"/>
      <c r="K1789" s="29"/>
      <c r="L1789" s="29"/>
      <c r="M1789" s="122" t="str">
        <f>IF($P1789="","",IFERROR(_xlfn.XLOOKUP($P1789,団体コード!$F$2:$F$1789,団体コード!$A$2:$A$1789),_xlfn.XLOOKUP($P1789,'R6.1.1政令指定都市'!$F$2:$F$192,'R6.1.1政令指定都市'!$A$2:$A$192)))</f>
        <v/>
      </c>
      <c r="N1789" s="123" t="str">
        <f>IF($P1789="","",IFERROR(_xlfn.XLOOKUP($P1789,市町村一覧!$H$2:$H$773,市町村一覧!$G$2:$G$773),"特定市町村以外"))</f>
        <v/>
      </c>
      <c r="O1789" s="94" t="s">
        <v>1</v>
      </c>
      <c r="P1789" s="124" t="str">
        <f t="shared" si="55"/>
        <v/>
      </c>
      <c r="U1789" s="114" t="s">
        <v>84</v>
      </c>
      <c r="V1789" s="114" t="s">
        <v>2128</v>
      </c>
    </row>
    <row r="1790" spans="3:22" x14ac:dyDescent="0.25">
      <c r="C1790" s="108">
        <v>1784</v>
      </c>
      <c r="D1790" s="30"/>
      <c r="E1790" s="29"/>
      <c r="F1790" s="29"/>
      <c r="G1790" s="29"/>
      <c r="H1790" s="121" t="str">
        <f t="shared" si="54"/>
        <v/>
      </c>
      <c r="I1790" s="121" t="str">
        <f t="shared" si="54"/>
        <v/>
      </c>
      <c r="J1790" s="29"/>
      <c r="K1790" s="29"/>
      <c r="L1790" s="29"/>
      <c r="M1790" s="122" t="str">
        <f>IF($P1790="","",IFERROR(_xlfn.XLOOKUP($P1790,団体コード!$F$2:$F$1789,団体コード!$A$2:$A$1789),_xlfn.XLOOKUP($P1790,'R6.1.1政令指定都市'!$F$2:$F$192,'R6.1.1政令指定都市'!$A$2:$A$192)))</f>
        <v/>
      </c>
      <c r="N1790" s="123" t="str">
        <f>IF($P1790="","",IFERROR(_xlfn.XLOOKUP($P1790,市町村一覧!$H$2:$H$773,市町村一覧!$G$2:$G$773),"特定市町村以外"))</f>
        <v/>
      </c>
      <c r="O1790" s="94" t="s">
        <v>1</v>
      </c>
      <c r="P1790" s="124" t="str">
        <f t="shared" si="55"/>
        <v/>
      </c>
      <c r="U1790" s="114" t="s">
        <v>84</v>
      </c>
      <c r="V1790" s="114" t="s">
        <v>2129</v>
      </c>
    </row>
    <row r="1791" spans="3:22" x14ac:dyDescent="0.25">
      <c r="C1791" s="108">
        <v>1785</v>
      </c>
      <c r="D1791" s="30"/>
      <c r="E1791" s="29"/>
      <c r="F1791" s="29"/>
      <c r="G1791" s="29"/>
      <c r="H1791" s="121" t="str">
        <f t="shared" si="54"/>
        <v/>
      </c>
      <c r="I1791" s="121" t="str">
        <f t="shared" si="54"/>
        <v/>
      </c>
      <c r="J1791" s="29"/>
      <c r="K1791" s="29"/>
      <c r="L1791" s="29"/>
      <c r="M1791" s="122" t="str">
        <f>IF($P1791="","",IFERROR(_xlfn.XLOOKUP($P1791,団体コード!$F$2:$F$1789,団体コード!$A$2:$A$1789),_xlfn.XLOOKUP($P1791,'R6.1.1政令指定都市'!$F$2:$F$192,'R6.1.1政令指定都市'!$A$2:$A$192)))</f>
        <v/>
      </c>
      <c r="N1791" s="123" t="str">
        <f>IF($P1791="","",IFERROR(_xlfn.XLOOKUP($P1791,市町村一覧!$H$2:$H$773,市町村一覧!$G$2:$G$773),"特定市町村以外"))</f>
        <v/>
      </c>
      <c r="O1791" s="94" t="s">
        <v>1</v>
      </c>
      <c r="P1791" s="124" t="str">
        <f t="shared" si="55"/>
        <v/>
      </c>
      <c r="U1791" s="114" t="s">
        <v>84</v>
      </c>
      <c r="V1791" s="114" t="s">
        <v>2130</v>
      </c>
    </row>
    <row r="1792" spans="3:22" x14ac:dyDescent="0.25">
      <c r="C1792" s="108">
        <v>1786</v>
      </c>
      <c r="D1792" s="30"/>
      <c r="E1792" s="29"/>
      <c r="F1792" s="29"/>
      <c r="G1792" s="29"/>
      <c r="H1792" s="121" t="str">
        <f t="shared" si="54"/>
        <v/>
      </c>
      <c r="I1792" s="121" t="str">
        <f t="shared" si="54"/>
        <v/>
      </c>
      <c r="J1792" s="29"/>
      <c r="K1792" s="29"/>
      <c r="L1792" s="29"/>
      <c r="M1792" s="122" t="str">
        <f>IF($P1792="","",IFERROR(_xlfn.XLOOKUP($P1792,団体コード!$F$2:$F$1789,団体コード!$A$2:$A$1789),_xlfn.XLOOKUP($P1792,'R6.1.1政令指定都市'!$F$2:$F$192,'R6.1.1政令指定都市'!$A$2:$A$192)))</f>
        <v/>
      </c>
      <c r="N1792" s="123" t="str">
        <f>IF($P1792="","",IFERROR(_xlfn.XLOOKUP($P1792,市町村一覧!$H$2:$H$773,市町村一覧!$G$2:$G$773),"特定市町村以外"))</f>
        <v/>
      </c>
      <c r="O1792" s="94" t="s">
        <v>1</v>
      </c>
      <c r="P1792" s="124" t="str">
        <f t="shared" si="55"/>
        <v/>
      </c>
      <c r="U1792" s="114" t="s">
        <v>84</v>
      </c>
      <c r="V1792" s="114" t="s">
        <v>2131</v>
      </c>
    </row>
    <row r="1793" spans="3:22" x14ac:dyDescent="0.25">
      <c r="C1793" s="108">
        <v>1787</v>
      </c>
      <c r="D1793" s="30"/>
      <c r="E1793" s="29"/>
      <c r="F1793" s="29"/>
      <c r="G1793" s="29"/>
      <c r="H1793" s="121" t="str">
        <f t="shared" si="54"/>
        <v/>
      </c>
      <c r="I1793" s="121" t="str">
        <f t="shared" si="54"/>
        <v/>
      </c>
      <c r="J1793" s="29"/>
      <c r="K1793" s="29"/>
      <c r="L1793" s="29"/>
      <c r="M1793" s="122" t="str">
        <f>IF($P1793="","",IFERROR(_xlfn.XLOOKUP($P1793,団体コード!$F$2:$F$1789,団体コード!$A$2:$A$1789),_xlfn.XLOOKUP($P1793,'R6.1.1政令指定都市'!$F$2:$F$192,'R6.1.1政令指定都市'!$A$2:$A$192)))</f>
        <v/>
      </c>
      <c r="N1793" s="123" t="str">
        <f>IF($P1793="","",IFERROR(_xlfn.XLOOKUP($P1793,市町村一覧!$H$2:$H$773,市町村一覧!$G$2:$G$773),"特定市町村以外"))</f>
        <v/>
      </c>
      <c r="O1793" s="94" t="s">
        <v>1</v>
      </c>
      <c r="P1793" s="124" t="str">
        <f t="shared" si="55"/>
        <v/>
      </c>
      <c r="U1793" s="114" t="s">
        <v>84</v>
      </c>
      <c r="V1793" s="114" t="s">
        <v>2132</v>
      </c>
    </row>
    <row r="1794" spans="3:22" x14ac:dyDescent="0.25">
      <c r="C1794" s="108">
        <v>1788</v>
      </c>
      <c r="D1794" s="30"/>
      <c r="E1794" s="29"/>
      <c r="F1794" s="29"/>
      <c r="G1794" s="29"/>
      <c r="H1794" s="121" t="str">
        <f t="shared" si="54"/>
        <v/>
      </c>
      <c r="I1794" s="121" t="str">
        <f t="shared" si="54"/>
        <v/>
      </c>
      <c r="J1794" s="29"/>
      <c r="K1794" s="29"/>
      <c r="L1794" s="29"/>
      <c r="M1794" s="122" t="str">
        <f>IF($P1794="","",IFERROR(_xlfn.XLOOKUP($P1794,団体コード!$F$2:$F$1789,団体コード!$A$2:$A$1789),_xlfn.XLOOKUP($P1794,'R6.1.1政令指定都市'!$F$2:$F$192,'R6.1.1政令指定都市'!$A$2:$A$192)))</f>
        <v/>
      </c>
      <c r="N1794" s="123" t="str">
        <f>IF($P1794="","",IFERROR(_xlfn.XLOOKUP($P1794,市町村一覧!$H$2:$H$773,市町村一覧!$G$2:$G$773),"特定市町村以外"))</f>
        <v/>
      </c>
      <c r="O1794" s="94" t="s">
        <v>1</v>
      </c>
      <c r="P1794" s="124" t="str">
        <f t="shared" si="55"/>
        <v/>
      </c>
      <c r="U1794" s="114" t="s">
        <v>84</v>
      </c>
      <c r="V1794" s="114" t="s">
        <v>2133</v>
      </c>
    </row>
    <row r="1795" spans="3:22" x14ac:dyDescent="0.25">
      <c r="C1795" s="108">
        <v>1789</v>
      </c>
      <c r="D1795" s="30"/>
      <c r="E1795" s="29"/>
      <c r="F1795" s="29"/>
      <c r="G1795" s="29"/>
      <c r="H1795" s="121" t="str">
        <f t="shared" si="54"/>
        <v/>
      </c>
      <c r="I1795" s="121" t="str">
        <f t="shared" si="54"/>
        <v/>
      </c>
      <c r="J1795" s="29"/>
      <c r="K1795" s="29"/>
      <c r="L1795" s="29"/>
      <c r="M1795" s="122" t="str">
        <f>IF($P1795="","",IFERROR(_xlfn.XLOOKUP($P1795,団体コード!$F$2:$F$1789,団体コード!$A$2:$A$1789),_xlfn.XLOOKUP($P1795,'R6.1.1政令指定都市'!$F$2:$F$192,'R6.1.1政令指定都市'!$A$2:$A$192)))</f>
        <v/>
      </c>
      <c r="N1795" s="123" t="str">
        <f>IF($P1795="","",IFERROR(_xlfn.XLOOKUP($P1795,市町村一覧!$H$2:$H$773,市町村一覧!$G$2:$G$773),"特定市町村以外"))</f>
        <v/>
      </c>
      <c r="O1795" s="94" t="s">
        <v>1</v>
      </c>
      <c r="P1795" s="124" t="str">
        <f t="shared" si="55"/>
        <v/>
      </c>
      <c r="U1795" s="114" t="s">
        <v>84</v>
      </c>
      <c r="V1795" s="114" t="s">
        <v>2134</v>
      </c>
    </row>
    <row r="1796" spans="3:22" x14ac:dyDescent="0.25">
      <c r="C1796" s="108">
        <v>1790</v>
      </c>
      <c r="D1796" s="30"/>
      <c r="E1796" s="29"/>
      <c r="F1796" s="29"/>
      <c r="G1796" s="29"/>
      <c r="H1796" s="121" t="str">
        <f t="shared" si="54"/>
        <v/>
      </c>
      <c r="I1796" s="121" t="str">
        <f t="shared" si="54"/>
        <v/>
      </c>
      <c r="J1796" s="29"/>
      <c r="K1796" s="29"/>
      <c r="L1796" s="29"/>
      <c r="M1796" s="122" t="str">
        <f>IF($P1796="","",IFERROR(_xlfn.XLOOKUP($P1796,団体コード!$F$2:$F$1789,団体コード!$A$2:$A$1789),_xlfn.XLOOKUP($P1796,'R6.1.1政令指定都市'!$F$2:$F$192,'R6.1.1政令指定都市'!$A$2:$A$192)))</f>
        <v/>
      </c>
      <c r="N1796" s="123" t="str">
        <f>IF($P1796="","",IFERROR(_xlfn.XLOOKUP($P1796,市町村一覧!$H$2:$H$773,市町村一覧!$G$2:$G$773),"特定市町村以外"))</f>
        <v/>
      </c>
      <c r="O1796" s="94" t="s">
        <v>1</v>
      </c>
      <c r="P1796" s="124" t="str">
        <f t="shared" si="55"/>
        <v/>
      </c>
      <c r="U1796" s="114" t="s">
        <v>84</v>
      </c>
      <c r="V1796" s="114" t="s">
        <v>2135</v>
      </c>
    </row>
    <row r="1797" spans="3:22" x14ac:dyDescent="0.25">
      <c r="C1797" s="108">
        <v>1791</v>
      </c>
      <c r="D1797" s="30"/>
      <c r="E1797" s="29"/>
      <c r="F1797" s="29"/>
      <c r="G1797" s="29"/>
      <c r="H1797" s="121" t="str">
        <f t="shared" si="54"/>
        <v/>
      </c>
      <c r="I1797" s="121" t="str">
        <f t="shared" si="54"/>
        <v/>
      </c>
      <c r="J1797" s="29"/>
      <c r="K1797" s="29"/>
      <c r="L1797" s="29"/>
      <c r="M1797" s="122" t="str">
        <f>IF($P1797="","",IFERROR(_xlfn.XLOOKUP($P1797,団体コード!$F$2:$F$1789,団体コード!$A$2:$A$1789),_xlfn.XLOOKUP($P1797,'R6.1.1政令指定都市'!$F$2:$F$192,'R6.1.1政令指定都市'!$A$2:$A$192)))</f>
        <v/>
      </c>
      <c r="N1797" s="123" t="str">
        <f>IF($P1797="","",IFERROR(_xlfn.XLOOKUP($P1797,市町村一覧!$H$2:$H$773,市町村一覧!$G$2:$G$773),"特定市町村以外"))</f>
        <v/>
      </c>
      <c r="O1797" s="94" t="s">
        <v>1</v>
      </c>
      <c r="P1797" s="124" t="str">
        <f t="shared" si="55"/>
        <v/>
      </c>
      <c r="U1797" s="114" t="s">
        <v>84</v>
      </c>
      <c r="V1797" s="114" t="s">
        <v>2136</v>
      </c>
    </row>
    <row r="1798" spans="3:22" x14ac:dyDescent="0.25">
      <c r="C1798" s="108">
        <v>1792</v>
      </c>
      <c r="D1798" s="30"/>
      <c r="E1798" s="29"/>
      <c r="F1798" s="29"/>
      <c r="G1798" s="29"/>
      <c r="H1798" s="121" t="str">
        <f t="shared" si="54"/>
        <v/>
      </c>
      <c r="I1798" s="121" t="str">
        <f t="shared" si="54"/>
        <v/>
      </c>
      <c r="J1798" s="29"/>
      <c r="K1798" s="29"/>
      <c r="L1798" s="29"/>
      <c r="M1798" s="122" t="str">
        <f>IF($P1798="","",IFERROR(_xlfn.XLOOKUP($P1798,団体コード!$F$2:$F$1789,団体コード!$A$2:$A$1789),_xlfn.XLOOKUP($P1798,'R6.1.1政令指定都市'!$F$2:$F$192,'R6.1.1政令指定都市'!$A$2:$A$192)))</f>
        <v/>
      </c>
      <c r="N1798" s="123" t="str">
        <f>IF($P1798="","",IFERROR(_xlfn.XLOOKUP($P1798,市町村一覧!$H$2:$H$773,市町村一覧!$G$2:$G$773),"特定市町村以外"))</f>
        <v/>
      </c>
      <c r="O1798" s="94" t="s">
        <v>1</v>
      </c>
      <c r="P1798" s="124" t="str">
        <f t="shared" si="55"/>
        <v/>
      </c>
      <c r="U1798" s="114" t="s">
        <v>84</v>
      </c>
      <c r="V1798" s="114" t="s">
        <v>2137</v>
      </c>
    </row>
    <row r="1799" spans="3:22" x14ac:dyDescent="0.25">
      <c r="C1799" s="108">
        <v>1793</v>
      </c>
      <c r="D1799" s="30"/>
      <c r="E1799" s="29"/>
      <c r="F1799" s="29"/>
      <c r="G1799" s="29"/>
      <c r="H1799" s="121" t="str">
        <f t="shared" si="54"/>
        <v/>
      </c>
      <c r="I1799" s="121" t="str">
        <f t="shared" si="54"/>
        <v/>
      </c>
      <c r="J1799" s="29"/>
      <c r="K1799" s="29"/>
      <c r="L1799" s="29"/>
      <c r="M1799" s="122" t="str">
        <f>IF($P1799="","",IFERROR(_xlfn.XLOOKUP($P1799,団体コード!$F$2:$F$1789,団体コード!$A$2:$A$1789),_xlfn.XLOOKUP($P1799,'R6.1.1政令指定都市'!$F$2:$F$192,'R6.1.1政令指定都市'!$A$2:$A$192)))</f>
        <v/>
      </c>
      <c r="N1799" s="123" t="str">
        <f>IF($P1799="","",IFERROR(_xlfn.XLOOKUP($P1799,市町村一覧!$H$2:$H$773,市町村一覧!$G$2:$G$773),"特定市町村以外"))</f>
        <v/>
      </c>
      <c r="O1799" s="94" t="s">
        <v>1</v>
      </c>
      <c r="P1799" s="124" t="str">
        <f t="shared" si="55"/>
        <v/>
      </c>
      <c r="U1799" s="114" t="s">
        <v>84</v>
      </c>
      <c r="V1799" s="114" t="s">
        <v>2138</v>
      </c>
    </row>
    <row r="1800" spans="3:22" x14ac:dyDescent="0.25">
      <c r="C1800" s="108">
        <v>1794</v>
      </c>
      <c r="D1800" s="30"/>
      <c r="E1800" s="29"/>
      <c r="F1800" s="29"/>
      <c r="G1800" s="29"/>
      <c r="H1800" s="121" t="str">
        <f t="shared" ref="H1800:I1863" si="56">IF(D1800&lt;&gt;"",D1800,"")</f>
        <v/>
      </c>
      <c r="I1800" s="121" t="str">
        <f t="shared" si="56"/>
        <v/>
      </c>
      <c r="J1800" s="29"/>
      <c r="K1800" s="29"/>
      <c r="L1800" s="29"/>
      <c r="M1800" s="122" t="str">
        <f>IF($P1800="","",IFERROR(_xlfn.XLOOKUP($P1800,団体コード!$F$2:$F$1789,団体コード!$A$2:$A$1789),_xlfn.XLOOKUP($P1800,'R6.1.1政令指定都市'!$F$2:$F$192,'R6.1.1政令指定都市'!$A$2:$A$192)))</f>
        <v/>
      </c>
      <c r="N1800" s="123" t="str">
        <f>IF($P1800="","",IFERROR(_xlfn.XLOOKUP($P1800,市町村一覧!$H$2:$H$773,市町村一覧!$G$2:$G$773),"特定市町村以外"))</f>
        <v/>
      </c>
      <c r="O1800" s="94" t="s">
        <v>1</v>
      </c>
      <c r="P1800" s="124" t="str">
        <f t="shared" ref="P1800:P1863" si="57">E1800&amp;F1800</f>
        <v/>
      </c>
      <c r="U1800" s="114" t="s">
        <v>84</v>
      </c>
      <c r="V1800" s="114" t="s">
        <v>2139</v>
      </c>
    </row>
    <row r="1801" spans="3:22" x14ac:dyDescent="0.25">
      <c r="C1801" s="108">
        <v>1795</v>
      </c>
      <c r="D1801" s="30"/>
      <c r="E1801" s="29"/>
      <c r="F1801" s="29"/>
      <c r="G1801" s="29"/>
      <c r="H1801" s="121" t="str">
        <f t="shared" si="56"/>
        <v/>
      </c>
      <c r="I1801" s="121" t="str">
        <f t="shared" si="56"/>
        <v/>
      </c>
      <c r="J1801" s="29"/>
      <c r="K1801" s="29"/>
      <c r="L1801" s="29"/>
      <c r="M1801" s="122" t="str">
        <f>IF($P1801="","",IFERROR(_xlfn.XLOOKUP($P1801,団体コード!$F$2:$F$1789,団体コード!$A$2:$A$1789),_xlfn.XLOOKUP($P1801,'R6.1.1政令指定都市'!$F$2:$F$192,'R6.1.1政令指定都市'!$A$2:$A$192)))</f>
        <v/>
      </c>
      <c r="N1801" s="123" t="str">
        <f>IF($P1801="","",IFERROR(_xlfn.XLOOKUP($P1801,市町村一覧!$H$2:$H$773,市町村一覧!$G$2:$G$773),"特定市町村以外"))</f>
        <v/>
      </c>
      <c r="O1801" s="94" t="s">
        <v>1</v>
      </c>
      <c r="P1801" s="124" t="str">
        <f t="shared" si="57"/>
        <v/>
      </c>
      <c r="U1801" s="114" t="s">
        <v>84</v>
      </c>
      <c r="V1801" s="114" t="s">
        <v>2140</v>
      </c>
    </row>
    <row r="1802" spans="3:22" x14ac:dyDescent="0.25">
      <c r="C1802" s="108">
        <v>1796</v>
      </c>
      <c r="D1802" s="30"/>
      <c r="E1802" s="29"/>
      <c r="F1802" s="29"/>
      <c r="G1802" s="29"/>
      <c r="H1802" s="121" t="str">
        <f t="shared" si="56"/>
        <v/>
      </c>
      <c r="I1802" s="121" t="str">
        <f t="shared" si="56"/>
        <v/>
      </c>
      <c r="J1802" s="29"/>
      <c r="K1802" s="29"/>
      <c r="L1802" s="29"/>
      <c r="M1802" s="122" t="str">
        <f>IF($P1802="","",IFERROR(_xlfn.XLOOKUP($P1802,団体コード!$F$2:$F$1789,団体コード!$A$2:$A$1789),_xlfn.XLOOKUP($P1802,'R6.1.1政令指定都市'!$F$2:$F$192,'R6.1.1政令指定都市'!$A$2:$A$192)))</f>
        <v/>
      </c>
      <c r="N1802" s="123" t="str">
        <f>IF($P1802="","",IFERROR(_xlfn.XLOOKUP($P1802,市町村一覧!$H$2:$H$773,市町村一覧!$G$2:$G$773),"特定市町村以外"))</f>
        <v/>
      </c>
      <c r="O1802" s="94" t="s">
        <v>1</v>
      </c>
      <c r="P1802" s="124" t="str">
        <f t="shared" si="57"/>
        <v/>
      </c>
      <c r="U1802" s="114" t="s">
        <v>84</v>
      </c>
      <c r="V1802" s="114" t="s">
        <v>2141</v>
      </c>
    </row>
    <row r="1803" spans="3:22" x14ac:dyDescent="0.25">
      <c r="C1803" s="108">
        <v>1797</v>
      </c>
      <c r="D1803" s="30"/>
      <c r="E1803" s="29"/>
      <c r="F1803" s="29"/>
      <c r="G1803" s="29"/>
      <c r="H1803" s="121" t="str">
        <f t="shared" si="56"/>
        <v/>
      </c>
      <c r="I1803" s="121" t="str">
        <f t="shared" si="56"/>
        <v/>
      </c>
      <c r="J1803" s="29"/>
      <c r="K1803" s="29"/>
      <c r="L1803" s="29"/>
      <c r="M1803" s="122" t="str">
        <f>IF($P1803="","",IFERROR(_xlfn.XLOOKUP($P1803,団体コード!$F$2:$F$1789,団体コード!$A$2:$A$1789),_xlfn.XLOOKUP($P1803,'R6.1.1政令指定都市'!$F$2:$F$192,'R6.1.1政令指定都市'!$A$2:$A$192)))</f>
        <v/>
      </c>
      <c r="N1803" s="123" t="str">
        <f>IF($P1803="","",IFERROR(_xlfn.XLOOKUP($P1803,市町村一覧!$H$2:$H$773,市町村一覧!$G$2:$G$773),"特定市町村以外"))</f>
        <v/>
      </c>
      <c r="O1803" s="94" t="s">
        <v>1</v>
      </c>
      <c r="P1803" s="124" t="str">
        <f t="shared" si="57"/>
        <v/>
      </c>
      <c r="U1803" s="114" t="s">
        <v>84</v>
      </c>
      <c r="V1803" s="114" t="s">
        <v>2142</v>
      </c>
    </row>
    <row r="1804" spans="3:22" x14ac:dyDescent="0.25">
      <c r="C1804" s="108">
        <v>1798</v>
      </c>
      <c r="D1804" s="30"/>
      <c r="E1804" s="29"/>
      <c r="F1804" s="29"/>
      <c r="G1804" s="29"/>
      <c r="H1804" s="121" t="str">
        <f t="shared" si="56"/>
        <v/>
      </c>
      <c r="I1804" s="121" t="str">
        <f t="shared" si="56"/>
        <v/>
      </c>
      <c r="J1804" s="29"/>
      <c r="K1804" s="29"/>
      <c r="L1804" s="29"/>
      <c r="M1804" s="122" t="str">
        <f>IF($P1804="","",IFERROR(_xlfn.XLOOKUP($P1804,団体コード!$F$2:$F$1789,団体コード!$A$2:$A$1789),_xlfn.XLOOKUP($P1804,'R6.1.1政令指定都市'!$F$2:$F$192,'R6.1.1政令指定都市'!$A$2:$A$192)))</f>
        <v/>
      </c>
      <c r="N1804" s="123" t="str">
        <f>IF($P1804="","",IFERROR(_xlfn.XLOOKUP($P1804,市町村一覧!$H$2:$H$773,市町村一覧!$G$2:$G$773),"特定市町村以外"))</f>
        <v/>
      </c>
      <c r="O1804" s="94" t="s">
        <v>1</v>
      </c>
      <c r="P1804" s="124" t="str">
        <f t="shared" si="57"/>
        <v/>
      </c>
      <c r="U1804" s="114" t="s">
        <v>84</v>
      </c>
      <c r="V1804" s="114" t="s">
        <v>2143</v>
      </c>
    </row>
    <row r="1805" spans="3:22" x14ac:dyDescent="0.25">
      <c r="C1805" s="108">
        <v>1799</v>
      </c>
      <c r="D1805" s="30"/>
      <c r="E1805" s="29"/>
      <c r="F1805" s="29"/>
      <c r="G1805" s="29"/>
      <c r="H1805" s="121" t="str">
        <f t="shared" si="56"/>
        <v/>
      </c>
      <c r="I1805" s="121" t="str">
        <f t="shared" si="56"/>
        <v/>
      </c>
      <c r="J1805" s="29"/>
      <c r="K1805" s="29"/>
      <c r="L1805" s="29"/>
      <c r="M1805" s="122" t="str">
        <f>IF($P1805="","",IFERROR(_xlfn.XLOOKUP($P1805,団体コード!$F$2:$F$1789,団体コード!$A$2:$A$1789),_xlfn.XLOOKUP($P1805,'R6.1.1政令指定都市'!$F$2:$F$192,'R6.1.1政令指定都市'!$A$2:$A$192)))</f>
        <v/>
      </c>
      <c r="N1805" s="123" t="str">
        <f>IF($P1805="","",IFERROR(_xlfn.XLOOKUP($P1805,市町村一覧!$H$2:$H$773,市町村一覧!$G$2:$G$773),"特定市町村以外"))</f>
        <v/>
      </c>
      <c r="O1805" s="94" t="s">
        <v>1</v>
      </c>
      <c r="P1805" s="124" t="str">
        <f t="shared" si="57"/>
        <v/>
      </c>
      <c r="U1805" s="114" t="s">
        <v>84</v>
      </c>
      <c r="V1805" s="114" t="s">
        <v>2144</v>
      </c>
    </row>
    <row r="1806" spans="3:22" x14ac:dyDescent="0.25">
      <c r="C1806" s="108">
        <v>1800</v>
      </c>
      <c r="D1806" s="30"/>
      <c r="E1806" s="29"/>
      <c r="F1806" s="29"/>
      <c r="G1806" s="29"/>
      <c r="H1806" s="121" t="str">
        <f t="shared" si="56"/>
        <v/>
      </c>
      <c r="I1806" s="121" t="str">
        <f t="shared" si="56"/>
        <v/>
      </c>
      <c r="J1806" s="29"/>
      <c r="K1806" s="29"/>
      <c r="L1806" s="29"/>
      <c r="M1806" s="122" t="str">
        <f>IF($P1806="","",IFERROR(_xlfn.XLOOKUP($P1806,団体コード!$F$2:$F$1789,団体コード!$A$2:$A$1789),_xlfn.XLOOKUP($P1806,'R6.1.1政令指定都市'!$F$2:$F$192,'R6.1.1政令指定都市'!$A$2:$A$192)))</f>
        <v/>
      </c>
      <c r="N1806" s="123" t="str">
        <f>IF($P1806="","",IFERROR(_xlfn.XLOOKUP($P1806,市町村一覧!$H$2:$H$773,市町村一覧!$G$2:$G$773),"特定市町村以外"))</f>
        <v/>
      </c>
      <c r="O1806" s="94" t="s">
        <v>1</v>
      </c>
      <c r="P1806" s="124" t="str">
        <f t="shared" si="57"/>
        <v/>
      </c>
      <c r="U1806" s="114" t="s">
        <v>84</v>
      </c>
      <c r="V1806" s="114" t="s">
        <v>2145</v>
      </c>
    </row>
    <row r="1807" spans="3:22" x14ac:dyDescent="0.25">
      <c r="C1807" s="108">
        <v>1801</v>
      </c>
      <c r="D1807" s="30"/>
      <c r="E1807" s="29"/>
      <c r="F1807" s="29"/>
      <c r="G1807" s="29"/>
      <c r="H1807" s="121" t="str">
        <f t="shared" si="56"/>
        <v/>
      </c>
      <c r="I1807" s="121" t="str">
        <f t="shared" si="56"/>
        <v/>
      </c>
      <c r="J1807" s="29"/>
      <c r="K1807" s="29"/>
      <c r="L1807" s="29"/>
      <c r="M1807" s="122" t="str">
        <f>IF($P1807="","",IFERROR(_xlfn.XLOOKUP($P1807,団体コード!$F$2:$F$1789,団体コード!$A$2:$A$1789),_xlfn.XLOOKUP($P1807,'R6.1.1政令指定都市'!$F$2:$F$192,'R6.1.1政令指定都市'!$A$2:$A$192)))</f>
        <v/>
      </c>
      <c r="N1807" s="123" t="str">
        <f>IF($P1807="","",IFERROR(_xlfn.XLOOKUP($P1807,市町村一覧!$H$2:$H$773,市町村一覧!$G$2:$G$773),"特定市町村以外"))</f>
        <v/>
      </c>
      <c r="O1807" s="94" t="s">
        <v>1</v>
      </c>
      <c r="P1807" s="124" t="str">
        <f t="shared" si="57"/>
        <v/>
      </c>
      <c r="U1807" s="114" t="s">
        <v>84</v>
      </c>
      <c r="V1807" s="114" t="s">
        <v>2146</v>
      </c>
    </row>
    <row r="1808" spans="3:22" x14ac:dyDescent="0.25">
      <c r="C1808" s="108">
        <v>1802</v>
      </c>
      <c r="D1808" s="30"/>
      <c r="E1808" s="29"/>
      <c r="F1808" s="29"/>
      <c r="G1808" s="29"/>
      <c r="H1808" s="121" t="str">
        <f t="shared" si="56"/>
        <v/>
      </c>
      <c r="I1808" s="121" t="str">
        <f t="shared" si="56"/>
        <v/>
      </c>
      <c r="J1808" s="29"/>
      <c r="K1808" s="29"/>
      <c r="L1808" s="29"/>
      <c r="M1808" s="122" t="str">
        <f>IF($P1808="","",IFERROR(_xlfn.XLOOKUP($P1808,団体コード!$F$2:$F$1789,団体コード!$A$2:$A$1789),_xlfn.XLOOKUP($P1808,'R6.1.1政令指定都市'!$F$2:$F$192,'R6.1.1政令指定都市'!$A$2:$A$192)))</f>
        <v/>
      </c>
      <c r="N1808" s="123" t="str">
        <f>IF($P1808="","",IFERROR(_xlfn.XLOOKUP($P1808,市町村一覧!$H$2:$H$773,市町村一覧!$G$2:$G$773),"特定市町村以外"))</f>
        <v/>
      </c>
      <c r="O1808" s="94" t="s">
        <v>1</v>
      </c>
      <c r="P1808" s="124" t="str">
        <f t="shared" si="57"/>
        <v/>
      </c>
      <c r="U1808" s="114" t="s">
        <v>84</v>
      </c>
      <c r="V1808" s="114" t="s">
        <v>2147</v>
      </c>
    </row>
    <row r="1809" spans="3:22" x14ac:dyDescent="0.25">
      <c r="C1809" s="108">
        <v>1803</v>
      </c>
      <c r="D1809" s="30"/>
      <c r="E1809" s="29"/>
      <c r="F1809" s="29"/>
      <c r="G1809" s="29"/>
      <c r="H1809" s="121" t="str">
        <f t="shared" si="56"/>
        <v/>
      </c>
      <c r="I1809" s="121" t="str">
        <f t="shared" si="56"/>
        <v/>
      </c>
      <c r="J1809" s="29"/>
      <c r="K1809" s="29"/>
      <c r="L1809" s="29"/>
      <c r="M1809" s="122" t="str">
        <f>IF($P1809="","",IFERROR(_xlfn.XLOOKUP($P1809,団体コード!$F$2:$F$1789,団体コード!$A$2:$A$1789),_xlfn.XLOOKUP($P1809,'R6.1.1政令指定都市'!$F$2:$F$192,'R6.1.1政令指定都市'!$A$2:$A$192)))</f>
        <v/>
      </c>
      <c r="N1809" s="123" t="str">
        <f>IF($P1809="","",IFERROR(_xlfn.XLOOKUP($P1809,市町村一覧!$H$2:$H$773,市町村一覧!$G$2:$G$773),"特定市町村以外"))</f>
        <v/>
      </c>
      <c r="O1809" s="94" t="s">
        <v>1</v>
      </c>
      <c r="P1809" s="124" t="str">
        <f t="shared" si="57"/>
        <v/>
      </c>
      <c r="U1809" s="114" t="s">
        <v>84</v>
      </c>
      <c r="V1809" s="114" t="s">
        <v>540</v>
      </c>
    </row>
    <row r="1810" spans="3:22" x14ac:dyDescent="0.25">
      <c r="C1810" s="108">
        <v>1804</v>
      </c>
      <c r="D1810" s="30"/>
      <c r="E1810" s="29"/>
      <c r="F1810" s="29"/>
      <c r="G1810" s="29"/>
      <c r="H1810" s="121" t="str">
        <f t="shared" si="56"/>
        <v/>
      </c>
      <c r="I1810" s="121" t="str">
        <f t="shared" si="56"/>
        <v/>
      </c>
      <c r="J1810" s="29"/>
      <c r="K1810" s="29"/>
      <c r="L1810" s="29"/>
      <c r="M1810" s="122" t="str">
        <f>IF($P1810="","",IFERROR(_xlfn.XLOOKUP($P1810,団体コード!$F$2:$F$1789,団体コード!$A$2:$A$1789),_xlfn.XLOOKUP($P1810,'R6.1.1政令指定都市'!$F$2:$F$192,'R6.1.1政令指定都市'!$A$2:$A$192)))</f>
        <v/>
      </c>
      <c r="N1810" s="123" t="str">
        <f>IF($P1810="","",IFERROR(_xlfn.XLOOKUP($P1810,市町村一覧!$H$2:$H$773,市町村一覧!$G$2:$G$773),"特定市町村以外"))</f>
        <v/>
      </c>
      <c r="O1810" s="94" t="s">
        <v>1</v>
      </c>
      <c r="P1810" s="124" t="str">
        <f t="shared" si="57"/>
        <v/>
      </c>
      <c r="U1810" s="114" t="s">
        <v>84</v>
      </c>
      <c r="V1810" s="114" t="s">
        <v>2148</v>
      </c>
    </row>
    <row r="1811" spans="3:22" x14ac:dyDescent="0.25">
      <c r="C1811" s="108">
        <v>1805</v>
      </c>
      <c r="D1811" s="30"/>
      <c r="E1811" s="29"/>
      <c r="F1811" s="29"/>
      <c r="G1811" s="29"/>
      <c r="H1811" s="121" t="str">
        <f t="shared" si="56"/>
        <v/>
      </c>
      <c r="I1811" s="121" t="str">
        <f t="shared" si="56"/>
        <v/>
      </c>
      <c r="J1811" s="29"/>
      <c r="K1811" s="29"/>
      <c r="L1811" s="29"/>
      <c r="M1811" s="122" t="str">
        <f>IF($P1811="","",IFERROR(_xlfn.XLOOKUP($P1811,団体コード!$F$2:$F$1789,団体コード!$A$2:$A$1789),_xlfn.XLOOKUP($P1811,'R6.1.1政令指定都市'!$F$2:$F$192,'R6.1.1政令指定都市'!$A$2:$A$192)))</f>
        <v/>
      </c>
      <c r="N1811" s="123" t="str">
        <f>IF($P1811="","",IFERROR(_xlfn.XLOOKUP($P1811,市町村一覧!$H$2:$H$773,市町村一覧!$G$2:$G$773),"特定市町村以外"))</f>
        <v/>
      </c>
      <c r="O1811" s="94" t="s">
        <v>1</v>
      </c>
      <c r="P1811" s="124" t="str">
        <f t="shared" si="57"/>
        <v/>
      </c>
      <c r="U1811" s="114" t="s">
        <v>84</v>
      </c>
      <c r="V1811" s="114" t="s">
        <v>2149</v>
      </c>
    </row>
    <row r="1812" spans="3:22" x14ac:dyDescent="0.25">
      <c r="C1812" s="108">
        <v>1806</v>
      </c>
      <c r="D1812" s="30"/>
      <c r="E1812" s="29"/>
      <c r="F1812" s="29"/>
      <c r="G1812" s="29"/>
      <c r="H1812" s="121" t="str">
        <f t="shared" si="56"/>
        <v/>
      </c>
      <c r="I1812" s="121" t="str">
        <f t="shared" si="56"/>
        <v/>
      </c>
      <c r="J1812" s="29"/>
      <c r="K1812" s="29"/>
      <c r="L1812" s="29"/>
      <c r="M1812" s="122" t="str">
        <f>IF($P1812="","",IFERROR(_xlfn.XLOOKUP($P1812,団体コード!$F$2:$F$1789,団体コード!$A$2:$A$1789),_xlfn.XLOOKUP($P1812,'R6.1.1政令指定都市'!$F$2:$F$192,'R6.1.1政令指定都市'!$A$2:$A$192)))</f>
        <v/>
      </c>
      <c r="N1812" s="123" t="str">
        <f>IF($P1812="","",IFERROR(_xlfn.XLOOKUP($P1812,市町村一覧!$H$2:$H$773,市町村一覧!$G$2:$G$773),"特定市町村以外"))</f>
        <v/>
      </c>
      <c r="O1812" s="94" t="s">
        <v>1</v>
      </c>
      <c r="P1812" s="124" t="str">
        <f t="shared" si="57"/>
        <v/>
      </c>
      <c r="U1812" s="114" t="s">
        <v>84</v>
      </c>
      <c r="V1812" s="114" t="s">
        <v>2150</v>
      </c>
    </row>
    <row r="1813" spans="3:22" x14ac:dyDescent="0.25">
      <c r="C1813" s="108">
        <v>1807</v>
      </c>
      <c r="D1813" s="30"/>
      <c r="E1813" s="29"/>
      <c r="F1813" s="29"/>
      <c r="G1813" s="29"/>
      <c r="H1813" s="121" t="str">
        <f t="shared" si="56"/>
        <v/>
      </c>
      <c r="I1813" s="121" t="str">
        <f t="shared" si="56"/>
        <v/>
      </c>
      <c r="J1813" s="29"/>
      <c r="K1813" s="29"/>
      <c r="L1813" s="29"/>
      <c r="M1813" s="122" t="str">
        <f>IF($P1813="","",IFERROR(_xlfn.XLOOKUP($P1813,団体コード!$F$2:$F$1789,団体コード!$A$2:$A$1789),_xlfn.XLOOKUP($P1813,'R6.1.1政令指定都市'!$F$2:$F$192,'R6.1.1政令指定都市'!$A$2:$A$192)))</f>
        <v/>
      </c>
      <c r="N1813" s="123" t="str">
        <f>IF($P1813="","",IFERROR(_xlfn.XLOOKUP($P1813,市町村一覧!$H$2:$H$773,市町村一覧!$G$2:$G$773),"特定市町村以外"))</f>
        <v/>
      </c>
      <c r="O1813" s="94" t="s">
        <v>1</v>
      </c>
      <c r="P1813" s="124" t="str">
        <f t="shared" si="57"/>
        <v/>
      </c>
      <c r="U1813" s="114" t="s">
        <v>85</v>
      </c>
      <c r="V1813" s="114" t="s">
        <v>2151</v>
      </c>
    </row>
    <row r="1814" spans="3:22" x14ac:dyDescent="0.25">
      <c r="C1814" s="108">
        <v>1808</v>
      </c>
      <c r="D1814" s="30"/>
      <c r="E1814" s="29"/>
      <c r="F1814" s="29"/>
      <c r="G1814" s="29"/>
      <c r="H1814" s="121" t="str">
        <f t="shared" si="56"/>
        <v/>
      </c>
      <c r="I1814" s="121" t="str">
        <f t="shared" si="56"/>
        <v/>
      </c>
      <c r="J1814" s="29"/>
      <c r="K1814" s="29"/>
      <c r="L1814" s="29"/>
      <c r="M1814" s="122" t="str">
        <f>IF($P1814="","",IFERROR(_xlfn.XLOOKUP($P1814,団体コード!$F$2:$F$1789,団体コード!$A$2:$A$1789),_xlfn.XLOOKUP($P1814,'R6.1.1政令指定都市'!$F$2:$F$192,'R6.1.1政令指定都市'!$A$2:$A$192)))</f>
        <v/>
      </c>
      <c r="N1814" s="123" t="str">
        <f>IF($P1814="","",IFERROR(_xlfn.XLOOKUP($P1814,市町村一覧!$H$2:$H$773,市町村一覧!$G$2:$G$773),"特定市町村以外"))</f>
        <v/>
      </c>
      <c r="O1814" s="94" t="s">
        <v>1</v>
      </c>
      <c r="P1814" s="124" t="str">
        <f t="shared" si="57"/>
        <v/>
      </c>
      <c r="U1814" s="114" t="s">
        <v>85</v>
      </c>
      <c r="V1814" s="114" t="s">
        <v>2152</v>
      </c>
    </row>
    <row r="1815" spans="3:22" x14ac:dyDescent="0.25">
      <c r="C1815" s="108">
        <v>1809</v>
      </c>
      <c r="D1815" s="30"/>
      <c r="E1815" s="29"/>
      <c r="F1815" s="29"/>
      <c r="G1815" s="29"/>
      <c r="H1815" s="121" t="str">
        <f t="shared" si="56"/>
        <v/>
      </c>
      <c r="I1815" s="121" t="str">
        <f t="shared" si="56"/>
        <v/>
      </c>
      <c r="J1815" s="29"/>
      <c r="K1815" s="29"/>
      <c r="L1815" s="29"/>
      <c r="M1815" s="122" t="str">
        <f>IF($P1815="","",IFERROR(_xlfn.XLOOKUP($P1815,団体コード!$F$2:$F$1789,団体コード!$A$2:$A$1789),_xlfn.XLOOKUP($P1815,'R6.1.1政令指定都市'!$F$2:$F$192,'R6.1.1政令指定都市'!$A$2:$A$192)))</f>
        <v/>
      </c>
      <c r="N1815" s="123" t="str">
        <f>IF($P1815="","",IFERROR(_xlfn.XLOOKUP($P1815,市町村一覧!$H$2:$H$773,市町村一覧!$G$2:$G$773),"特定市町村以外"))</f>
        <v/>
      </c>
      <c r="O1815" s="94" t="s">
        <v>1</v>
      </c>
      <c r="P1815" s="124" t="str">
        <f t="shared" si="57"/>
        <v/>
      </c>
      <c r="U1815" s="114" t="s">
        <v>85</v>
      </c>
      <c r="V1815" s="114" t="s">
        <v>2153</v>
      </c>
    </row>
    <row r="1816" spans="3:22" x14ac:dyDescent="0.25">
      <c r="C1816" s="108">
        <v>1810</v>
      </c>
      <c r="D1816" s="30"/>
      <c r="E1816" s="29"/>
      <c r="F1816" s="29"/>
      <c r="G1816" s="29"/>
      <c r="H1816" s="121" t="str">
        <f t="shared" si="56"/>
        <v/>
      </c>
      <c r="I1816" s="121" t="str">
        <f t="shared" si="56"/>
        <v/>
      </c>
      <c r="J1816" s="29"/>
      <c r="K1816" s="29"/>
      <c r="L1816" s="29"/>
      <c r="M1816" s="122" t="str">
        <f>IF($P1816="","",IFERROR(_xlfn.XLOOKUP($P1816,団体コード!$F$2:$F$1789,団体コード!$A$2:$A$1789),_xlfn.XLOOKUP($P1816,'R6.1.1政令指定都市'!$F$2:$F$192,'R6.1.1政令指定都市'!$A$2:$A$192)))</f>
        <v/>
      </c>
      <c r="N1816" s="123" t="str">
        <f>IF($P1816="","",IFERROR(_xlfn.XLOOKUP($P1816,市町村一覧!$H$2:$H$773,市町村一覧!$G$2:$G$773),"特定市町村以外"))</f>
        <v/>
      </c>
      <c r="O1816" s="94" t="s">
        <v>1</v>
      </c>
      <c r="P1816" s="124" t="str">
        <f t="shared" si="57"/>
        <v/>
      </c>
      <c r="U1816" s="114" t="s">
        <v>85</v>
      </c>
      <c r="V1816" s="114" t="s">
        <v>2154</v>
      </c>
    </row>
    <row r="1817" spans="3:22" x14ac:dyDescent="0.25">
      <c r="C1817" s="108">
        <v>1811</v>
      </c>
      <c r="D1817" s="30"/>
      <c r="E1817" s="29"/>
      <c r="F1817" s="29"/>
      <c r="G1817" s="29"/>
      <c r="H1817" s="121" t="str">
        <f t="shared" si="56"/>
        <v/>
      </c>
      <c r="I1817" s="121" t="str">
        <f t="shared" si="56"/>
        <v/>
      </c>
      <c r="J1817" s="29"/>
      <c r="K1817" s="29"/>
      <c r="L1817" s="29"/>
      <c r="M1817" s="122" t="str">
        <f>IF($P1817="","",IFERROR(_xlfn.XLOOKUP($P1817,団体コード!$F$2:$F$1789,団体コード!$A$2:$A$1789),_xlfn.XLOOKUP($P1817,'R6.1.1政令指定都市'!$F$2:$F$192,'R6.1.1政令指定都市'!$A$2:$A$192)))</f>
        <v/>
      </c>
      <c r="N1817" s="123" t="str">
        <f>IF($P1817="","",IFERROR(_xlfn.XLOOKUP($P1817,市町村一覧!$H$2:$H$773,市町村一覧!$G$2:$G$773),"特定市町村以外"))</f>
        <v/>
      </c>
      <c r="O1817" s="94" t="s">
        <v>1</v>
      </c>
      <c r="P1817" s="124" t="str">
        <f t="shared" si="57"/>
        <v/>
      </c>
      <c r="U1817" s="114" t="s">
        <v>85</v>
      </c>
      <c r="V1817" s="114" t="s">
        <v>2155</v>
      </c>
    </row>
    <row r="1818" spans="3:22" x14ac:dyDescent="0.25">
      <c r="C1818" s="108">
        <v>1812</v>
      </c>
      <c r="D1818" s="30"/>
      <c r="E1818" s="29"/>
      <c r="F1818" s="29"/>
      <c r="G1818" s="29"/>
      <c r="H1818" s="121" t="str">
        <f t="shared" si="56"/>
        <v/>
      </c>
      <c r="I1818" s="121" t="str">
        <f t="shared" si="56"/>
        <v/>
      </c>
      <c r="J1818" s="29"/>
      <c r="K1818" s="29"/>
      <c r="L1818" s="29"/>
      <c r="M1818" s="122" t="str">
        <f>IF($P1818="","",IFERROR(_xlfn.XLOOKUP($P1818,団体コード!$F$2:$F$1789,団体コード!$A$2:$A$1789),_xlfn.XLOOKUP($P1818,'R6.1.1政令指定都市'!$F$2:$F$192,'R6.1.1政令指定都市'!$A$2:$A$192)))</f>
        <v/>
      </c>
      <c r="N1818" s="123" t="str">
        <f>IF($P1818="","",IFERROR(_xlfn.XLOOKUP($P1818,市町村一覧!$H$2:$H$773,市町村一覧!$G$2:$G$773),"特定市町村以外"))</f>
        <v/>
      </c>
      <c r="O1818" s="94" t="s">
        <v>1</v>
      </c>
      <c r="P1818" s="124" t="str">
        <f t="shared" si="57"/>
        <v/>
      </c>
      <c r="U1818" s="114" t="s">
        <v>85</v>
      </c>
      <c r="V1818" s="114" t="s">
        <v>2156</v>
      </c>
    </row>
    <row r="1819" spans="3:22" x14ac:dyDescent="0.25">
      <c r="C1819" s="108">
        <v>1813</v>
      </c>
      <c r="D1819" s="30"/>
      <c r="E1819" s="29"/>
      <c r="F1819" s="29"/>
      <c r="G1819" s="29"/>
      <c r="H1819" s="121" t="str">
        <f t="shared" si="56"/>
        <v/>
      </c>
      <c r="I1819" s="121" t="str">
        <f t="shared" si="56"/>
        <v/>
      </c>
      <c r="J1819" s="29"/>
      <c r="K1819" s="29"/>
      <c r="L1819" s="29"/>
      <c r="M1819" s="122" t="str">
        <f>IF($P1819="","",IFERROR(_xlfn.XLOOKUP($P1819,団体コード!$F$2:$F$1789,団体コード!$A$2:$A$1789),_xlfn.XLOOKUP($P1819,'R6.1.1政令指定都市'!$F$2:$F$192,'R6.1.1政令指定都市'!$A$2:$A$192)))</f>
        <v/>
      </c>
      <c r="N1819" s="123" t="str">
        <f>IF($P1819="","",IFERROR(_xlfn.XLOOKUP($P1819,市町村一覧!$H$2:$H$773,市町村一覧!$G$2:$G$773),"特定市町村以外"))</f>
        <v/>
      </c>
      <c r="O1819" s="94" t="s">
        <v>1</v>
      </c>
      <c r="P1819" s="124" t="str">
        <f t="shared" si="57"/>
        <v/>
      </c>
      <c r="U1819" s="114" t="s">
        <v>85</v>
      </c>
      <c r="V1819" s="114" t="s">
        <v>2157</v>
      </c>
    </row>
    <row r="1820" spans="3:22" x14ac:dyDescent="0.25">
      <c r="C1820" s="108">
        <v>1814</v>
      </c>
      <c r="D1820" s="30"/>
      <c r="E1820" s="29"/>
      <c r="F1820" s="29"/>
      <c r="G1820" s="29"/>
      <c r="H1820" s="121" t="str">
        <f t="shared" si="56"/>
        <v/>
      </c>
      <c r="I1820" s="121" t="str">
        <f t="shared" si="56"/>
        <v/>
      </c>
      <c r="J1820" s="29"/>
      <c r="K1820" s="29"/>
      <c r="L1820" s="29"/>
      <c r="M1820" s="122" t="str">
        <f>IF($P1820="","",IFERROR(_xlfn.XLOOKUP($P1820,団体コード!$F$2:$F$1789,団体コード!$A$2:$A$1789),_xlfn.XLOOKUP($P1820,'R6.1.1政令指定都市'!$F$2:$F$192,'R6.1.1政令指定都市'!$A$2:$A$192)))</f>
        <v/>
      </c>
      <c r="N1820" s="123" t="str">
        <f>IF($P1820="","",IFERROR(_xlfn.XLOOKUP($P1820,市町村一覧!$H$2:$H$773,市町村一覧!$G$2:$G$773),"特定市町村以外"))</f>
        <v/>
      </c>
      <c r="O1820" s="94" t="s">
        <v>1</v>
      </c>
      <c r="P1820" s="124" t="str">
        <f t="shared" si="57"/>
        <v/>
      </c>
      <c r="U1820" s="114" t="s">
        <v>85</v>
      </c>
      <c r="V1820" s="114" t="s">
        <v>2158</v>
      </c>
    </row>
    <row r="1821" spans="3:22" x14ac:dyDescent="0.25">
      <c r="C1821" s="108">
        <v>1815</v>
      </c>
      <c r="D1821" s="30"/>
      <c r="E1821" s="29"/>
      <c r="F1821" s="29"/>
      <c r="G1821" s="29"/>
      <c r="H1821" s="121" t="str">
        <f t="shared" si="56"/>
        <v/>
      </c>
      <c r="I1821" s="121" t="str">
        <f t="shared" si="56"/>
        <v/>
      </c>
      <c r="J1821" s="29"/>
      <c r="K1821" s="29"/>
      <c r="L1821" s="29"/>
      <c r="M1821" s="122" t="str">
        <f>IF($P1821="","",IFERROR(_xlfn.XLOOKUP($P1821,団体コード!$F$2:$F$1789,団体コード!$A$2:$A$1789),_xlfn.XLOOKUP($P1821,'R6.1.1政令指定都市'!$F$2:$F$192,'R6.1.1政令指定都市'!$A$2:$A$192)))</f>
        <v/>
      </c>
      <c r="N1821" s="123" t="str">
        <f>IF($P1821="","",IFERROR(_xlfn.XLOOKUP($P1821,市町村一覧!$H$2:$H$773,市町村一覧!$G$2:$G$773),"特定市町村以外"))</f>
        <v/>
      </c>
      <c r="O1821" s="94" t="s">
        <v>1</v>
      </c>
      <c r="P1821" s="124" t="str">
        <f t="shared" si="57"/>
        <v/>
      </c>
      <c r="U1821" s="114" t="s">
        <v>85</v>
      </c>
      <c r="V1821" s="114" t="s">
        <v>2159</v>
      </c>
    </row>
    <row r="1822" spans="3:22" x14ac:dyDescent="0.25">
      <c r="C1822" s="108">
        <v>1816</v>
      </c>
      <c r="D1822" s="30"/>
      <c r="E1822" s="29"/>
      <c r="F1822" s="29"/>
      <c r="G1822" s="29"/>
      <c r="H1822" s="121" t="str">
        <f t="shared" si="56"/>
        <v/>
      </c>
      <c r="I1822" s="121" t="str">
        <f t="shared" si="56"/>
        <v/>
      </c>
      <c r="J1822" s="29"/>
      <c r="K1822" s="29"/>
      <c r="L1822" s="29"/>
      <c r="M1822" s="122" t="str">
        <f>IF($P1822="","",IFERROR(_xlfn.XLOOKUP($P1822,団体コード!$F$2:$F$1789,団体コード!$A$2:$A$1789),_xlfn.XLOOKUP($P1822,'R6.1.1政令指定都市'!$F$2:$F$192,'R6.1.1政令指定都市'!$A$2:$A$192)))</f>
        <v/>
      </c>
      <c r="N1822" s="123" t="str">
        <f>IF($P1822="","",IFERROR(_xlfn.XLOOKUP($P1822,市町村一覧!$H$2:$H$773,市町村一覧!$G$2:$G$773),"特定市町村以外"))</f>
        <v/>
      </c>
      <c r="O1822" s="94" t="s">
        <v>1</v>
      </c>
      <c r="P1822" s="124" t="str">
        <f t="shared" si="57"/>
        <v/>
      </c>
      <c r="U1822" s="114" t="s">
        <v>85</v>
      </c>
      <c r="V1822" s="114" t="s">
        <v>2160</v>
      </c>
    </row>
    <row r="1823" spans="3:22" x14ac:dyDescent="0.25">
      <c r="C1823" s="108">
        <v>1817</v>
      </c>
      <c r="D1823" s="30"/>
      <c r="E1823" s="29"/>
      <c r="F1823" s="29"/>
      <c r="G1823" s="29"/>
      <c r="H1823" s="121" t="str">
        <f t="shared" si="56"/>
        <v/>
      </c>
      <c r="I1823" s="121" t="str">
        <f t="shared" si="56"/>
        <v/>
      </c>
      <c r="J1823" s="29"/>
      <c r="K1823" s="29"/>
      <c r="L1823" s="29"/>
      <c r="M1823" s="122" t="str">
        <f>IF($P1823="","",IFERROR(_xlfn.XLOOKUP($P1823,団体コード!$F$2:$F$1789,団体コード!$A$2:$A$1789),_xlfn.XLOOKUP($P1823,'R6.1.1政令指定都市'!$F$2:$F$192,'R6.1.1政令指定都市'!$A$2:$A$192)))</f>
        <v/>
      </c>
      <c r="N1823" s="123" t="str">
        <f>IF($P1823="","",IFERROR(_xlfn.XLOOKUP($P1823,市町村一覧!$H$2:$H$773,市町村一覧!$G$2:$G$773),"特定市町村以外"))</f>
        <v/>
      </c>
      <c r="O1823" s="94" t="s">
        <v>1</v>
      </c>
      <c r="P1823" s="124" t="str">
        <f t="shared" si="57"/>
        <v/>
      </c>
      <c r="U1823" s="114" t="s">
        <v>85</v>
      </c>
      <c r="V1823" s="114" t="s">
        <v>2161</v>
      </c>
    </row>
    <row r="1824" spans="3:22" x14ac:dyDescent="0.25">
      <c r="C1824" s="108">
        <v>1818</v>
      </c>
      <c r="D1824" s="30"/>
      <c r="E1824" s="29"/>
      <c r="F1824" s="29"/>
      <c r="G1824" s="29"/>
      <c r="H1824" s="121" t="str">
        <f t="shared" si="56"/>
        <v/>
      </c>
      <c r="I1824" s="121" t="str">
        <f t="shared" si="56"/>
        <v/>
      </c>
      <c r="J1824" s="29"/>
      <c r="K1824" s="29"/>
      <c r="L1824" s="29"/>
      <c r="M1824" s="122" t="str">
        <f>IF($P1824="","",IFERROR(_xlfn.XLOOKUP($P1824,団体コード!$F$2:$F$1789,団体コード!$A$2:$A$1789),_xlfn.XLOOKUP($P1824,'R6.1.1政令指定都市'!$F$2:$F$192,'R6.1.1政令指定都市'!$A$2:$A$192)))</f>
        <v/>
      </c>
      <c r="N1824" s="123" t="str">
        <f>IF($P1824="","",IFERROR(_xlfn.XLOOKUP($P1824,市町村一覧!$H$2:$H$773,市町村一覧!$G$2:$G$773),"特定市町村以外"))</f>
        <v/>
      </c>
      <c r="O1824" s="94" t="s">
        <v>1</v>
      </c>
      <c r="P1824" s="124" t="str">
        <f t="shared" si="57"/>
        <v/>
      </c>
      <c r="U1824" s="114" t="s">
        <v>85</v>
      </c>
      <c r="V1824" s="114" t="s">
        <v>2162</v>
      </c>
    </row>
    <row r="1825" spans="3:22" x14ac:dyDescent="0.25">
      <c r="C1825" s="108">
        <v>1819</v>
      </c>
      <c r="D1825" s="30"/>
      <c r="E1825" s="29"/>
      <c r="F1825" s="29"/>
      <c r="G1825" s="29"/>
      <c r="H1825" s="121" t="str">
        <f t="shared" si="56"/>
        <v/>
      </c>
      <c r="I1825" s="121" t="str">
        <f t="shared" si="56"/>
        <v/>
      </c>
      <c r="J1825" s="29"/>
      <c r="K1825" s="29"/>
      <c r="L1825" s="29"/>
      <c r="M1825" s="122" t="str">
        <f>IF($P1825="","",IFERROR(_xlfn.XLOOKUP($P1825,団体コード!$F$2:$F$1789,団体コード!$A$2:$A$1789),_xlfn.XLOOKUP($P1825,'R6.1.1政令指定都市'!$F$2:$F$192,'R6.1.1政令指定都市'!$A$2:$A$192)))</f>
        <v/>
      </c>
      <c r="N1825" s="123" t="str">
        <f>IF($P1825="","",IFERROR(_xlfn.XLOOKUP($P1825,市町村一覧!$H$2:$H$773,市町村一覧!$G$2:$G$773),"特定市町村以外"))</f>
        <v/>
      </c>
      <c r="O1825" s="94" t="s">
        <v>1</v>
      </c>
      <c r="P1825" s="124" t="str">
        <f t="shared" si="57"/>
        <v/>
      </c>
      <c r="U1825" s="114" t="s">
        <v>85</v>
      </c>
      <c r="V1825" s="114" t="s">
        <v>2163</v>
      </c>
    </row>
    <row r="1826" spans="3:22" x14ac:dyDescent="0.25">
      <c r="C1826" s="108">
        <v>1820</v>
      </c>
      <c r="D1826" s="30"/>
      <c r="E1826" s="29"/>
      <c r="F1826" s="29"/>
      <c r="G1826" s="29"/>
      <c r="H1826" s="121" t="str">
        <f t="shared" si="56"/>
        <v/>
      </c>
      <c r="I1826" s="121" t="str">
        <f t="shared" si="56"/>
        <v/>
      </c>
      <c r="J1826" s="29"/>
      <c r="K1826" s="29"/>
      <c r="L1826" s="29"/>
      <c r="M1826" s="122" t="str">
        <f>IF($P1826="","",IFERROR(_xlfn.XLOOKUP($P1826,団体コード!$F$2:$F$1789,団体コード!$A$2:$A$1789),_xlfn.XLOOKUP($P1826,'R6.1.1政令指定都市'!$F$2:$F$192,'R6.1.1政令指定都市'!$A$2:$A$192)))</f>
        <v/>
      </c>
      <c r="N1826" s="123" t="str">
        <f>IF($P1826="","",IFERROR(_xlfn.XLOOKUP($P1826,市町村一覧!$H$2:$H$773,市町村一覧!$G$2:$G$773),"特定市町村以外"))</f>
        <v/>
      </c>
      <c r="O1826" s="94" t="s">
        <v>1</v>
      </c>
      <c r="P1826" s="124" t="str">
        <f t="shared" si="57"/>
        <v/>
      </c>
      <c r="U1826" s="114" t="s">
        <v>85</v>
      </c>
      <c r="V1826" s="114" t="s">
        <v>2164</v>
      </c>
    </row>
    <row r="1827" spans="3:22" x14ac:dyDescent="0.25">
      <c r="C1827" s="108">
        <v>1821</v>
      </c>
      <c r="D1827" s="30"/>
      <c r="E1827" s="29"/>
      <c r="F1827" s="29"/>
      <c r="G1827" s="29"/>
      <c r="H1827" s="121" t="str">
        <f t="shared" si="56"/>
        <v/>
      </c>
      <c r="I1827" s="121" t="str">
        <f t="shared" si="56"/>
        <v/>
      </c>
      <c r="J1827" s="29"/>
      <c r="K1827" s="29"/>
      <c r="L1827" s="29"/>
      <c r="M1827" s="122" t="str">
        <f>IF($P1827="","",IFERROR(_xlfn.XLOOKUP($P1827,団体コード!$F$2:$F$1789,団体コード!$A$2:$A$1789),_xlfn.XLOOKUP($P1827,'R6.1.1政令指定都市'!$F$2:$F$192,'R6.1.1政令指定都市'!$A$2:$A$192)))</f>
        <v/>
      </c>
      <c r="N1827" s="123" t="str">
        <f>IF($P1827="","",IFERROR(_xlfn.XLOOKUP($P1827,市町村一覧!$H$2:$H$773,市町村一覧!$G$2:$G$773),"特定市町村以外"))</f>
        <v/>
      </c>
      <c r="O1827" s="94" t="s">
        <v>1</v>
      </c>
      <c r="P1827" s="124" t="str">
        <f t="shared" si="57"/>
        <v/>
      </c>
      <c r="U1827" s="114" t="s">
        <v>85</v>
      </c>
      <c r="V1827" s="114" t="s">
        <v>2165</v>
      </c>
    </row>
    <row r="1828" spans="3:22" x14ac:dyDescent="0.25">
      <c r="C1828" s="108">
        <v>1822</v>
      </c>
      <c r="D1828" s="30"/>
      <c r="E1828" s="29"/>
      <c r="F1828" s="29"/>
      <c r="G1828" s="29"/>
      <c r="H1828" s="121" t="str">
        <f t="shared" si="56"/>
        <v/>
      </c>
      <c r="I1828" s="121" t="str">
        <f t="shared" si="56"/>
        <v/>
      </c>
      <c r="J1828" s="29"/>
      <c r="K1828" s="29"/>
      <c r="L1828" s="29"/>
      <c r="M1828" s="122" t="str">
        <f>IF($P1828="","",IFERROR(_xlfn.XLOOKUP($P1828,団体コード!$F$2:$F$1789,団体コード!$A$2:$A$1789),_xlfn.XLOOKUP($P1828,'R6.1.1政令指定都市'!$F$2:$F$192,'R6.1.1政令指定都市'!$A$2:$A$192)))</f>
        <v/>
      </c>
      <c r="N1828" s="123" t="str">
        <f>IF($P1828="","",IFERROR(_xlfn.XLOOKUP($P1828,市町村一覧!$H$2:$H$773,市町村一覧!$G$2:$G$773),"特定市町村以外"))</f>
        <v/>
      </c>
      <c r="O1828" s="94" t="s">
        <v>1</v>
      </c>
      <c r="P1828" s="124" t="str">
        <f t="shared" si="57"/>
        <v/>
      </c>
      <c r="U1828" s="114" t="s">
        <v>85</v>
      </c>
      <c r="V1828" s="114" t="s">
        <v>2166</v>
      </c>
    </row>
    <row r="1829" spans="3:22" x14ac:dyDescent="0.25">
      <c r="C1829" s="108">
        <v>1823</v>
      </c>
      <c r="D1829" s="30"/>
      <c r="E1829" s="29"/>
      <c r="F1829" s="29"/>
      <c r="G1829" s="29"/>
      <c r="H1829" s="121" t="str">
        <f t="shared" si="56"/>
        <v/>
      </c>
      <c r="I1829" s="121" t="str">
        <f t="shared" si="56"/>
        <v/>
      </c>
      <c r="J1829" s="29"/>
      <c r="K1829" s="29"/>
      <c r="L1829" s="29"/>
      <c r="M1829" s="122" t="str">
        <f>IF($P1829="","",IFERROR(_xlfn.XLOOKUP($P1829,団体コード!$F$2:$F$1789,団体コード!$A$2:$A$1789),_xlfn.XLOOKUP($P1829,'R6.1.1政令指定都市'!$F$2:$F$192,'R6.1.1政令指定都市'!$A$2:$A$192)))</f>
        <v/>
      </c>
      <c r="N1829" s="123" t="str">
        <f>IF($P1829="","",IFERROR(_xlfn.XLOOKUP($P1829,市町村一覧!$H$2:$H$773,市町村一覧!$G$2:$G$773),"特定市町村以外"))</f>
        <v/>
      </c>
      <c r="O1829" s="94" t="s">
        <v>1</v>
      </c>
      <c r="P1829" s="124" t="str">
        <f t="shared" si="57"/>
        <v/>
      </c>
      <c r="U1829" s="114" t="s">
        <v>85</v>
      </c>
      <c r="V1829" s="114" t="s">
        <v>2167</v>
      </c>
    </row>
    <row r="1830" spans="3:22" x14ac:dyDescent="0.25">
      <c r="C1830" s="108">
        <v>1824</v>
      </c>
      <c r="D1830" s="30"/>
      <c r="E1830" s="29"/>
      <c r="F1830" s="29"/>
      <c r="G1830" s="29"/>
      <c r="H1830" s="121" t="str">
        <f t="shared" si="56"/>
        <v/>
      </c>
      <c r="I1830" s="121" t="str">
        <f t="shared" si="56"/>
        <v/>
      </c>
      <c r="J1830" s="29"/>
      <c r="K1830" s="29"/>
      <c r="L1830" s="29"/>
      <c r="M1830" s="122" t="str">
        <f>IF($P1830="","",IFERROR(_xlfn.XLOOKUP($P1830,団体コード!$F$2:$F$1789,団体コード!$A$2:$A$1789),_xlfn.XLOOKUP($P1830,'R6.1.1政令指定都市'!$F$2:$F$192,'R6.1.1政令指定都市'!$A$2:$A$192)))</f>
        <v/>
      </c>
      <c r="N1830" s="123" t="str">
        <f>IF($P1830="","",IFERROR(_xlfn.XLOOKUP($P1830,市町村一覧!$H$2:$H$773,市町村一覧!$G$2:$G$773),"特定市町村以外"))</f>
        <v/>
      </c>
      <c r="O1830" s="94" t="s">
        <v>1</v>
      </c>
      <c r="P1830" s="124" t="str">
        <f t="shared" si="57"/>
        <v/>
      </c>
      <c r="U1830" s="114" t="s">
        <v>85</v>
      </c>
      <c r="V1830" s="114" t="s">
        <v>2168</v>
      </c>
    </row>
    <row r="1831" spans="3:22" x14ac:dyDescent="0.25">
      <c r="C1831" s="108">
        <v>1825</v>
      </c>
      <c r="D1831" s="30"/>
      <c r="E1831" s="29"/>
      <c r="F1831" s="29"/>
      <c r="G1831" s="29"/>
      <c r="H1831" s="121" t="str">
        <f t="shared" si="56"/>
        <v/>
      </c>
      <c r="I1831" s="121" t="str">
        <f t="shared" si="56"/>
        <v/>
      </c>
      <c r="J1831" s="29"/>
      <c r="K1831" s="29"/>
      <c r="L1831" s="29"/>
      <c r="M1831" s="122" t="str">
        <f>IF($P1831="","",IFERROR(_xlfn.XLOOKUP($P1831,団体コード!$F$2:$F$1789,団体コード!$A$2:$A$1789),_xlfn.XLOOKUP($P1831,'R6.1.1政令指定都市'!$F$2:$F$192,'R6.1.1政令指定都市'!$A$2:$A$192)))</f>
        <v/>
      </c>
      <c r="N1831" s="123" t="str">
        <f>IF($P1831="","",IFERROR(_xlfn.XLOOKUP($P1831,市町村一覧!$H$2:$H$773,市町村一覧!$G$2:$G$773),"特定市町村以外"))</f>
        <v/>
      </c>
      <c r="O1831" s="94" t="s">
        <v>1</v>
      </c>
      <c r="P1831" s="124" t="str">
        <f t="shared" si="57"/>
        <v/>
      </c>
      <c r="U1831" s="114" t="s">
        <v>85</v>
      </c>
      <c r="V1831" s="114" t="s">
        <v>2169</v>
      </c>
    </row>
    <row r="1832" spans="3:22" x14ac:dyDescent="0.25">
      <c r="C1832" s="108">
        <v>1826</v>
      </c>
      <c r="D1832" s="30"/>
      <c r="E1832" s="29"/>
      <c r="F1832" s="29"/>
      <c r="G1832" s="29"/>
      <c r="H1832" s="121" t="str">
        <f t="shared" si="56"/>
        <v/>
      </c>
      <c r="I1832" s="121" t="str">
        <f t="shared" si="56"/>
        <v/>
      </c>
      <c r="J1832" s="29"/>
      <c r="K1832" s="29"/>
      <c r="L1832" s="29"/>
      <c r="M1832" s="122" t="str">
        <f>IF($P1832="","",IFERROR(_xlfn.XLOOKUP($P1832,団体コード!$F$2:$F$1789,団体コード!$A$2:$A$1789),_xlfn.XLOOKUP($P1832,'R6.1.1政令指定都市'!$F$2:$F$192,'R6.1.1政令指定都市'!$A$2:$A$192)))</f>
        <v/>
      </c>
      <c r="N1832" s="123" t="str">
        <f>IF($P1832="","",IFERROR(_xlfn.XLOOKUP($P1832,市町村一覧!$H$2:$H$773,市町村一覧!$G$2:$G$773),"特定市町村以外"))</f>
        <v/>
      </c>
      <c r="O1832" s="94" t="s">
        <v>1</v>
      </c>
      <c r="P1832" s="124" t="str">
        <f t="shared" si="57"/>
        <v/>
      </c>
      <c r="U1832" s="114" t="s">
        <v>85</v>
      </c>
      <c r="V1832" s="114" t="s">
        <v>2170</v>
      </c>
    </row>
    <row r="1833" spans="3:22" x14ac:dyDescent="0.25">
      <c r="C1833" s="108">
        <v>1827</v>
      </c>
      <c r="D1833" s="30"/>
      <c r="E1833" s="29"/>
      <c r="F1833" s="29"/>
      <c r="G1833" s="29"/>
      <c r="H1833" s="121" t="str">
        <f t="shared" si="56"/>
        <v/>
      </c>
      <c r="I1833" s="121" t="str">
        <f t="shared" si="56"/>
        <v/>
      </c>
      <c r="J1833" s="29"/>
      <c r="K1833" s="29"/>
      <c r="L1833" s="29"/>
      <c r="M1833" s="122" t="str">
        <f>IF($P1833="","",IFERROR(_xlfn.XLOOKUP($P1833,団体コード!$F$2:$F$1789,団体コード!$A$2:$A$1789),_xlfn.XLOOKUP($P1833,'R6.1.1政令指定都市'!$F$2:$F$192,'R6.1.1政令指定都市'!$A$2:$A$192)))</f>
        <v/>
      </c>
      <c r="N1833" s="123" t="str">
        <f>IF($P1833="","",IFERROR(_xlfn.XLOOKUP($P1833,市町村一覧!$H$2:$H$773,市町村一覧!$G$2:$G$773),"特定市町村以外"))</f>
        <v/>
      </c>
      <c r="O1833" s="94" t="s">
        <v>1</v>
      </c>
      <c r="P1833" s="124" t="str">
        <f t="shared" si="57"/>
        <v/>
      </c>
      <c r="U1833" s="114" t="s">
        <v>85</v>
      </c>
      <c r="V1833" s="114" t="s">
        <v>2171</v>
      </c>
    </row>
    <row r="1834" spans="3:22" x14ac:dyDescent="0.25">
      <c r="C1834" s="108">
        <v>1828</v>
      </c>
      <c r="D1834" s="30"/>
      <c r="E1834" s="29"/>
      <c r="F1834" s="29"/>
      <c r="G1834" s="29"/>
      <c r="H1834" s="121" t="str">
        <f t="shared" si="56"/>
        <v/>
      </c>
      <c r="I1834" s="121" t="str">
        <f t="shared" si="56"/>
        <v/>
      </c>
      <c r="J1834" s="29"/>
      <c r="K1834" s="29"/>
      <c r="L1834" s="29"/>
      <c r="M1834" s="122" t="str">
        <f>IF($P1834="","",IFERROR(_xlfn.XLOOKUP($P1834,団体コード!$F$2:$F$1789,団体コード!$A$2:$A$1789),_xlfn.XLOOKUP($P1834,'R6.1.1政令指定都市'!$F$2:$F$192,'R6.1.1政令指定都市'!$A$2:$A$192)))</f>
        <v/>
      </c>
      <c r="N1834" s="123" t="str">
        <f>IF($P1834="","",IFERROR(_xlfn.XLOOKUP($P1834,市町村一覧!$H$2:$H$773,市町村一覧!$G$2:$G$773),"特定市町村以外"))</f>
        <v/>
      </c>
      <c r="O1834" s="94" t="s">
        <v>1</v>
      </c>
      <c r="P1834" s="124" t="str">
        <f t="shared" si="57"/>
        <v/>
      </c>
      <c r="U1834" s="114" t="s">
        <v>85</v>
      </c>
      <c r="V1834" s="114" t="s">
        <v>2172</v>
      </c>
    </row>
    <row r="1835" spans="3:22" x14ac:dyDescent="0.25">
      <c r="C1835" s="108">
        <v>1829</v>
      </c>
      <c r="D1835" s="30"/>
      <c r="E1835" s="29"/>
      <c r="F1835" s="29"/>
      <c r="G1835" s="29"/>
      <c r="H1835" s="121" t="str">
        <f t="shared" si="56"/>
        <v/>
      </c>
      <c r="I1835" s="121" t="str">
        <f t="shared" si="56"/>
        <v/>
      </c>
      <c r="J1835" s="29"/>
      <c r="K1835" s="29"/>
      <c r="L1835" s="29"/>
      <c r="M1835" s="122" t="str">
        <f>IF($P1835="","",IFERROR(_xlfn.XLOOKUP($P1835,団体コード!$F$2:$F$1789,団体コード!$A$2:$A$1789),_xlfn.XLOOKUP($P1835,'R6.1.1政令指定都市'!$F$2:$F$192,'R6.1.1政令指定都市'!$A$2:$A$192)))</f>
        <v/>
      </c>
      <c r="N1835" s="123" t="str">
        <f>IF($P1835="","",IFERROR(_xlfn.XLOOKUP($P1835,市町村一覧!$H$2:$H$773,市町村一覧!$G$2:$G$773),"特定市町村以外"))</f>
        <v/>
      </c>
      <c r="O1835" s="94" t="s">
        <v>1</v>
      </c>
      <c r="P1835" s="124" t="str">
        <f t="shared" si="57"/>
        <v/>
      </c>
      <c r="U1835" s="114" t="s">
        <v>85</v>
      </c>
      <c r="V1835" s="114" t="s">
        <v>2173</v>
      </c>
    </row>
    <row r="1836" spans="3:22" x14ac:dyDescent="0.25">
      <c r="C1836" s="108">
        <v>1830</v>
      </c>
      <c r="D1836" s="30"/>
      <c r="E1836" s="29"/>
      <c r="F1836" s="29"/>
      <c r="G1836" s="29"/>
      <c r="H1836" s="121" t="str">
        <f t="shared" si="56"/>
        <v/>
      </c>
      <c r="I1836" s="121" t="str">
        <f t="shared" si="56"/>
        <v/>
      </c>
      <c r="J1836" s="29"/>
      <c r="K1836" s="29"/>
      <c r="L1836" s="29"/>
      <c r="M1836" s="122" t="str">
        <f>IF($P1836="","",IFERROR(_xlfn.XLOOKUP($P1836,団体コード!$F$2:$F$1789,団体コード!$A$2:$A$1789),_xlfn.XLOOKUP($P1836,'R6.1.1政令指定都市'!$F$2:$F$192,'R6.1.1政令指定都市'!$A$2:$A$192)))</f>
        <v/>
      </c>
      <c r="N1836" s="123" t="str">
        <f>IF($P1836="","",IFERROR(_xlfn.XLOOKUP($P1836,市町村一覧!$H$2:$H$773,市町村一覧!$G$2:$G$773),"特定市町村以外"))</f>
        <v/>
      </c>
      <c r="O1836" s="94" t="s">
        <v>1</v>
      </c>
      <c r="P1836" s="124" t="str">
        <f t="shared" si="57"/>
        <v/>
      </c>
      <c r="U1836" s="114" t="s">
        <v>85</v>
      </c>
      <c r="V1836" s="114" t="s">
        <v>2174</v>
      </c>
    </row>
    <row r="1837" spans="3:22" x14ac:dyDescent="0.25">
      <c r="C1837" s="108">
        <v>1831</v>
      </c>
      <c r="D1837" s="30"/>
      <c r="E1837" s="29"/>
      <c r="F1837" s="29"/>
      <c r="G1837" s="29"/>
      <c r="H1837" s="121" t="str">
        <f t="shared" si="56"/>
        <v/>
      </c>
      <c r="I1837" s="121" t="str">
        <f t="shared" si="56"/>
        <v/>
      </c>
      <c r="J1837" s="29"/>
      <c r="K1837" s="29"/>
      <c r="L1837" s="29"/>
      <c r="M1837" s="122" t="str">
        <f>IF($P1837="","",IFERROR(_xlfn.XLOOKUP($P1837,団体コード!$F$2:$F$1789,団体コード!$A$2:$A$1789),_xlfn.XLOOKUP($P1837,'R6.1.1政令指定都市'!$F$2:$F$192,'R6.1.1政令指定都市'!$A$2:$A$192)))</f>
        <v/>
      </c>
      <c r="N1837" s="123" t="str">
        <f>IF($P1837="","",IFERROR(_xlfn.XLOOKUP($P1837,市町村一覧!$H$2:$H$773,市町村一覧!$G$2:$G$773),"特定市町村以外"))</f>
        <v/>
      </c>
      <c r="O1837" s="94" t="s">
        <v>1</v>
      </c>
      <c r="P1837" s="124" t="str">
        <f t="shared" si="57"/>
        <v/>
      </c>
      <c r="U1837" s="114" t="s">
        <v>85</v>
      </c>
      <c r="V1837" s="114" t="s">
        <v>2175</v>
      </c>
    </row>
    <row r="1838" spans="3:22" x14ac:dyDescent="0.25">
      <c r="C1838" s="108">
        <v>1832</v>
      </c>
      <c r="D1838" s="30"/>
      <c r="E1838" s="29"/>
      <c r="F1838" s="29"/>
      <c r="G1838" s="29"/>
      <c r="H1838" s="121" t="str">
        <f t="shared" si="56"/>
        <v/>
      </c>
      <c r="I1838" s="121" t="str">
        <f t="shared" si="56"/>
        <v/>
      </c>
      <c r="J1838" s="29"/>
      <c r="K1838" s="29"/>
      <c r="L1838" s="29"/>
      <c r="M1838" s="122" t="str">
        <f>IF($P1838="","",IFERROR(_xlfn.XLOOKUP($P1838,団体コード!$F$2:$F$1789,団体コード!$A$2:$A$1789),_xlfn.XLOOKUP($P1838,'R6.1.1政令指定都市'!$F$2:$F$192,'R6.1.1政令指定都市'!$A$2:$A$192)))</f>
        <v/>
      </c>
      <c r="N1838" s="123" t="str">
        <f>IF($P1838="","",IFERROR(_xlfn.XLOOKUP($P1838,市町村一覧!$H$2:$H$773,市町村一覧!$G$2:$G$773),"特定市町村以外"))</f>
        <v/>
      </c>
      <c r="O1838" s="94" t="s">
        <v>1</v>
      </c>
      <c r="P1838" s="124" t="str">
        <f t="shared" si="57"/>
        <v/>
      </c>
      <c r="U1838" s="114" t="s">
        <v>85</v>
      </c>
      <c r="V1838" s="114" t="s">
        <v>2176</v>
      </c>
    </row>
    <row r="1839" spans="3:22" x14ac:dyDescent="0.25">
      <c r="C1839" s="108">
        <v>1833</v>
      </c>
      <c r="D1839" s="30"/>
      <c r="E1839" s="29"/>
      <c r="F1839" s="29"/>
      <c r="G1839" s="29"/>
      <c r="H1839" s="121" t="str">
        <f t="shared" si="56"/>
        <v/>
      </c>
      <c r="I1839" s="121" t="str">
        <f t="shared" si="56"/>
        <v/>
      </c>
      <c r="J1839" s="29"/>
      <c r="K1839" s="29"/>
      <c r="L1839" s="29"/>
      <c r="M1839" s="122" t="str">
        <f>IF($P1839="","",IFERROR(_xlfn.XLOOKUP($P1839,団体コード!$F$2:$F$1789,団体コード!$A$2:$A$1789),_xlfn.XLOOKUP($P1839,'R6.1.1政令指定都市'!$F$2:$F$192,'R6.1.1政令指定都市'!$A$2:$A$192)))</f>
        <v/>
      </c>
      <c r="N1839" s="123" t="str">
        <f>IF($P1839="","",IFERROR(_xlfn.XLOOKUP($P1839,市町村一覧!$H$2:$H$773,市町村一覧!$G$2:$G$773),"特定市町村以外"))</f>
        <v/>
      </c>
      <c r="O1839" s="94" t="s">
        <v>1</v>
      </c>
      <c r="P1839" s="124" t="str">
        <f t="shared" si="57"/>
        <v/>
      </c>
      <c r="U1839" s="114" t="s">
        <v>85</v>
      </c>
      <c r="V1839" s="114" t="s">
        <v>2177</v>
      </c>
    </row>
    <row r="1840" spans="3:22" x14ac:dyDescent="0.25">
      <c r="C1840" s="108">
        <v>1834</v>
      </c>
      <c r="D1840" s="30"/>
      <c r="E1840" s="29"/>
      <c r="F1840" s="29"/>
      <c r="G1840" s="29"/>
      <c r="H1840" s="121" t="str">
        <f t="shared" si="56"/>
        <v/>
      </c>
      <c r="I1840" s="121" t="str">
        <f t="shared" si="56"/>
        <v/>
      </c>
      <c r="J1840" s="29"/>
      <c r="K1840" s="29"/>
      <c r="L1840" s="29"/>
      <c r="M1840" s="122" t="str">
        <f>IF($P1840="","",IFERROR(_xlfn.XLOOKUP($P1840,団体コード!$F$2:$F$1789,団体コード!$A$2:$A$1789),_xlfn.XLOOKUP($P1840,'R6.1.1政令指定都市'!$F$2:$F$192,'R6.1.1政令指定都市'!$A$2:$A$192)))</f>
        <v/>
      </c>
      <c r="N1840" s="123" t="str">
        <f>IF($P1840="","",IFERROR(_xlfn.XLOOKUP($P1840,市町村一覧!$H$2:$H$773,市町村一覧!$G$2:$G$773),"特定市町村以外"))</f>
        <v/>
      </c>
      <c r="O1840" s="94" t="s">
        <v>1</v>
      </c>
      <c r="P1840" s="124" t="str">
        <f t="shared" si="57"/>
        <v/>
      </c>
      <c r="U1840" s="114" t="s">
        <v>85</v>
      </c>
      <c r="V1840" s="114" t="s">
        <v>2178</v>
      </c>
    </row>
    <row r="1841" spans="3:22" x14ac:dyDescent="0.25">
      <c r="C1841" s="108">
        <v>1835</v>
      </c>
      <c r="D1841" s="30"/>
      <c r="E1841" s="29"/>
      <c r="F1841" s="29"/>
      <c r="G1841" s="29"/>
      <c r="H1841" s="121" t="str">
        <f t="shared" si="56"/>
        <v/>
      </c>
      <c r="I1841" s="121" t="str">
        <f t="shared" si="56"/>
        <v/>
      </c>
      <c r="J1841" s="29"/>
      <c r="K1841" s="29"/>
      <c r="L1841" s="29"/>
      <c r="M1841" s="122" t="str">
        <f>IF($P1841="","",IFERROR(_xlfn.XLOOKUP($P1841,団体コード!$F$2:$F$1789,団体コード!$A$2:$A$1789),_xlfn.XLOOKUP($P1841,'R6.1.1政令指定都市'!$F$2:$F$192,'R6.1.1政令指定都市'!$A$2:$A$192)))</f>
        <v/>
      </c>
      <c r="N1841" s="123" t="str">
        <f>IF($P1841="","",IFERROR(_xlfn.XLOOKUP($P1841,市町村一覧!$H$2:$H$773,市町村一覧!$G$2:$G$773),"特定市町村以外"))</f>
        <v/>
      </c>
      <c r="O1841" s="94" t="s">
        <v>1</v>
      </c>
      <c r="P1841" s="124" t="str">
        <f t="shared" si="57"/>
        <v/>
      </c>
      <c r="U1841" s="114" t="s">
        <v>85</v>
      </c>
      <c r="V1841" s="114" t="s">
        <v>2179</v>
      </c>
    </row>
    <row r="1842" spans="3:22" x14ac:dyDescent="0.25">
      <c r="C1842" s="108">
        <v>1836</v>
      </c>
      <c r="D1842" s="30"/>
      <c r="E1842" s="29"/>
      <c r="F1842" s="29"/>
      <c r="G1842" s="29"/>
      <c r="H1842" s="121" t="str">
        <f t="shared" si="56"/>
        <v/>
      </c>
      <c r="I1842" s="121" t="str">
        <f t="shared" si="56"/>
        <v/>
      </c>
      <c r="J1842" s="29"/>
      <c r="K1842" s="29"/>
      <c r="L1842" s="29"/>
      <c r="M1842" s="122" t="str">
        <f>IF($P1842="","",IFERROR(_xlfn.XLOOKUP($P1842,団体コード!$F$2:$F$1789,団体コード!$A$2:$A$1789),_xlfn.XLOOKUP($P1842,'R6.1.1政令指定都市'!$F$2:$F$192,'R6.1.1政令指定都市'!$A$2:$A$192)))</f>
        <v/>
      </c>
      <c r="N1842" s="123" t="str">
        <f>IF($P1842="","",IFERROR(_xlfn.XLOOKUP($P1842,市町村一覧!$H$2:$H$773,市町村一覧!$G$2:$G$773),"特定市町村以外"))</f>
        <v/>
      </c>
      <c r="O1842" s="94" t="s">
        <v>1</v>
      </c>
      <c r="P1842" s="124" t="str">
        <f t="shared" si="57"/>
        <v/>
      </c>
      <c r="U1842" s="114" t="s">
        <v>85</v>
      </c>
      <c r="V1842" s="114" t="s">
        <v>2180</v>
      </c>
    </row>
    <row r="1843" spans="3:22" x14ac:dyDescent="0.25">
      <c r="C1843" s="108">
        <v>1837</v>
      </c>
      <c r="D1843" s="30"/>
      <c r="E1843" s="29"/>
      <c r="F1843" s="29"/>
      <c r="G1843" s="29"/>
      <c r="H1843" s="121" t="str">
        <f t="shared" si="56"/>
        <v/>
      </c>
      <c r="I1843" s="121" t="str">
        <f t="shared" si="56"/>
        <v/>
      </c>
      <c r="J1843" s="29"/>
      <c r="K1843" s="29"/>
      <c r="L1843" s="29"/>
      <c r="M1843" s="122" t="str">
        <f>IF($P1843="","",IFERROR(_xlfn.XLOOKUP($P1843,団体コード!$F$2:$F$1789,団体コード!$A$2:$A$1789),_xlfn.XLOOKUP($P1843,'R6.1.1政令指定都市'!$F$2:$F$192,'R6.1.1政令指定都市'!$A$2:$A$192)))</f>
        <v/>
      </c>
      <c r="N1843" s="123" t="str">
        <f>IF($P1843="","",IFERROR(_xlfn.XLOOKUP($P1843,市町村一覧!$H$2:$H$773,市町村一覧!$G$2:$G$773),"特定市町村以外"))</f>
        <v/>
      </c>
      <c r="O1843" s="94" t="s">
        <v>1</v>
      </c>
      <c r="P1843" s="124" t="str">
        <f t="shared" si="57"/>
        <v/>
      </c>
      <c r="U1843" s="114" t="s">
        <v>85</v>
      </c>
      <c r="V1843" s="114" t="s">
        <v>2181</v>
      </c>
    </row>
    <row r="1844" spans="3:22" x14ac:dyDescent="0.25">
      <c r="C1844" s="108">
        <v>1838</v>
      </c>
      <c r="D1844" s="30"/>
      <c r="E1844" s="29"/>
      <c r="F1844" s="29"/>
      <c r="G1844" s="29"/>
      <c r="H1844" s="121" t="str">
        <f t="shared" si="56"/>
        <v/>
      </c>
      <c r="I1844" s="121" t="str">
        <f t="shared" si="56"/>
        <v/>
      </c>
      <c r="J1844" s="29"/>
      <c r="K1844" s="29"/>
      <c r="L1844" s="29"/>
      <c r="M1844" s="122" t="str">
        <f>IF($P1844="","",IFERROR(_xlfn.XLOOKUP($P1844,団体コード!$F$2:$F$1789,団体コード!$A$2:$A$1789),_xlfn.XLOOKUP($P1844,'R6.1.1政令指定都市'!$F$2:$F$192,'R6.1.1政令指定都市'!$A$2:$A$192)))</f>
        <v/>
      </c>
      <c r="N1844" s="123" t="str">
        <f>IF($P1844="","",IFERROR(_xlfn.XLOOKUP($P1844,市町村一覧!$H$2:$H$773,市町村一覧!$G$2:$G$773),"特定市町村以外"))</f>
        <v/>
      </c>
      <c r="O1844" s="94" t="s">
        <v>1</v>
      </c>
      <c r="P1844" s="124" t="str">
        <f t="shared" si="57"/>
        <v/>
      </c>
      <c r="U1844" s="114" t="s">
        <v>85</v>
      </c>
      <c r="V1844" s="114" t="s">
        <v>2182</v>
      </c>
    </row>
    <row r="1845" spans="3:22" x14ac:dyDescent="0.25">
      <c r="C1845" s="108">
        <v>1839</v>
      </c>
      <c r="D1845" s="30"/>
      <c r="E1845" s="29"/>
      <c r="F1845" s="29"/>
      <c r="G1845" s="29"/>
      <c r="H1845" s="121" t="str">
        <f t="shared" si="56"/>
        <v/>
      </c>
      <c r="I1845" s="121" t="str">
        <f t="shared" si="56"/>
        <v/>
      </c>
      <c r="J1845" s="29"/>
      <c r="K1845" s="29"/>
      <c r="L1845" s="29"/>
      <c r="M1845" s="122" t="str">
        <f>IF($P1845="","",IFERROR(_xlfn.XLOOKUP($P1845,団体コード!$F$2:$F$1789,団体コード!$A$2:$A$1789),_xlfn.XLOOKUP($P1845,'R6.1.1政令指定都市'!$F$2:$F$192,'R6.1.1政令指定都市'!$A$2:$A$192)))</f>
        <v/>
      </c>
      <c r="N1845" s="123" t="str">
        <f>IF($P1845="","",IFERROR(_xlfn.XLOOKUP($P1845,市町村一覧!$H$2:$H$773,市町村一覧!$G$2:$G$773),"特定市町村以外"))</f>
        <v/>
      </c>
      <c r="O1845" s="94" t="s">
        <v>1</v>
      </c>
      <c r="P1845" s="124" t="str">
        <f t="shared" si="57"/>
        <v/>
      </c>
      <c r="U1845" s="114" t="s">
        <v>85</v>
      </c>
      <c r="V1845" s="114" t="s">
        <v>2183</v>
      </c>
    </row>
    <row r="1846" spans="3:22" x14ac:dyDescent="0.25">
      <c r="C1846" s="108">
        <v>1840</v>
      </c>
      <c r="D1846" s="30"/>
      <c r="E1846" s="29"/>
      <c r="F1846" s="29"/>
      <c r="G1846" s="29"/>
      <c r="H1846" s="121" t="str">
        <f t="shared" si="56"/>
        <v/>
      </c>
      <c r="I1846" s="121" t="str">
        <f t="shared" si="56"/>
        <v/>
      </c>
      <c r="J1846" s="29"/>
      <c r="K1846" s="29"/>
      <c r="L1846" s="29"/>
      <c r="M1846" s="122" t="str">
        <f>IF($P1846="","",IFERROR(_xlfn.XLOOKUP($P1846,団体コード!$F$2:$F$1789,団体コード!$A$2:$A$1789),_xlfn.XLOOKUP($P1846,'R6.1.1政令指定都市'!$F$2:$F$192,'R6.1.1政令指定都市'!$A$2:$A$192)))</f>
        <v/>
      </c>
      <c r="N1846" s="123" t="str">
        <f>IF($P1846="","",IFERROR(_xlfn.XLOOKUP($P1846,市町村一覧!$H$2:$H$773,市町村一覧!$G$2:$G$773),"特定市町村以外"))</f>
        <v/>
      </c>
      <c r="O1846" s="94" t="s">
        <v>1</v>
      </c>
      <c r="P1846" s="124" t="str">
        <f t="shared" si="57"/>
        <v/>
      </c>
      <c r="U1846" s="114" t="s">
        <v>85</v>
      </c>
      <c r="V1846" s="114" t="s">
        <v>2184</v>
      </c>
    </row>
    <row r="1847" spans="3:22" x14ac:dyDescent="0.25">
      <c r="C1847" s="108">
        <v>1841</v>
      </c>
      <c r="D1847" s="30"/>
      <c r="E1847" s="29"/>
      <c r="F1847" s="29"/>
      <c r="G1847" s="29"/>
      <c r="H1847" s="121" t="str">
        <f t="shared" si="56"/>
        <v/>
      </c>
      <c r="I1847" s="121" t="str">
        <f t="shared" si="56"/>
        <v/>
      </c>
      <c r="J1847" s="29"/>
      <c r="K1847" s="29"/>
      <c r="L1847" s="29"/>
      <c r="M1847" s="122" t="str">
        <f>IF($P1847="","",IFERROR(_xlfn.XLOOKUP($P1847,団体コード!$F$2:$F$1789,団体コード!$A$2:$A$1789),_xlfn.XLOOKUP($P1847,'R6.1.1政令指定都市'!$F$2:$F$192,'R6.1.1政令指定都市'!$A$2:$A$192)))</f>
        <v/>
      </c>
      <c r="N1847" s="123" t="str">
        <f>IF($P1847="","",IFERROR(_xlfn.XLOOKUP($P1847,市町村一覧!$H$2:$H$773,市町村一覧!$G$2:$G$773),"特定市町村以外"))</f>
        <v/>
      </c>
      <c r="O1847" s="94" t="s">
        <v>1</v>
      </c>
      <c r="P1847" s="124" t="str">
        <f t="shared" si="57"/>
        <v/>
      </c>
      <c r="U1847" s="114" t="s">
        <v>85</v>
      </c>
      <c r="V1847" s="114" t="s">
        <v>2185</v>
      </c>
    </row>
    <row r="1848" spans="3:22" x14ac:dyDescent="0.25">
      <c r="C1848" s="108">
        <v>1842</v>
      </c>
      <c r="D1848" s="30"/>
      <c r="E1848" s="29"/>
      <c r="F1848" s="29"/>
      <c r="G1848" s="29"/>
      <c r="H1848" s="121" t="str">
        <f t="shared" si="56"/>
        <v/>
      </c>
      <c r="I1848" s="121" t="str">
        <f t="shared" si="56"/>
        <v/>
      </c>
      <c r="J1848" s="29"/>
      <c r="K1848" s="29"/>
      <c r="L1848" s="29"/>
      <c r="M1848" s="122" t="str">
        <f>IF($P1848="","",IFERROR(_xlfn.XLOOKUP($P1848,団体コード!$F$2:$F$1789,団体コード!$A$2:$A$1789),_xlfn.XLOOKUP($P1848,'R6.1.1政令指定都市'!$F$2:$F$192,'R6.1.1政令指定都市'!$A$2:$A$192)))</f>
        <v/>
      </c>
      <c r="N1848" s="123" t="str">
        <f>IF($P1848="","",IFERROR(_xlfn.XLOOKUP($P1848,市町村一覧!$H$2:$H$773,市町村一覧!$G$2:$G$773),"特定市町村以外"))</f>
        <v/>
      </c>
      <c r="O1848" s="94" t="s">
        <v>1</v>
      </c>
      <c r="P1848" s="124" t="str">
        <f t="shared" si="57"/>
        <v/>
      </c>
      <c r="U1848" s="114" t="s">
        <v>85</v>
      </c>
      <c r="V1848" s="114" t="s">
        <v>2186</v>
      </c>
    </row>
    <row r="1849" spans="3:22" x14ac:dyDescent="0.25">
      <c r="C1849" s="108">
        <v>1843</v>
      </c>
      <c r="D1849" s="30"/>
      <c r="E1849" s="29"/>
      <c r="F1849" s="29"/>
      <c r="G1849" s="29"/>
      <c r="H1849" s="121" t="str">
        <f t="shared" si="56"/>
        <v/>
      </c>
      <c r="I1849" s="121" t="str">
        <f t="shared" si="56"/>
        <v/>
      </c>
      <c r="J1849" s="29"/>
      <c r="K1849" s="29"/>
      <c r="L1849" s="29"/>
      <c r="M1849" s="122" t="str">
        <f>IF($P1849="","",IFERROR(_xlfn.XLOOKUP($P1849,団体コード!$F$2:$F$1789,団体コード!$A$2:$A$1789),_xlfn.XLOOKUP($P1849,'R6.1.1政令指定都市'!$F$2:$F$192,'R6.1.1政令指定都市'!$A$2:$A$192)))</f>
        <v/>
      </c>
      <c r="N1849" s="123" t="str">
        <f>IF($P1849="","",IFERROR(_xlfn.XLOOKUP($P1849,市町村一覧!$H$2:$H$773,市町村一覧!$G$2:$G$773),"特定市町村以外"))</f>
        <v/>
      </c>
      <c r="O1849" s="94" t="s">
        <v>1</v>
      </c>
      <c r="P1849" s="124" t="str">
        <f t="shared" si="57"/>
        <v/>
      </c>
      <c r="U1849" s="114" t="s">
        <v>85</v>
      </c>
      <c r="V1849" s="114" t="s">
        <v>2187</v>
      </c>
    </row>
    <row r="1850" spans="3:22" x14ac:dyDescent="0.25">
      <c r="C1850" s="108">
        <v>1844</v>
      </c>
      <c r="D1850" s="30"/>
      <c r="E1850" s="29"/>
      <c r="F1850" s="29"/>
      <c r="G1850" s="29"/>
      <c r="H1850" s="121" t="str">
        <f t="shared" si="56"/>
        <v/>
      </c>
      <c r="I1850" s="121" t="str">
        <f t="shared" si="56"/>
        <v/>
      </c>
      <c r="J1850" s="29"/>
      <c r="K1850" s="29"/>
      <c r="L1850" s="29"/>
      <c r="M1850" s="122" t="str">
        <f>IF($P1850="","",IFERROR(_xlfn.XLOOKUP($P1850,団体コード!$F$2:$F$1789,団体コード!$A$2:$A$1789),_xlfn.XLOOKUP($P1850,'R6.1.1政令指定都市'!$F$2:$F$192,'R6.1.1政令指定都市'!$A$2:$A$192)))</f>
        <v/>
      </c>
      <c r="N1850" s="123" t="str">
        <f>IF($P1850="","",IFERROR(_xlfn.XLOOKUP($P1850,市町村一覧!$H$2:$H$773,市町村一覧!$G$2:$G$773),"特定市町村以外"))</f>
        <v/>
      </c>
      <c r="O1850" s="94" t="s">
        <v>1</v>
      </c>
      <c r="P1850" s="124" t="str">
        <f t="shared" si="57"/>
        <v/>
      </c>
      <c r="U1850" s="114" t="s">
        <v>85</v>
      </c>
      <c r="V1850" s="114" t="s">
        <v>2188</v>
      </c>
    </row>
    <row r="1851" spans="3:22" x14ac:dyDescent="0.25">
      <c r="C1851" s="108">
        <v>1845</v>
      </c>
      <c r="D1851" s="30"/>
      <c r="E1851" s="29"/>
      <c r="F1851" s="29"/>
      <c r="G1851" s="29"/>
      <c r="H1851" s="121" t="str">
        <f t="shared" si="56"/>
        <v/>
      </c>
      <c r="I1851" s="121" t="str">
        <f t="shared" si="56"/>
        <v/>
      </c>
      <c r="J1851" s="29"/>
      <c r="K1851" s="29"/>
      <c r="L1851" s="29"/>
      <c r="M1851" s="122" t="str">
        <f>IF($P1851="","",IFERROR(_xlfn.XLOOKUP($P1851,団体コード!$F$2:$F$1789,団体コード!$A$2:$A$1789),_xlfn.XLOOKUP($P1851,'R6.1.1政令指定都市'!$F$2:$F$192,'R6.1.1政令指定都市'!$A$2:$A$192)))</f>
        <v/>
      </c>
      <c r="N1851" s="123" t="str">
        <f>IF($P1851="","",IFERROR(_xlfn.XLOOKUP($P1851,市町村一覧!$H$2:$H$773,市町村一覧!$G$2:$G$773),"特定市町村以外"))</f>
        <v/>
      </c>
      <c r="O1851" s="94" t="s">
        <v>1</v>
      </c>
      <c r="P1851" s="124" t="str">
        <f t="shared" si="57"/>
        <v/>
      </c>
      <c r="U1851" s="114" t="s">
        <v>85</v>
      </c>
      <c r="V1851" s="114" t="s">
        <v>2189</v>
      </c>
    </row>
    <row r="1852" spans="3:22" x14ac:dyDescent="0.25">
      <c r="C1852" s="108">
        <v>1846</v>
      </c>
      <c r="D1852" s="30"/>
      <c r="E1852" s="29"/>
      <c r="F1852" s="29"/>
      <c r="G1852" s="29"/>
      <c r="H1852" s="121" t="str">
        <f t="shared" si="56"/>
        <v/>
      </c>
      <c r="I1852" s="121" t="str">
        <f t="shared" si="56"/>
        <v/>
      </c>
      <c r="J1852" s="29"/>
      <c r="K1852" s="29"/>
      <c r="L1852" s="29"/>
      <c r="M1852" s="122" t="str">
        <f>IF($P1852="","",IFERROR(_xlfn.XLOOKUP($P1852,団体コード!$F$2:$F$1789,団体コード!$A$2:$A$1789),_xlfn.XLOOKUP($P1852,'R6.1.1政令指定都市'!$F$2:$F$192,'R6.1.1政令指定都市'!$A$2:$A$192)))</f>
        <v/>
      </c>
      <c r="N1852" s="123" t="str">
        <f>IF($P1852="","",IFERROR(_xlfn.XLOOKUP($P1852,市町村一覧!$H$2:$H$773,市町村一覧!$G$2:$G$773),"特定市町村以外"))</f>
        <v/>
      </c>
      <c r="O1852" s="94" t="s">
        <v>1</v>
      </c>
      <c r="P1852" s="124" t="str">
        <f t="shared" si="57"/>
        <v/>
      </c>
      <c r="U1852" s="114" t="s">
        <v>85</v>
      </c>
      <c r="V1852" s="114" t="s">
        <v>2190</v>
      </c>
    </row>
    <row r="1853" spans="3:22" x14ac:dyDescent="0.25">
      <c r="C1853" s="108">
        <v>1847</v>
      </c>
      <c r="D1853" s="30"/>
      <c r="E1853" s="29"/>
      <c r="F1853" s="29"/>
      <c r="G1853" s="29"/>
      <c r="H1853" s="121" t="str">
        <f t="shared" si="56"/>
        <v/>
      </c>
      <c r="I1853" s="121" t="str">
        <f t="shared" si="56"/>
        <v/>
      </c>
      <c r="J1853" s="29"/>
      <c r="K1853" s="29"/>
      <c r="L1853" s="29"/>
      <c r="M1853" s="122" t="str">
        <f>IF($P1853="","",IFERROR(_xlfn.XLOOKUP($P1853,団体コード!$F$2:$F$1789,団体コード!$A$2:$A$1789),_xlfn.XLOOKUP($P1853,'R6.1.1政令指定都市'!$F$2:$F$192,'R6.1.1政令指定都市'!$A$2:$A$192)))</f>
        <v/>
      </c>
      <c r="N1853" s="123" t="str">
        <f>IF($P1853="","",IFERROR(_xlfn.XLOOKUP($P1853,市町村一覧!$H$2:$H$773,市町村一覧!$G$2:$G$773),"特定市町村以外"))</f>
        <v/>
      </c>
      <c r="O1853" s="94" t="s">
        <v>1</v>
      </c>
      <c r="P1853" s="124" t="str">
        <f t="shared" si="57"/>
        <v/>
      </c>
      <c r="U1853" s="114" t="s">
        <v>85</v>
      </c>
      <c r="V1853" s="114" t="s">
        <v>2191</v>
      </c>
    </row>
    <row r="1854" spans="3:22" x14ac:dyDescent="0.25">
      <c r="C1854" s="108">
        <v>1848</v>
      </c>
      <c r="D1854" s="30"/>
      <c r="E1854" s="29"/>
      <c r="F1854" s="29"/>
      <c r="G1854" s="29"/>
      <c r="H1854" s="121" t="str">
        <f t="shared" si="56"/>
        <v/>
      </c>
      <c r="I1854" s="121" t="str">
        <f t="shared" si="56"/>
        <v/>
      </c>
      <c r="J1854" s="29"/>
      <c r="K1854" s="29"/>
      <c r="L1854" s="29"/>
      <c r="M1854" s="122" t="str">
        <f>IF($P1854="","",IFERROR(_xlfn.XLOOKUP($P1854,団体コード!$F$2:$F$1789,団体コード!$A$2:$A$1789),_xlfn.XLOOKUP($P1854,'R6.1.1政令指定都市'!$F$2:$F$192,'R6.1.1政令指定都市'!$A$2:$A$192)))</f>
        <v/>
      </c>
      <c r="N1854" s="123" t="str">
        <f>IF($P1854="","",IFERROR(_xlfn.XLOOKUP($P1854,市町村一覧!$H$2:$H$773,市町村一覧!$G$2:$G$773),"特定市町村以外"))</f>
        <v/>
      </c>
      <c r="O1854" s="94" t="s">
        <v>1</v>
      </c>
      <c r="P1854" s="124" t="str">
        <f t="shared" si="57"/>
        <v/>
      </c>
      <c r="U1854" s="114" t="s">
        <v>85</v>
      </c>
      <c r="V1854" s="114" t="s">
        <v>2192</v>
      </c>
    </row>
    <row r="1855" spans="3:22" x14ac:dyDescent="0.25">
      <c r="C1855" s="108">
        <v>1849</v>
      </c>
      <c r="D1855" s="30"/>
      <c r="E1855" s="29"/>
      <c r="F1855" s="29"/>
      <c r="G1855" s="29"/>
      <c r="H1855" s="121" t="str">
        <f t="shared" si="56"/>
        <v/>
      </c>
      <c r="I1855" s="121" t="str">
        <f t="shared" si="56"/>
        <v/>
      </c>
      <c r="J1855" s="29"/>
      <c r="K1855" s="29"/>
      <c r="L1855" s="29"/>
      <c r="M1855" s="122" t="str">
        <f>IF($P1855="","",IFERROR(_xlfn.XLOOKUP($P1855,団体コード!$F$2:$F$1789,団体コード!$A$2:$A$1789),_xlfn.XLOOKUP($P1855,'R6.1.1政令指定都市'!$F$2:$F$192,'R6.1.1政令指定都市'!$A$2:$A$192)))</f>
        <v/>
      </c>
      <c r="N1855" s="123" t="str">
        <f>IF($P1855="","",IFERROR(_xlfn.XLOOKUP($P1855,市町村一覧!$H$2:$H$773,市町村一覧!$G$2:$G$773),"特定市町村以外"))</f>
        <v/>
      </c>
      <c r="O1855" s="94" t="s">
        <v>1</v>
      </c>
      <c r="P1855" s="124" t="str">
        <f t="shared" si="57"/>
        <v/>
      </c>
      <c r="U1855" s="114" t="s">
        <v>85</v>
      </c>
      <c r="V1855" s="114" t="s">
        <v>2193</v>
      </c>
    </row>
    <row r="1856" spans="3:22" x14ac:dyDescent="0.25">
      <c r="C1856" s="108">
        <v>1850</v>
      </c>
      <c r="D1856" s="30"/>
      <c r="E1856" s="29"/>
      <c r="F1856" s="29"/>
      <c r="G1856" s="29"/>
      <c r="H1856" s="121" t="str">
        <f t="shared" si="56"/>
        <v/>
      </c>
      <c r="I1856" s="121" t="str">
        <f t="shared" si="56"/>
        <v/>
      </c>
      <c r="J1856" s="29"/>
      <c r="K1856" s="29"/>
      <c r="L1856" s="29"/>
      <c r="M1856" s="122" t="str">
        <f>IF($P1856="","",IFERROR(_xlfn.XLOOKUP($P1856,団体コード!$F$2:$F$1789,団体コード!$A$2:$A$1789),_xlfn.XLOOKUP($P1856,'R6.1.1政令指定都市'!$F$2:$F$192,'R6.1.1政令指定都市'!$A$2:$A$192)))</f>
        <v/>
      </c>
      <c r="N1856" s="123" t="str">
        <f>IF($P1856="","",IFERROR(_xlfn.XLOOKUP($P1856,市町村一覧!$H$2:$H$773,市町村一覧!$G$2:$G$773),"特定市町村以外"))</f>
        <v/>
      </c>
      <c r="O1856" s="94" t="s">
        <v>1</v>
      </c>
      <c r="P1856" s="124" t="str">
        <f t="shared" si="57"/>
        <v/>
      </c>
      <c r="U1856" s="114" t="s">
        <v>86</v>
      </c>
      <c r="V1856" s="114" t="s">
        <v>2194</v>
      </c>
    </row>
    <row r="1857" spans="3:22" x14ac:dyDescent="0.25">
      <c r="C1857" s="108">
        <v>1851</v>
      </c>
      <c r="D1857" s="30"/>
      <c r="E1857" s="29"/>
      <c r="F1857" s="29"/>
      <c r="G1857" s="29"/>
      <c r="H1857" s="121" t="str">
        <f t="shared" si="56"/>
        <v/>
      </c>
      <c r="I1857" s="121" t="str">
        <f t="shared" si="56"/>
        <v/>
      </c>
      <c r="J1857" s="29"/>
      <c r="K1857" s="29"/>
      <c r="L1857" s="29"/>
      <c r="M1857" s="122" t="str">
        <f>IF($P1857="","",IFERROR(_xlfn.XLOOKUP($P1857,団体コード!$F$2:$F$1789,団体コード!$A$2:$A$1789),_xlfn.XLOOKUP($P1857,'R6.1.1政令指定都市'!$F$2:$F$192,'R6.1.1政令指定都市'!$A$2:$A$192)))</f>
        <v/>
      </c>
      <c r="N1857" s="123" t="str">
        <f>IF($P1857="","",IFERROR(_xlfn.XLOOKUP($P1857,市町村一覧!$H$2:$H$773,市町村一覧!$G$2:$G$773),"特定市町村以外"))</f>
        <v/>
      </c>
      <c r="O1857" s="94" t="s">
        <v>1</v>
      </c>
      <c r="P1857" s="124" t="str">
        <f t="shared" si="57"/>
        <v/>
      </c>
      <c r="U1857" s="114" t="s">
        <v>86</v>
      </c>
      <c r="V1857" s="114" t="s">
        <v>2195</v>
      </c>
    </row>
    <row r="1858" spans="3:22" x14ac:dyDescent="0.25">
      <c r="C1858" s="108">
        <v>1852</v>
      </c>
      <c r="D1858" s="30"/>
      <c r="E1858" s="29"/>
      <c r="F1858" s="29"/>
      <c r="G1858" s="29"/>
      <c r="H1858" s="121" t="str">
        <f t="shared" si="56"/>
        <v/>
      </c>
      <c r="I1858" s="121" t="str">
        <f t="shared" si="56"/>
        <v/>
      </c>
      <c r="J1858" s="29"/>
      <c r="K1858" s="29"/>
      <c r="L1858" s="29"/>
      <c r="M1858" s="122" t="str">
        <f>IF($P1858="","",IFERROR(_xlfn.XLOOKUP($P1858,団体コード!$F$2:$F$1789,団体コード!$A$2:$A$1789),_xlfn.XLOOKUP($P1858,'R6.1.1政令指定都市'!$F$2:$F$192,'R6.1.1政令指定都市'!$A$2:$A$192)))</f>
        <v/>
      </c>
      <c r="N1858" s="123" t="str">
        <f>IF($P1858="","",IFERROR(_xlfn.XLOOKUP($P1858,市町村一覧!$H$2:$H$773,市町村一覧!$G$2:$G$773),"特定市町村以外"))</f>
        <v/>
      </c>
      <c r="O1858" s="94" t="s">
        <v>1</v>
      </c>
      <c r="P1858" s="124" t="str">
        <f t="shared" si="57"/>
        <v/>
      </c>
      <c r="U1858" s="114" t="s">
        <v>86</v>
      </c>
      <c r="V1858" s="114" t="s">
        <v>2196</v>
      </c>
    </row>
    <row r="1859" spans="3:22" x14ac:dyDescent="0.25">
      <c r="C1859" s="108">
        <v>1853</v>
      </c>
      <c r="D1859" s="30"/>
      <c r="E1859" s="29"/>
      <c r="F1859" s="29"/>
      <c r="G1859" s="29"/>
      <c r="H1859" s="121" t="str">
        <f t="shared" si="56"/>
        <v/>
      </c>
      <c r="I1859" s="121" t="str">
        <f t="shared" si="56"/>
        <v/>
      </c>
      <c r="J1859" s="29"/>
      <c r="K1859" s="29"/>
      <c r="L1859" s="29"/>
      <c r="M1859" s="122" t="str">
        <f>IF($P1859="","",IFERROR(_xlfn.XLOOKUP($P1859,団体コード!$F$2:$F$1789,団体コード!$A$2:$A$1789),_xlfn.XLOOKUP($P1859,'R6.1.1政令指定都市'!$F$2:$F$192,'R6.1.1政令指定都市'!$A$2:$A$192)))</f>
        <v/>
      </c>
      <c r="N1859" s="123" t="str">
        <f>IF($P1859="","",IFERROR(_xlfn.XLOOKUP($P1859,市町村一覧!$H$2:$H$773,市町村一覧!$G$2:$G$773),"特定市町村以外"))</f>
        <v/>
      </c>
      <c r="O1859" s="94" t="s">
        <v>1</v>
      </c>
      <c r="P1859" s="124" t="str">
        <f t="shared" si="57"/>
        <v/>
      </c>
      <c r="U1859" s="114" t="s">
        <v>86</v>
      </c>
      <c r="V1859" s="114" t="s">
        <v>2197</v>
      </c>
    </row>
    <row r="1860" spans="3:22" x14ac:dyDescent="0.25">
      <c r="C1860" s="108">
        <v>1854</v>
      </c>
      <c r="D1860" s="30"/>
      <c r="E1860" s="29"/>
      <c r="F1860" s="29"/>
      <c r="G1860" s="29"/>
      <c r="H1860" s="121" t="str">
        <f t="shared" si="56"/>
        <v/>
      </c>
      <c r="I1860" s="121" t="str">
        <f t="shared" si="56"/>
        <v/>
      </c>
      <c r="J1860" s="29"/>
      <c r="K1860" s="29"/>
      <c r="L1860" s="29"/>
      <c r="M1860" s="122" t="str">
        <f>IF($P1860="","",IFERROR(_xlfn.XLOOKUP($P1860,団体コード!$F$2:$F$1789,団体コード!$A$2:$A$1789),_xlfn.XLOOKUP($P1860,'R6.1.1政令指定都市'!$F$2:$F$192,'R6.1.1政令指定都市'!$A$2:$A$192)))</f>
        <v/>
      </c>
      <c r="N1860" s="123" t="str">
        <f>IF($P1860="","",IFERROR(_xlfn.XLOOKUP($P1860,市町村一覧!$H$2:$H$773,市町村一覧!$G$2:$G$773),"特定市町村以外"))</f>
        <v/>
      </c>
      <c r="O1860" s="94" t="s">
        <v>1</v>
      </c>
      <c r="P1860" s="124" t="str">
        <f t="shared" si="57"/>
        <v/>
      </c>
      <c r="U1860" s="114" t="s">
        <v>86</v>
      </c>
      <c r="V1860" s="114" t="s">
        <v>2198</v>
      </c>
    </row>
    <row r="1861" spans="3:22" x14ac:dyDescent="0.25">
      <c r="C1861" s="108">
        <v>1855</v>
      </c>
      <c r="D1861" s="30"/>
      <c r="E1861" s="29"/>
      <c r="F1861" s="29"/>
      <c r="G1861" s="29"/>
      <c r="H1861" s="121" t="str">
        <f t="shared" si="56"/>
        <v/>
      </c>
      <c r="I1861" s="121" t="str">
        <f t="shared" si="56"/>
        <v/>
      </c>
      <c r="J1861" s="29"/>
      <c r="K1861" s="29"/>
      <c r="L1861" s="29"/>
      <c r="M1861" s="122" t="str">
        <f>IF($P1861="","",IFERROR(_xlfn.XLOOKUP($P1861,団体コード!$F$2:$F$1789,団体コード!$A$2:$A$1789),_xlfn.XLOOKUP($P1861,'R6.1.1政令指定都市'!$F$2:$F$192,'R6.1.1政令指定都市'!$A$2:$A$192)))</f>
        <v/>
      </c>
      <c r="N1861" s="123" t="str">
        <f>IF($P1861="","",IFERROR(_xlfn.XLOOKUP($P1861,市町村一覧!$H$2:$H$773,市町村一覧!$G$2:$G$773),"特定市町村以外"))</f>
        <v/>
      </c>
      <c r="O1861" s="94" t="s">
        <v>1</v>
      </c>
      <c r="P1861" s="124" t="str">
        <f t="shared" si="57"/>
        <v/>
      </c>
      <c r="U1861" s="114" t="s">
        <v>86</v>
      </c>
      <c r="V1861" s="114" t="s">
        <v>2199</v>
      </c>
    </row>
    <row r="1862" spans="3:22" x14ac:dyDescent="0.25">
      <c r="C1862" s="108">
        <v>1856</v>
      </c>
      <c r="D1862" s="30"/>
      <c r="E1862" s="29"/>
      <c r="F1862" s="29"/>
      <c r="G1862" s="29"/>
      <c r="H1862" s="121" t="str">
        <f t="shared" si="56"/>
        <v/>
      </c>
      <c r="I1862" s="121" t="str">
        <f t="shared" si="56"/>
        <v/>
      </c>
      <c r="J1862" s="29"/>
      <c r="K1862" s="29"/>
      <c r="L1862" s="29"/>
      <c r="M1862" s="122" t="str">
        <f>IF($P1862="","",IFERROR(_xlfn.XLOOKUP($P1862,団体コード!$F$2:$F$1789,団体コード!$A$2:$A$1789),_xlfn.XLOOKUP($P1862,'R6.1.1政令指定都市'!$F$2:$F$192,'R6.1.1政令指定都市'!$A$2:$A$192)))</f>
        <v/>
      </c>
      <c r="N1862" s="123" t="str">
        <f>IF($P1862="","",IFERROR(_xlfn.XLOOKUP($P1862,市町村一覧!$H$2:$H$773,市町村一覧!$G$2:$G$773),"特定市町村以外"))</f>
        <v/>
      </c>
      <c r="O1862" s="94" t="s">
        <v>1</v>
      </c>
      <c r="P1862" s="124" t="str">
        <f t="shared" si="57"/>
        <v/>
      </c>
      <c r="U1862" s="114" t="s">
        <v>86</v>
      </c>
      <c r="V1862" s="114" t="s">
        <v>2200</v>
      </c>
    </row>
    <row r="1863" spans="3:22" x14ac:dyDescent="0.25">
      <c r="C1863" s="108">
        <v>1857</v>
      </c>
      <c r="D1863" s="30"/>
      <c r="E1863" s="29"/>
      <c r="F1863" s="29"/>
      <c r="G1863" s="29"/>
      <c r="H1863" s="121" t="str">
        <f t="shared" si="56"/>
        <v/>
      </c>
      <c r="I1863" s="121" t="str">
        <f t="shared" si="56"/>
        <v/>
      </c>
      <c r="J1863" s="29"/>
      <c r="K1863" s="29"/>
      <c r="L1863" s="29"/>
      <c r="M1863" s="122" t="str">
        <f>IF($P1863="","",IFERROR(_xlfn.XLOOKUP($P1863,団体コード!$F$2:$F$1789,団体コード!$A$2:$A$1789),_xlfn.XLOOKUP($P1863,'R6.1.1政令指定都市'!$F$2:$F$192,'R6.1.1政令指定都市'!$A$2:$A$192)))</f>
        <v/>
      </c>
      <c r="N1863" s="123" t="str">
        <f>IF($P1863="","",IFERROR(_xlfn.XLOOKUP($P1863,市町村一覧!$H$2:$H$773,市町村一覧!$G$2:$G$773),"特定市町村以外"))</f>
        <v/>
      </c>
      <c r="O1863" s="94" t="s">
        <v>1</v>
      </c>
      <c r="P1863" s="124" t="str">
        <f t="shared" si="57"/>
        <v/>
      </c>
      <c r="U1863" s="114" t="s">
        <v>86</v>
      </c>
      <c r="V1863" s="114" t="s">
        <v>2201</v>
      </c>
    </row>
    <row r="1864" spans="3:22" x14ac:dyDescent="0.25">
      <c r="C1864" s="108">
        <v>1858</v>
      </c>
      <c r="D1864" s="30"/>
      <c r="E1864" s="29"/>
      <c r="F1864" s="29"/>
      <c r="G1864" s="29"/>
      <c r="H1864" s="121" t="str">
        <f t="shared" ref="H1864:I1927" si="58">IF(D1864&lt;&gt;"",D1864,"")</f>
        <v/>
      </c>
      <c r="I1864" s="121" t="str">
        <f t="shared" si="58"/>
        <v/>
      </c>
      <c r="J1864" s="29"/>
      <c r="K1864" s="29"/>
      <c r="L1864" s="29"/>
      <c r="M1864" s="122" t="str">
        <f>IF($P1864="","",IFERROR(_xlfn.XLOOKUP($P1864,団体コード!$F$2:$F$1789,団体コード!$A$2:$A$1789),_xlfn.XLOOKUP($P1864,'R6.1.1政令指定都市'!$F$2:$F$192,'R6.1.1政令指定都市'!$A$2:$A$192)))</f>
        <v/>
      </c>
      <c r="N1864" s="123" t="str">
        <f>IF($P1864="","",IFERROR(_xlfn.XLOOKUP($P1864,市町村一覧!$H$2:$H$773,市町村一覧!$G$2:$G$773),"特定市町村以外"))</f>
        <v/>
      </c>
      <c r="O1864" s="94" t="s">
        <v>1</v>
      </c>
      <c r="P1864" s="124" t="str">
        <f t="shared" ref="P1864:P1927" si="59">E1864&amp;F1864</f>
        <v/>
      </c>
      <c r="U1864" s="114" t="s">
        <v>86</v>
      </c>
      <c r="V1864" s="114" t="s">
        <v>2202</v>
      </c>
    </row>
    <row r="1865" spans="3:22" x14ac:dyDescent="0.25">
      <c r="C1865" s="108">
        <v>1859</v>
      </c>
      <c r="D1865" s="30"/>
      <c r="E1865" s="29"/>
      <c r="F1865" s="29"/>
      <c r="G1865" s="29"/>
      <c r="H1865" s="121" t="str">
        <f t="shared" si="58"/>
        <v/>
      </c>
      <c r="I1865" s="121" t="str">
        <f t="shared" si="58"/>
        <v/>
      </c>
      <c r="J1865" s="29"/>
      <c r="K1865" s="29"/>
      <c r="L1865" s="29"/>
      <c r="M1865" s="122" t="str">
        <f>IF($P1865="","",IFERROR(_xlfn.XLOOKUP($P1865,団体コード!$F$2:$F$1789,団体コード!$A$2:$A$1789),_xlfn.XLOOKUP($P1865,'R6.1.1政令指定都市'!$F$2:$F$192,'R6.1.1政令指定都市'!$A$2:$A$192)))</f>
        <v/>
      </c>
      <c r="N1865" s="123" t="str">
        <f>IF($P1865="","",IFERROR(_xlfn.XLOOKUP($P1865,市町村一覧!$H$2:$H$773,市町村一覧!$G$2:$G$773),"特定市町村以外"))</f>
        <v/>
      </c>
      <c r="O1865" s="94" t="s">
        <v>1</v>
      </c>
      <c r="P1865" s="124" t="str">
        <f t="shared" si="59"/>
        <v/>
      </c>
      <c r="U1865" s="114" t="s">
        <v>86</v>
      </c>
      <c r="V1865" s="114" t="s">
        <v>2203</v>
      </c>
    </row>
    <row r="1866" spans="3:22" x14ac:dyDescent="0.25">
      <c r="C1866" s="108">
        <v>1860</v>
      </c>
      <c r="D1866" s="30"/>
      <c r="E1866" s="29"/>
      <c r="F1866" s="29"/>
      <c r="G1866" s="29"/>
      <c r="H1866" s="121" t="str">
        <f t="shared" si="58"/>
        <v/>
      </c>
      <c r="I1866" s="121" t="str">
        <f t="shared" si="58"/>
        <v/>
      </c>
      <c r="J1866" s="29"/>
      <c r="K1866" s="29"/>
      <c r="L1866" s="29"/>
      <c r="M1866" s="122" t="str">
        <f>IF($P1866="","",IFERROR(_xlfn.XLOOKUP($P1866,団体コード!$F$2:$F$1789,団体コード!$A$2:$A$1789),_xlfn.XLOOKUP($P1866,'R6.1.1政令指定都市'!$F$2:$F$192,'R6.1.1政令指定都市'!$A$2:$A$192)))</f>
        <v/>
      </c>
      <c r="N1866" s="123" t="str">
        <f>IF($P1866="","",IFERROR(_xlfn.XLOOKUP($P1866,市町村一覧!$H$2:$H$773,市町村一覧!$G$2:$G$773),"特定市町村以外"))</f>
        <v/>
      </c>
      <c r="O1866" s="94" t="s">
        <v>1</v>
      </c>
      <c r="P1866" s="124" t="str">
        <f t="shared" si="59"/>
        <v/>
      </c>
      <c r="U1866" s="114" t="s">
        <v>86</v>
      </c>
      <c r="V1866" s="114" t="s">
        <v>2204</v>
      </c>
    </row>
    <row r="1867" spans="3:22" x14ac:dyDescent="0.25">
      <c r="C1867" s="108">
        <v>1861</v>
      </c>
      <c r="D1867" s="30"/>
      <c r="E1867" s="29"/>
      <c r="F1867" s="29"/>
      <c r="G1867" s="29"/>
      <c r="H1867" s="121" t="str">
        <f t="shared" si="58"/>
        <v/>
      </c>
      <c r="I1867" s="121" t="str">
        <f t="shared" si="58"/>
        <v/>
      </c>
      <c r="J1867" s="29"/>
      <c r="K1867" s="29"/>
      <c r="L1867" s="29"/>
      <c r="M1867" s="122" t="str">
        <f>IF($P1867="","",IFERROR(_xlfn.XLOOKUP($P1867,団体コード!$F$2:$F$1789,団体コード!$A$2:$A$1789),_xlfn.XLOOKUP($P1867,'R6.1.1政令指定都市'!$F$2:$F$192,'R6.1.1政令指定都市'!$A$2:$A$192)))</f>
        <v/>
      </c>
      <c r="N1867" s="123" t="str">
        <f>IF($P1867="","",IFERROR(_xlfn.XLOOKUP($P1867,市町村一覧!$H$2:$H$773,市町村一覧!$G$2:$G$773),"特定市町村以外"))</f>
        <v/>
      </c>
      <c r="O1867" s="94" t="s">
        <v>1</v>
      </c>
      <c r="P1867" s="124" t="str">
        <f t="shared" si="59"/>
        <v/>
      </c>
      <c r="U1867" s="114" t="s">
        <v>86</v>
      </c>
      <c r="V1867" s="114" t="s">
        <v>2205</v>
      </c>
    </row>
    <row r="1868" spans="3:22" x14ac:dyDescent="0.25">
      <c r="C1868" s="108">
        <v>1862</v>
      </c>
      <c r="D1868" s="30"/>
      <c r="E1868" s="29"/>
      <c r="F1868" s="29"/>
      <c r="G1868" s="29"/>
      <c r="H1868" s="121" t="str">
        <f t="shared" si="58"/>
        <v/>
      </c>
      <c r="I1868" s="121" t="str">
        <f t="shared" si="58"/>
        <v/>
      </c>
      <c r="J1868" s="29"/>
      <c r="K1868" s="29"/>
      <c r="L1868" s="29"/>
      <c r="M1868" s="122" t="str">
        <f>IF($P1868="","",IFERROR(_xlfn.XLOOKUP($P1868,団体コード!$F$2:$F$1789,団体コード!$A$2:$A$1789),_xlfn.XLOOKUP($P1868,'R6.1.1政令指定都市'!$F$2:$F$192,'R6.1.1政令指定都市'!$A$2:$A$192)))</f>
        <v/>
      </c>
      <c r="N1868" s="123" t="str">
        <f>IF($P1868="","",IFERROR(_xlfn.XLOOKUP($P1868,市町村一覧!$H$2:$H$773,市町村一覧!$G$2:$G$773),"特定市町村以外"))</f>
        <v/>
      </c>
      <c r="O1868" s="94" t="s">
        <v>1</v>
      </c>
      <c r="P1868" s="124" t="str">
        <f t="shared" si="59"/>
        <v/>
      </c>
      <c r="U1868" s="114" t="s">
        <v>86</v>
      </c>
      <c r="V1868" s="114" t="s">
        <v>2206</v>
      </c>
    </row>
    <row r="1869" spans="3:22" x14ac:dyDescent="0.25">
      <c r="C1869" s="108">
        <v>1863</v>
      </c>
      <c r="D1869" s="30"/>
      <c r="E1869" s="29"/>
      <c r="F1869" s="29"/>
      <c r="G1869" s="29"/>
      <c r="H1869" s="121" t="str">
        <f t="shared" si="58"/>
        <v/>
      </c>
      <c r="I1869" s="121" t="str">
        <f t="shared" si="58"/>
        <v/>
      </c>
      <c r="J1869" s="29"/>
      <c r="K1869" s="29"/>
      <c r="L1869" s="29"/>
      <c r="M1869" s="122" t="str">
        <f>IF($P1869="","",IFERROR(_xlfn.XLOOKUP($P1869,団体コード!$F$2:$F$1789,団体コード!$A$2:$A$1789),_xlfn.XLOOKUP($P1869,'R6.1.1政令指定都市'!$F$2:$F$192,'R6.1.1政令指定都市'!$A$2:$A$192)))</f>
        <v/>
      </c>
      <c r="N1869" s="123" t="str">
        <f>IF($P1869="","",IFERROR(_xlfn.XLOOKUP($P1869,市町村一覧!$H$2:$H$773,市町村一覧!$G$2:$G$773),"特定市町村以外"))</f>
        <v/>
      </c>
      <c r="O1869" s="94" t="s">
        <v>1</v>
      </c>
      <c r="P1869" s="124" t="str">
        <f t="shared" si="59"/>
        <v/>
      </c>
      <c r="U1869" s="114" t="s">
        <v>86</v>
      </c>
      <c r="V1869" s="114" t="s">
        <v>2207</v>
      </c>
    </row>
    <row r="1870" spans="3:22" x14ac:dyDescent="0.25">
      <c r="C1870" s="108">
        <v>1864</v>
      </c>
      <c r="D1870" s="30"/>
      <c r="E1870" s="29"/>
      <c r="F1870" s="29"/>
      <c r="G1870" s="29"/>
      <c r="H1870" s="121" t="str">
        <f t="shared" si="58"/>
        <v/>
      </c>
      <c r="I1870" s="121" t="str">
        <f t="shared" si="58"/>
        <v/>
      </c>
      <c r="J1870" s="29"/>
      <c r="K1870" s="29"/>
      <c r="L1870" s="29"/>
      <c r="M1870" s="122" t="str">
        <f>IF($P1870="","",IFERROR(_xlfn.XLOOKUP($P1870,団体コード!$F$2:$F$1789,団体コード!$A$2:$A$1789),_xlfn.XLOOKUP($P1870,'R6.1.1政令指定都市'!$F$2:$F$192,'R6.1.1政令指定都市'!$A$2:$A$192)))</f>
        <v/>
      </c>
      <c r="N1870" s="123" t="str">
        <f>IF($P1870="","",IFERROR(_xlfn.XLOOKUP($P1870,市町村一覧!$H$2:$H$773,市町村一覧!$G$2:$G$773),"特定市町村以外"))</f>
        <v/>
      </c>
      <c r="O1870" s="94" t="s">
        <v>1</v>
      </c>
      <c r="P1870" s="124" t="str">
        <f t="shared" si="59"/>
        <v/>
      </c>
      <c r="U1870" s="114" t="s">
        <v>86</v>
      </c>
      <c r="V1870" s="114" t="s">
        <v>2208</v>
      </c>
    </row>
    <row r="1871" spans="3:22" x14ac:dyDescent="0.25">
      <c r="C1871" s="108">
        <v>1865</v>
      </c>
      <c r="D1871" s="30"/>
      <c r="E1871" s="29"/>
      <c r="F1871" s="29"/>
      <c r="G1871" s="29"/>
      <c r="H1871" s="121" t="str">
        <f t="shared" si="58"/>
        <v/>
      </c>
      <c r="I1871" s="121" t="str">
        <f t="shared" si="58"/>
        <v/>
      </c>
      <c r="J1871" s="29"/>
      <c r="K1871" s="29"/>
      <c r="L1871" s="29"/>
      <c r="M1871" s="122" t="str">
        <f>IF($P1871="","",IFERROR(_xlfn.XLOOKUP($P1871,団体コード!$F$2:$F$1789,団体コード!$A$2:$A$1789),_xlfn.XLOOKUP($P1871,'R6.1.1政令指定都市'!$F$2:$F$192,'R6.1.1政令指定都市'!$A$2:$A$192)))</f>
        <v/>
      </c>
      <c r="N1871" s="123" t="str">
        <f>IF($P1871="","",IFERROR(_xlfn.XLOOKUP($P1871,市町村一覧!$H$2:$H$773,市町村一覧!$G$2:$G$773),"特定市町村以外"))</f>
        <v/>
      </c>
      <c r="O1871" s="94" t="s">
        <v>1</v>
      </c>
      <c r="P1871" s="124" t="str">
        <f t="shared" si="59"/>
        <v/>
      </c>
      <c r="U1871" s="114" t="s">
        <v>86</v>
      </c>
      <c r="V1871" s="114" t="s">
        <v>2209</v>
      </c>
    </row>
    <row r="1872" spans="3:22" x14ac:dyDescent="0.25">
      <c r="C1872" s="108">
        <v>1866</v>
      </c>
      <c r="D1872" s="30"/>
      <c r="E1872" s="29"/>
      <c r="F1872" s="29"/>
      <c r="G1872" s="29"/>
      <c r="H1872" s="121" t="str">
        <f t="shared" si="58"/>
        <v/>
      </c>
      <c r="I1872" s="121" t="str">
        <f t="shared" si="58"/>
        <v/>
      </c>
      <c r="J1872" s="29"/>
      <c r="K1872" s="29"/>
      <c r="L1872" s="29"/>
      <c r="M1872" s="122" t="str">
        <f>IF($P1872="","",IFERROR(_xlfn.XLOOKUP($P1872,団体コード!$F$2:$F$1789,団体コード!$A$2:$A$1789),_xlfn.XLOOKUP($P1872,'R6.1.1政令指定都市'!$F$2:$F$192,'R6.1.1政令指定都市'!$A$2:$A$192)))</f>
        <v/>
      </c>
      <c r="N1872" s="123" t="str">
        <f>IF($P1872="","",IFERROR(_xlfn.XLOOKUP($P1872,市町村一覧!$H$2:$H$773,市町村一覧!$G$2:$G$773),"特定市町村以外"))</f>
        <v/>
      </c>
      <c r="O1872" s="94" t="s">
        <v>1</v>
      </c>
      <c r="P1872" s="124" t="str">
        <f t="shared" si="59"/>
        <v/>
      </c>
      <c r="U1872" s="114" t="s">
        <v>86</v>
      </c>
      <c r="V1872" s="114" t="s">
        <v>2210</v>
      </c>
    </row>
    <row r="1873" spans="3:22" x14ac:dyDescent="0.25">
      <c r="C1873" s="108">
        <v>1867</v>
      </c>
      <c r="D1873" s="30"/>
      <c r="E1873" s="29"/>
      <c r="F1873" s="29"/>
      <c r="G1873" s="29"/>
      <c r="H1873" s="121" t="str">
        <f t="shared" si="58"/>
        <v/>
      </c>
      <c r="I1873" s="121" t="str">
        <f t="shared" si="58"/>
        <v/>
      </c>
      <c r="J1873" s="29"/>
      <c r="K1873" s="29"/>
      <c r="L1873" s="29"/>
      <c r="M1873" s="122" t="str">
        <f>IF($P1873="","",IFERROR(_xlfn.XLOOKUP($P1873,団体コード!$F$2:$F$1789,団体コード!$A$2:$A$1789),_xlfn.XLOOKUP($P1873,'R6.1.1政令指定都市'!$F$2:$F$192,'R6.1.1政令指定都市'!$A$2:$A$192)))</f>
        <v/>
      </c>
      <c r="N1873" s="123" t="str">
        <f>IF($P1873="","",IFERROR(_xlfn.XLOOKUP($P1873,市町村一覧!$H$2:$H$773,市町村一覧!$G$2:$G$773),"特定市町村以外"))</f>
        <v/>
      </c>
      <c r="O1873" s="94" t="s">
        <v>1</v>
      </c>
      <c r="P1873" s="124" t="str">
        <f t="shared" si="59"/>
        <v/>
      </c>
      <c r="U1873" s="114" t="s">
        <v>86</v>
      </c>
      <c r="V1873" s="114" t="s">
        <v>2211</v>
      </c>
    </row>
    <row r="1874" spans="3:22" x14ac:dyDescent="0.25">
      <c r="C1874" s="108">
        <v>1868</v>
      </c>
      <c r="D1874" s="30"/>
      <c r="E1874" s="29"/>
      <c r="F1874" s="29"/>
      <c r="G1874" s="29"/>
      <c r="H1874" s="121" t="str">
        <f t="shared" si="58"/>
        <v/>
      </c>
      <c r="I1874" s="121" t="str">
        <f t="shared" si="58"/>
        <v/>
      </c>
      <c r="J1874" s="29"/>
      <c r="K1874" s="29"/>
      <c r="L1874" s="29"/>
      <c r="M1874" s="122" t="str">
        <f>IF($P1874="","",IFERROR(_xlfn.XLOOKUP($P1874,団体コード!$F$2:$F$1789,団体コード!$A$2:$A$1789),_xlfn.XLOOKUP($P1874,'R6.1.1政令指定都市'!$F$2:$F$192,'R6.1.1政令指定都市'!$A$2:$A$192)))</f>
        <v/>
      </c>
      <c r="N1874" s="123" t="str">
        <f>IF($P1874="","",IFERROR(_xlfn.XLOOKUP($P1874,市町村一覧!$H$2:$H$773,市町村一覧!$G$2:$G$773),"特定市町村以外"))</f>
        <v/>
      </c>
      <c r="O1874" s="94" t="s">
        <v>1</v>
      </c>
      <c r="P1874" s="124" t="str">
        <f t="shared" si="59"/>
        <v/>
      </c>
      <c r="U1874" s="114" t="s">
        <v>86</v>
      </c>
      <c r="V1874" s="114" t="s">
        <v>2212</v>
      </c>
    </row>
    <row r="1875" spans="3:22" x14ac:dyDescent="0.25">
      <c r="C1875" s="108">
        <v>1869</v>
      </c>
      <c r="D1875" s="30"/>
      <c r="E1875" s="29"/>
      <c r="F1875" s="29"/>
      <c r="G1875" s="29"/>
      <c r="H1875" s="121" t="str">
        <f t="shared" si="58"/>
        <v/>
      </c>
      <c r="I1875" s="121" t="str">
        <f t="shared" si="58"/>
        <v/>
      </c>
      <c r="J1875" s="29"/>
      <c r="K1875" s="29"/>
      <c r="L1875" s="29"/>
      <c r="M1875" s="122" t="str">
        <f>IF($P1875="","",IFERROR(_xlfn.XLOOKUP($P1875,団体コード!$F$2:$F$1789,団体コード!$A$2:$A$1789),_xlfn.XLOOKUP($P1875,'R6.1.1政令指定都市'!$F$2:$F$192,'R6.1.1政令指定都市'!$A$2:$A$192)))</f>
        <v/>
      </c>
      <c r="N1875" s="123" t="str">
        <f>IF($P1875="","",IFERROR(_xlfn.XLOOKUP($P1875,市町村一覧!$H$2:$H$773,市町村一覧!$G$2:$G$773),"特定市町村以外"))</f>
        <v/>
      </c>
      <c r="O1875" s="94" t="s">
        <v>1</v>
      </c>
      <c r="P1875" s="124" t="str">
        <f t="shared" si="59"/>
        <v/>
      </c>
      <c r="U1875" s="114" t="s">
        <v>86</v>
      </c>
      <c r="V1875" s="114" t="s">
        <v>2213</v>
      </c>
    </row>
    <row r="1876" spans="3:22" x14ac:dyDescent="0.25">
      <c r="C1876" s="108">
        <v>1870</v>
      </c>
      <c r="D1876" s="30"/>
      <c r="E1876" s="29"/>
      <c r="F1876" s="29"/>
      <c r="G1876" s="29"/>
      <c r="H1876" s="121" t="str">
        <f t="shared" si="58"/>
        <v/>
      </c>
      <c r="I1876" s="121" t="str">
        <f t="shared" si="58"/>
        <v/>
      </c>
      <c r="J1876" s="29"/>
      <c r="K1876" s="29"/>
      <c r="L1876" s="29"/>
      <c r="M1876" s="122" t="str">
        <f>IF($P1876="","",IFERROR(_xlfn.XLOOKUP($P1876,団体コード!$F$2:$F$1789,団体コード!$A$2:$A$1789),_xlfn.XLOOKUP($P1876,'R6.1.1政令指定都市'!$F$2:$F$192,'R6.1.1政令指定都市'!$A$2:$A$192)))</f>
        <v/>
      </c>
      <c r="N1876" s="123" t="str">
        <f>IF($P1876="","",IFERROR(_xlfn.XLOOKUP($P1876,市町村一覧!$H$2:$H$773,市町村一覧!$G$2:$G$773),"特定市町村以外"))</f>
        <v/>
      </c>
      <c r="O1876" s="94" t="s">
        <v>1</v>
      </c>
      <c r="P1876" s="124" t="str">
        <f t="shared" si="59"/>
        <v/>
      </c>
      <c r="U1876" s="114" t="s">
        <v>86</v>
      </c>
      <c r="V1876" s="114" t="s">
        <v>2214</v>
      </c>
    </row>
    <row r="1877" spans="3:22" x14ac:dyDescent="0.25">
      <c r="C1877" s="108">
        <v>1871</v>
      </c>
      <c r="D1877" s="30"/>
      <c r="E1877" s="29"/>
      <c r="F1877" s="29"/>
      <c r="G1877" s="29"/>
      <c r="H1877" s="121" t="str">
        <f t="shared" si="58"/>
        <v/>
      </c>
      <c r="I1877" s="121" t="str">
        <f t="shared" si="58"/>
        <v/>
      </c>
      <c r="J1877" s="29"/>
      <c r="K1877" s="29"/>
      <c r="L1877" s="29"/>
      <c r="M1877" s="122" t="str">
        <f>IF($P1877="","",IFERROR(_xlfn.XLOOKUP($P1877,団体コード!$F$2:$F$1789,団体コード!$A$2:$A$1789),_xlfn.XLOOKUP($P1877,'R6.1.1政令指定都市'!$F$2:$F$192,'R6.1.1政令指定都市'!$A$2:$A$192)))</f>
        <v/>
      </c>
      <c r="N1877" s="123" t="str">
        <f>IF($P1877="","",IFERROR(_xlfn.XLOOKUP($P1877,市町村一覧!$H$2:$H$773,市町村一覧!$G$2:$G$773),"特定市町村以外"))</f>
        <v/>
      </c>
      <c r="O1877" s="94" t="s">
        <v>1</v>
      </c>
      <c r="P1877" s="124" t="str">
        <f t="shared" si="59"/>
        <v/>
      </c>
      <c r="U1877" s="114" t="s">
        <v>86</v>
      </c>
      <c r="V1877" s="114" t="s">
        <v>2215</v>
      </c>
    </row>
    <row r="1878" spans="3:22" x14ac:dyDescent="0.25">
      <c r="C1878" s="108">
        <v>1872</v>
      </c>
      <c r="D1878" s="30"/>
      <c r="E1878" s="29"/>
      <c r="F1878" s="29"/>
      <c r="G1878" s="29"/>
      <c r="H1878" s="121" t="str">
        <f t="shared" si="58"/>
        <v/>
      </c>
      <c r="I1878" s="121" t="str">
        <f t="shared" si="58"/>
        <v/>
      </c>
      <c r="J1878" s="29"/>
      <c r="K1878" s="29"/>
      <c r="L1878" s="29"/>
      <c r="M1878" s="122" t="str">
        <f>IF($P1878="","",IFERROR(_xlfn.XLOOKUP($P1878,団体コード!$F$2:$F$1789,団体コード!$A$2:$A$1789),_xlfn.XLOOKUP($P1878,'R6.1.1政令指定都市'!$F$2:$F$192,'R6.1.1政令指定都市'!$A$2:$A$192)))</f>
        <v/>
      </c>
      <c r="N1878" s="123" t="str">
        <f>IF($P1878="","",IFERROR(_xlfn.XLOOKUP($P1878,市町村一覧!$H$2:$H$773,市町村一覧!$G$2:$G$773),"特定市町村以外"))</f>
        <v/>
      </c>
      <c r="O1878" s="94" t="s">
        <v>1</v>
      </c>
      <c r="P1878" s="124" t="str">
        <f t="shared" si="59"/>
        <v/>
      </c>
      <c r="U1878" s="114" t="s">
        <v>86</v>
      </c>
      <c r="V1878" s="114" t="s">
        <v>2216</v>
      </c>
    </row>
    <row r="1879" spans="3:22" x14ac:dyDescent="0.25">
      <c r="C1879" s="108">
        <v>1873</v>
      </c>
      <c r="D1879" s="30"/>
      <c r="E1879" s="29"/>
      <c r="F1879" s="29"/>
      <c r="G1879" s="29"/>
      <c r="H1879" s="121" t="str">
        <f t="shared" si="58"/>
        <v/>
      </c>
      <c r="I1879" s="121" t="str">
        <f t="shared" si="58"/>
        <v/>
      </c>
      <c r="J1879" s="29"/>
      <c r="K1879" s="29"/>
      <c r="L1879" s="29"/>
      <c r="M1879" s="122" t="str">
        <f>IF($P1879="","",IFERROR(_xlfn.XLOOKUP($P1879,団体コード!$F$2:$F$1789,団体コード!$A$2:$A$1789),_xlfn.XLOOKUP($P1879,'R6.1.1政令指定都市'!$F$2:$F$192,'R6.1.1政令指定都市'!$A$2:$A$192)))</f>
        <v/>
      </c>
      <c r="N1879" s="123" t="str">
        <f>IF($P1879="","",IFERROR(_xlfn.XLOOKUP($P1879,市町村一覧!$H$2:$H$773,市町村一覧!$G$2:$G$773),"特定市町村以外"))</f>
        <v/>
      </c>
      <c r="O1879" s="94" t="s">
        <v>1</v>
      </c>
      <c r="P1879" s="124" t="str">
        <f t="shared" si="59"/>
        <v/>
      </c>
      <c r="U1879" s="114" t="s">
        <v>86</v>
      </c>
      <c r="V1879" s="114" t="s">
        <v>2217</v>
      </c>
    </row>
    <row r="1880" spans="3:22" x14ac:dyDescent="0.25">
      <c r="C1880" s="108">
        <v>1874</v>
      </c>
      <c r="D1880" s="30"/>
      <c r="E1880" s="29"/>
      <c r="F1880" s="29"/>
      <c r="G1880" s="29"/>
      <c r="H1880" s="121" t="str">
        <f t="shared" si="58"/>
        <v/>
      </c>
      <c r="I1880" s="121" t="str">
        <f t="shared" si="58"/>
        <v/>
      </c>
      <c r="J1880" s="29"/>
      <c r="K1880" s="29"/>
      <c r="L1880" s="29"/>
      <c r="M1880" s="122" t="str">
        <f>IF($P1880="","",IFERROR(_xlfn.XLOOKUP($P1880,団体コード!$F$2:$F$1789,団体コード!$A$2:$A$1789),_xlfn.XLOOKUP($P1880,'R6.1.1政令指定都市'!$F$2:$F$192,'R6.1.1政令指定都市'!$A$2:$A$192)))</f>
        <v/>
      </c>
      <c r="N1880" s="123" t="str">
        <f>IF($P1880="","",IFERROR(_xlfn.XLOOKUP($P1880,市町村一覧!$H$2:$H$773,市町村一覧!$G$2:$G$773),"特定市町村以外"))</f>
        <v/>
      </c>
      <c r="O1880" s="94" t="s">
        <v>1</v>
      </c>
      <c r="P1880" s="124" t="str">
        <f t="shared" si="59"/>
        <v/>
      </c>
      <c r="U1880" s="114" t="s">
        <v>86</v>
      </c>
      <c r="V1880" s="114" t="s">
        <v>2218</v>
      </c>
    </row>
    <row r="1881" spans="3:22" x14ac:dyDescent="0.25">
      <c r="C1881" s="108">
        <v>1875</v>
      </c>
      <c r="D1881" s="30"/>
      <c r="E1881" s="29"/>
      <c r="F1881" s="29"/>
      <c r="G1881" s="29"/>
      <c r="H1881" s="121" t="str">
        <f t="shared" si="58"/>
        <v/>
      </c>
      <c r="I1881" s="121" t="str">
        <f t="shared" si="58"/>
        <v/>
      </c>
      <c r="J1881" s="29"/>
      <c r="K1881" s="29"/>
      <c r="L1881" s="29"/>
      <c r="M1881" s="122" t="str">
        <f>IF($P1881="","",IFERROR(_xlfn.XLOOKUP($P1881,団体コード!$F$2:$F$1789,団体コード!$A$2:$A$1789),_xlfn.XLOOKUP($P1881,'R6.1.1政令指定都市'!$F$2:$F$192,'R6.1.1政令指定都市'!$A$2:$A$192)))</f>
        <v/>
      </c>
      <c r="N1881" s="123" t="str">
        <f>IF($P1881="","",IFERROR(_xlfn.XLOOKUP($P1881,市町村一覧!$H$2:$H$773,市町村一覧!$G$2:$G$773),"特定市町村以外"))</f>
        <v/>
      </c>
      <c r="O1881" s="94" t="s">
        <v>1</v>
      </c>
      <c r="P1881" s="124" t="str">
        <f t="shared" si="59"/>
        <v/>
      </c>
      <c r="U1881" s="114" t="s">
        <v>86</v>
      </c>
      <c r="V1881" s="114" t="s">
        <v>2219</v>
      </c>
    </row>
    <row r="1882" spans="3:22" x14ac:dyDescent="0.25">
      <c r="C1882" s="108">
        <v>1876</v>
      </c>
      <c r="D1882" s="30"/>
      <c r="E1882" s="29"/>
      <c r="F1882" s="29"/>
      <c r="G1882" s="29"/>
      <c r="H1882" s="121" t="str">
        <f t="shared" si="58"/>
        <v/>
      </c>
      <c r="I1882" s="121" t="str">
        <f t="shared" si="58"/>
        <v/>
      </c>
      <c r="J1882" s="29"/>
      <c r="K1882" s="29"/>
      <c r="L1882" s="29"/>
      <c r="M1882" s="122" t="str">
        <f>IF($P1882="","",IFERROR(_xlfn.XLOOKUP($P1882,団体コード!$F$2:$F$1789,団体コード!$A$2:$A$1789),_xlfn.XLOOKUP($P1882,'R6.1.1政令指定都市'!$F$2:$F$192,'R6.1.1政令指定都市'!$A$2:$A$192)))</f>
        <v/>
      </c>
      <c r="N1882" s="123" t="str">
        <f>IF($P1882="","",IFERROR(_xlfn.XLOOKUP($P1882,市町村一覧!$H$2:$H$773,市町村一覧!$G$2:$G$773),"特定市町村以外"))</f>
        <v/>
      </c>
      <c r="O1882" s="94" t="s">
        <v>1</v>
      </c>
      <c r="P1882" s="124" t="str">
        <f t="shared" si="59"/>
        <v/>
      </c>
      <c r="U1882" s="114" t="s">
        <v>86</v>
      </c>
      <c r="V1882" s="114" t="s">
        <v>2220</v>
      </c>
    </row>
    <row r="1883" spans="3:22" x14ac:dyDescent="0.25">
      <c r="C1883" s="108">
        <v>1877</v>
      </c>
      <c r="D1883" s="30"/>
      <c r="E1883" s="29"/>
      <c r="F1883" s="29"/>
      <c r="G1883" s="29"/>
      <c r="H1883" s="121" t="str">
        <f t="shared" si="58"/>
        <v/>
      </c>
      <c r="I1883" s="121" t="str">
        <f t="shared" si="58"/>
        <v/>
      </c>
      <c r="J1883" s="29"/>
      <c r="K1883" s="29"/>
      <c r="L1883" s="29"/>
      <c r="M1883" s="122" t="str">
        <f>IF($P1883="","",IFERROR(_xlfn.XLOOKUP($P1883,団体コード!$F$2:$F$1789,団体コード!$A$2:$A$1789),_xlfn.XLOOKUP($P1883,'R6.1.1政令指定都市'!$F$2:$F$192,'R6.1.1政令指定都市'!$A$2:$A$192)))</f>
        <v/>
      </c>
      <c r="N1883" s="123" t="str">
        <f>IF($P1883="","",IFERROR(_xlfn.XLOOKUP($P1883,市町村一覧!$H$2:$H$773,市町村一覧!$G$2:$G$773),"特定市町村以外"))</f>
        <v/>
      </c>
      <c r="O1883" s="94" t="s">
        <v>1</v>
      </c>
      <c r="P1883" s="124" t="str">
        <f t="shared" si="59"/>
        <v/>
      </c>
      <c r="U1883" s="114" t="s">
        <v>86</v>
      </c>
      <c r="V1883" s="114" t="s">
        <v>2221</v>
      </c>
    </row>
    <row r="1884" spans="3:22" x14ac:dyDescent="0.25">
      <c r="C1884" s="108">
        <v>1878</v>
      </c>
      <c r="D1884" s="30"/>
      <c r="E1884" s="29"/>
      <c r="F1884" s="29"/>
      <c r="G1884" s="29"/>
      <c r="H1884" s="121" t="str">
        <f t="shared" si="58"/>
        <v/>
      </c>
      <c r="I1884" s="121" t="str">
        <f t="shared" si="58"/>
        <v/>
      </c>
      <c r="J1884" s="29"/>
      <c r="K1884" s="29"/>
      <c r="L1884" s="29"/>
      <c r="M1884" s="122" t="str">
        <f>IF($P1884="","",IFERROR(_xlfn.XLOOKUP($P1884,団体コード!$F$2:$F$1789,団体コード!$A$2:$A$1789),_xlfn.XLOOKUP($P1884,'R6.1.1政令指定都市'!$F$2:$F$192,'R6.1.1政令指定都市'!$A$2:$A$192)))</f>
        <v/>
      </c>
      <c r="N1884" s="123" t="str">
        <f>IF($P1884="","",IFERROR(_xlfn.XLOOKUP($P1884,市町村一覧!$H$2:$H$773,市町村一覧!$G$2:$G$773),"特定市町村以外"))</f>
        <v/>
      </c>
      <c r="O1884" s="94" t="s">
        <v>1</v>
      </c>
      <c r="P1884" s="124" t="str">
        <f t="shared" si="59"/>
        <v/>
      </c>
      <c r="U1884" s="114" t="s">
        <v>86</v>
      </c>
      <c r="V1884" s="114" t="s">
        <v>2222</v>
      </c>
    </row>
    <row r="1885" spans="3:22" x14ac:dyDescent="0.25">
      <c r="C1885" s="108">
        <v>1879</v>
      </c>
      <c r="D1885" s="30"/>
      <c r="E1885" s="29"/>
      <c r="F1885" s="29"/>
      <c r="G1885" s="29"/>
      <c r="H1885" s="121" t="str">
        <f t="shared" si="58"/>
        <v/>
      </c>
      <c r="I1885" s="121" t="str">
        <f t="shared" si="58"/>
        <v/>
      </c>
      <c r="J1885" s="29"/>
      <c r="K1885" s="29"/>
      <c r="L1885" s="29"/>
      <c r="M1885" s="122" t="str">
        <f>IF($P1885="","",IFERROR(_xlfn.XLOOKUP($P1885,団体コード!$F$2:$F$1789,団体コード!$A$2:$A$1789),_xlfn.XLOOKUP($P1885,'R6.1.1政令指定都市'!$F$2:$F$192,'R6.1.1政令指定都市'!$A$2:$A$192)))</f>
        <v/>
      </c>
      <c r="N1885" s="123" t="str">
        <f>IF($P1885="","",IFERROR(_xlfn.XLOOKUP($P1885,市町村一覧!$H$2:$H$773,市町村一覧!$G$2:$G$773),"特定市町村以外"))</f>
        <v/>
      </c>
      <c r="O1885" s="94" t="s">
        <v>1</v>
      </c>
      <c r="P1885" s="124" t="str">
        <f t="shared" si="59"/>
        <v/>
      </c>
      <c r="U1885" s="114" t="s">
        <v>86</v>
      </c>
      <c r="V1885" s="114" t="s">
        <v>2223</v>
      </c>
    </row>
    <row r="1886" spans="3:22" x14ac:dyDescent="0.25">
      <c r="C1886" s="108">
        <v>1880</v>
      </c>
      <c r="D1886" s="30"/>
      <c r="E1886" s="29"/>
      <c r="F1886" s="29"/>
      <c r="G1886" s="29"/>
      <c r="H1886" s="121" t="str">
        <f t="shared" si="58"/>
        <v/>
      </c>
      <c r="I1886" s="121" t="str">
        <f t="shared" si="58"/>
        <v/>
      </c>
      <c r="J1886" s="29"/>
      <c r="K1886" s="29"/>
      <c r="L1886" s="29"/>
      <c r="M1886" s="122" t="str">
        <f>IF($P1886="","",IFERROR(_xlfn.XLOOKUP($P1886,団体コード!$F$2:$F$1789,団体コード!$A$2:$A$1789),_xlfn.XLOOKUP($P1886,'R6.1.1政令指定都市'!$F$2:$F$192,'R6.1.1政令指定都市'!$A$2:$A$192)))</f>
        <v/>
      </c>
      <c r="N1886" s="123" t="str">
        <f>IF($P1886="","",IFERROR(_xlfn.XLOOKUP($P1886,市町村一覧!$H$2:$H$773,市町村一覧!$G$2:$G$773),"特定市町村以外"))</f>
        <v/>
      </c>
      <c r="O1886" s="94" t="s">
        <v>1</v>
      </c>
      <c r="P1886" s="124" t="str">
        <f t="shared" si="59"/>
        <v/>
      </c>
      <c r="U1886" s="114" t="s">
        <v>86</v>
      </c>
      <c r="V1886" s="114" t="s">
        <v>2224</v>
      </c>
    </row>
    <row r="1887" spans="3:22" x14ac:dyDescent="0.25">
      <c r="C1887" s="108">
        <v>1881</v>
      </c>
      <c r="D1887" s="30"/>
      <c r="E1887" s="29"/>
      <c r="F1887" s="29"/>
      <c r="G1887" s="29"/>
      <c r="H1887" s="121" t="str">
        <f t="shared" si="58"/>
        <v/>
      </c>
      <c r="I1887" s="121" t="str">
        <f t="shared" si="58"/>
        <v/>
      </c>
      <c r="J1887" s="29"/>
      <c r="K1887" s="29"/>
      <c r="L1887" s="29"/>
      <c r="M1887" s="122" t="str">
        <f>IF($P1887="","",IFERROR(_xlfn.XLOOKUP($P1887,団体コード!$F$2:$F$1789,団体コード!$A$2:$A$1789),_xlfn.XLOOKUP($P1887,'R6.1.1政令指定都市'!$F$2:$F$192,'R6.1.1政令指定都市'!$A$2:$A$192)))</f>
        <v/>
      </c>
      <c r="N1887" s="123" t="str">
        <f>IF($P1887="","",IFERROR(_xlfn.XLOOKUP($P1887,市町村一覧!$H$2:$H$773,市町村一覧!$G$2:$G$773),"特定市町村以外"))</f>
        <v/>
      </c>
      <c r="O1887" s="94" t="s">
        <v>1</v>
      </c>
      <c r="P1887" s="124" t="str">
        <f t="shared" si="59"/>
        <v/>
      </c>
      <c r="U1887" s="114" t="s">
        <v>86</v>
      </c>
      <c r="V1887" s="114" t="s">
        <v>2225</v>
      </c>
    </row>
    <row r="1888" spans="3:22" x14ac:dyDescent="0.25">
      <c r="C1888" s="108">
        <v>1882</v>
      </c>
      <c r="D1888" s="30"/>
      <c r="E1888" s="29"/>
      <c r="F1888" s="29"/>
      <c r="G1888" s="29"/>
      <c r="H1888" s="121" t="str">
        <f t="shared" si="58"/>
        <v/>
      </c>
      <c r="I1888" s="121" t="str">
        <f t="shared" si="58"/>
        <v/>
      </c>
      <c r="J1888" s="29"/>
      <c r="K1888" s="29"/>
      <c r="L1888" s="29"/>
      <c r="M1888" s="122" t="str">
        <f>IF($P1888="","",IFERROR(_xlfn.XLOOKUP($P1888,団体コード!$F$2:$F$1789,団体コード!$A$2:$A$1789),_xlfn.XLOOKUP($P1888,'R6.1.1政令指定都市'!$F$2:$F$192,'R6.1.1政令指定都市'!$A$2:$A$192)))</f>
        <v/>
      </c>
      <c r="N1888" s="123" t="str">
        <f>IF($P1888="","",IFERROR(_xlfn.XLOOKUP($P1888,市町村一覧!$H$2:$H$773,市町村一覧!$G$2:$G$773),"特定市町村以外"))</f>
        <v/>
      </c>
      <c r="O1888" s="94" t="s">
        <v>1</v>
      </c>
      <c r="P1888" s="124" t="str">
        <f t="shared" si="59"/>
        <v/>
      </c>
      <c r="U1888" s="114" t="s">
        <v>86</v>
      </c>
      <c r="V1888" s="114" t="s">
        <v>2226</v>
      </c>
    </row>
    <row r="1889" spans="3:22" x14ac:dyDescent="0.25">
      <c r="C1889" s="108">
        <v>1883</v>
      </c>
      <c r="D1889" s="30"/>
      <c r="E1889" s="29"/>
      <c r="F1889" s="29"/>
      <c r="G1889" s="29"/>
      <c r="H1889" s="121" t="str">
        <f t="shared" si="58"/>
        <v/>
      </c>
      <c r="I1889" s="121" t="str">
        <f t="shared" si="58"/>
        <v/>
      </c>
      <c r="J1889" s="29"/>
      <c r="K1889" s="29"/>
      <c r="L1889" s="29"/>
      <c r="M1889" s="122" t="str">
        <f>IF($P1889="","",IFERROR(_xlfn.XLOOKUP($P1889,団体コード!$F$2:$F$1789,団体コード!$A$2:$A$1789),_xlfn.XLOOKUP($P1889,'R6.1.1政令指定都市'!$F$2:$F$192,'R6.1.1政令指定都市'!$A$2:$A$192)))</f>
        <v/>
      </c>
      <c r="N1889" s="123" t="str">
        <f>IF($P1889="","",IFERROR(_xlfn.XLOOKUP($P1889,市町村一覧!$H$2:$H$773,市町村一覧!$G$2:$G$773),"特定市町村以外"))</f>
        <v/>
      </c>
      <c r="O1889" s="94" t="s">
        <v>1</v>
      </c>
      <c r="P1889" s="124" t="str">
        <f t="shared" si="59"/>
        <v/>
      </c>
      <c r="U1889" s="114" t="s">
        <v>86</v>
      </c>
      <c r="V1889" s="114" t="s">
        <v>2227</v>
      </c>
    </row>
    <row r="1890" spans="3:22" x14ac:dyDescent="0.25">
      <c r="C1890" s="108">
        <v>1884</v>
      </c>
      <c r="D1890" s="30"/>
      <c r="E1890" s="29"/>
      <c r="F1890" s="29"/>
      <c r="G1890" s="29"/>
      <c r="H1890" s="121" t="str">
        <f t="shared" si="58"/>
        <v/>
      </c>
      <c r="I1890" s="121" t="str">
        <f t="shared" si="58"/>
        <v/>
      </c>
      <c r="J1890" s="29"/>
      <c r="K1890" s="29"/>
      <c r="L1890" s="29"/>
      <c r="M1890" s="122" t="str">
        <f>IF($P1890="","",IFERROR(_xlfn.XLOOKUP($P1890,団体コード!$F$2:$F$1789,団体コード!$A$2:$A$1789),_xlfn.XLOOKUP($P1890,'R6.1.1政令指定都市'!$F$2:$F$192,'R6.1.1政令指定都市'!$A$2:$A$192)))</f>
        <v/>
      </c>
      <c r="N1890" s="123" t="str">
        <f>IF($P1890="","",IFERROR(_xlfn.XLOOKUP($P1890,市町村一覧!$H$2:$H$773,市町村一覧!$G$2:$G$773),"特定市町村以外"))</f>
        <v/>
      </c>
      <c r="O1890" s="94" t="s">
        <v>1</v>
      </c>
      <c r="P1890" s="124" t="str">
        <f t="shared" si="59"/>
        <v/>
      </c>
      <c r="U1890" s="114" t="s">
        <v>86</v>
      </c>
      <c r="V1890" s="114" t="s">
        <v>2228</v>
      </c>
    </row>
    <row r="1891" spans="3:22" x14ac:dyDescent="0.25">
      <c r="C1891" s="108">
        <v>1885</v>
      </c>
      <c r="D1891" s="30"/>
      <c r="E1891" s="29"/>
      <c r="F1891" s="29"/>
      <c r="G1891" s="29"/>
      <c r="H1891" s="121" t="str">
        <f t="shared" si="58"/>
        <v/>
      </c>
      <c r="I1891" s="121" t="str">
        <f t="shared" si="58"/>
        <v/>
      </c>
      <c r="J1891" s="29"/>
      <c r="K1891" s="29"/>
      <c r="L1891" s="29"/>
      <c r="M1891" s="122" t="str">
        <f>IF($P1891="","",IFERROR(_xlfn.XLOOKUP($P1891,団体コード!$F$2:$F$1789,団体コード!$A$2:$A$1789),_xlfn.XLOOKUP($P1891,'R6.1.1政令指定都市'!$F$2:$F$192,'R6.1.1政令指定都市'!$A$2:$A$192)))</f>
        <v/>
      </c>
      <c r="N1891" s="123" t="str">
        <f>IF($P1891="","",IFERROR(_xlfn.XLOOKUP($P1891,市町村一覧!$H$2:$H$773,市町村一覧!$G$2:$G$773),"特定市町村以外"))</f>
        <v/>
      </c>
      <c r="O1891" s="94" t="s">
        <v>1</v>
      </c>
      <c r="P1891" s="124" t="str">
        <f t="shared" si="59"/>
        <v/>
      </c>
      <c r="U1891" s="114" t="s">
        <v>86</v>
      </c>
      <c r="V1891" s="114" t="s">
        <v>2229</v>
      </c>
    </row>
    <row r="1892" spans="3:22" x14ac:dyDescent="0.25">
      <c r="C1892" s="108">
        <v>1886</v>
      </c>
      <c r="D1892" s="30"/>
      <c r="E1892" s="29"/>
      <c r="F1892" s="29"/>
      <c r="G1892" s="29"/>
      <c r="H1892" s="121" t="str">
        <f t="shared" si="58"/>
        <v/>
      </c>
      <c r="I1892" s="121" t="str">
        <f t="shared" si="58"/>
        <v/>
      </c>
      <c r="J1892" s="29"/>
      <c r="K1892" s="29"/>
      <c r="L1892" s="29"/>
      <c r="M1892" s="122" t="str">
        <f>IF($P1892="","",IFERROR(_xlfn.XLOOKUP($P1892,団体コード!$F$2:$F$1789,団体コード!$A$2:$A$1789),_xlfn.XLOOKUP($P1892,'R6.1.1政令指定都市'!$F$2:$F$192,'R6.1.1政令指定都市'!$A$2:$A$192)))</f>
        <v/>
      </c>
      <c r="N1892" s="123" t="str">
        <f>IF($P1892="","",IFERROR(_xlfn.XLOOKUP($P1892,市町村一覧!$H$2:$H$773,市町村一覧!$G$2:$G$773),"特定市町村以外"))</f>
        <v/>
      </c>
      <c r="O1892" s="94" t="s">
        <v>1</v>
      </c>
      <c r="P1892" s="124" t="str">
        <f t="shared" si="59"/>
        <v/>
      </c>
      <c r="U1892" s="114" t="s">
        <v>86</v>
      </c>
      <c r="V1892" s="114" t="s">
        <v>2230</v>
      </c>
    </row>
    <row r="1893" spans="3:22" x14ac:dyDescent="0.25">
      <c r="C1893" s="108">
        <v>1887</v>
      </c>
      <c r="D1893" s="30"/>
      <c r="E1893" s="29"/>
      <c r="F1893" s="29"/>
      <c r="G1893" s="29"/>
      <c r="H1893" s="121" t="str">
        <f t="shared" si="58"/>
        <v/>
      </c>
      <c r="I1893" s="121" t="str">
        <f t="shared" si="58"/>
        <v/>
      </c>
      <c r="J1893" s="29"/>
      <c r="K1893" s="29"/>
      <c r="L1893" s="29"/>
      <c r="M1893" s="122" t="str">
        <f>IF($P1893="","",IFERROR(_xlfn.XLOOKUP($P1893,団体コード!$F$2:$F$1789,団体コード!$A$2:$A$1789),_xlfn.XLOOKUP($P1893,'R6.1.1政令指定都市'!$F$2:$F$192,'R6.1.1政令指定都市'!$A$2:$A$192)))</f>
        <v/>
      </c>
      <c r="N1893" s="123" t="str">
        <f>IF($P1893="","",IFERROR(_xlfn.XLOOKUP($P1893,市町村一覧!$H$2:$H$773,市町村一覧!$G$2:$G$773),"特定市町村以外"))</f>
        <v/>
      </c>
      <c r="O1893" s="94" t="s">
        <v>1</v>
      </c>
      <c r="P1893" s="124" t="str">
        <f t="shared" si="59"/>
        <v/>
      </c>
      <c r="U1893" s="114" t="s">
        <v>86</v>
      </c>
      <c r="V1893" s="114" t="s">
        <v>2231</v>
      </c>
    </row>
    <row r="1894" spans="3:22" x14ac:dyDescent="0.25">
      <c r="C1894" s="108">
        <v>1888</v>
      </c>
      <c r="D1894" s="30"/>
      <c r="E1894" s="29"/>
      <c r="F1894" s="29"/>
      <c r="G1894" s="29"/>
      <c r="H1894" s="121" t="str">
        <f t="shared" si="58"/>
        <v/>
      </c>
      <c r="I1894" s="121" t="str">
        <f t="shared" si="58"/>
        <v/>
      </c>
      <c r="J1894" s="29"/>
      <c r="K1894" s="29"/>
      <c r="L1894" s="29"/>
      <c r="M1894" s="122" t="str">
        <f>IF($P1894="","",IFERROR(_xlfn.XLOOKUP($P1894,団体コード!$F$2:$F$1789,団体コード!$A$2:$A$1789),_xlfn.XLOOKUP($P1894,'R6.1.1政令指定都市'!$F$2:$F$192,'R6.1.1政令指定都市'!$A$2:$A$192)))</f>
        <v/>
      </c>
      <c r="N1894" s="123" t="str">
        <f>IF($P1894="","",IFERROR(_xlfn.XLOOKUP($P1894,市町村一覧!$H$2:$H$773,市町村一覧!$G$2:$G$773),"特定市町村以外"))</f>
        <v/>
      </c>
      <c r="O1894" s="94" t="s">
        <v>1</v>
      </c>
      <c r="P1894" s="124" t="str">
        <f t="shared" si="59"/>
        <v/>
      </c>
      <c r="U1894" s="114" t="s">
        <v>86</v>
      </c>
      <c r="V1894" s="114" t="s">
        <v>2232</v>
      </c>
    </row>
    <row r="1895" spans="3:22" x14ac:dyDescent="0.25">
      <c r="C1895" s="108">
        <v>1889</v>
      </c>
      <c r="D1895" s="30"/>
      <c r="E1895" s="29"/>
      <c r="F1895" s="29"/>
      <c r="G1895" s="29"/>
      <c r="H1895" s="121" t="str">
        <f t="shared" si="58"/>
        <v/>
      </c>
      <c r="I1895" s="121" t="str">
        <f t="shared" si="58"/>
        <v/>
      </c>
      <c r="J1895" s="29"/>
      <c r="K1895" s="29"/>
      <c r="L1895" s="29"/>
      <c r="M1895" s="122" t="str">
        <f>IF($P1895="","",IFERROR(_xlfn.XLOOKUP($P1895,団体コード!$F$2:$F$1789,団体コード!$A$2:$A$1789),_xlfn.XLOOKUP($P1895,'R6.1.1政令指定都市'!$F$2:$F$192,'R6.1.1政令指定都市'!$A$2:$A$192)))</f>
        <v/>
      </c>
      <c r="N1895" s="123" t="str">
        <f>IF($P1895="","",IFERROR(_xlfn.XLOOKUP($P1895,市町村一覧!$H$2:$H$773,市町村一覧!$G$2:$G$773),"特定市町村以外"))</f>
        <v/>
      </c>
      <c r="O1895" s="94" t="s">
        <v>1</v>
      </c>
      <c r="P1895" s="124" t="str">
        <f t="shared" si="59"/>
        <v/>
      </c>
      <c r="U1895" s="114" t="s">
        <v>86</v>
      </c>
      <c r="V1895" s="114" t="s">
        <v>2233</v>
      </c>
    </row>
    <row r="1896" spans="3:22" x14ac:dyDescent="0.25">
      <c r="C1896" s="108">
        <v>1890</v>
      </c>
      <c r="D1896" s="30"/>
      <c r="E1896" s="29"/>
      <c r="F1896" s="29"/>
      <c r="G1896" s="29"/>
      <c r="H1896" s="121" t="str">
        <f t="shared" si="58"/>
        <v/>
      </c>
      <c r="I1896" s="121" t="str">
        <f t="shared" si="58"/>
        <v/>
      </c>
      <c r="J1896" s="29"/>
      <c r="K1896" s="29"/>
      <c r="L1896" s="29"/>
      <c r="M1896" s="122" t="str">
        <f>IF($P1896="","",IFERROR(_xlfn.XLOOKUP($P1896,団体コード!$F$2:$F$1789,団体コード!$A$2:$A$1789),_xlfn.XLOOKUP($P1896,'R6.1.1政令指定都市'!$F$2:$F$192,'R6.1.1政令指定都市'!$A$2:$A$192)))</f>
        <v/>
      </c>
      <c r="N1896" s="123" t="str">
        <f>IF($P1896="","",IFERROR(_xlfn.XLOOKUP($P1896,市町村一覧!$H$2:$H$773,市町村一覧!$G$2:$G$773),"特定市町村以外"))</f>
        <v/>
      </c>
      <c r="O1896" s="94" t="s">
        <v>1</v>
      </c>
      <c r="P1896" s="124" t="str">
        <f t="shared" si="59"/>
        <v/>
      </c>
      <c r="U1896" s="114" t="s">
        <v>86</v>
      </c>
      <c r="V1896" s="114" t="s">
        <v>2234</v>
      </c>
    </row>
    <row r="1897" spans="3:22" x14ac:dyDescent="0.4">
      <c r="C1897" s="108">
        <v>1891</v>
      </c>
      <c r="D1897" s="30"/>
      <c r="E1897" s="29"/>
      <c r="F1897" s="29"/>
      <c r="G1897" s="29"/>
      <c r="H1897" s="121" t="str">
        <f t="shared" si="58"/>
        <v/>
      </c>
      <c r="I1897" s="121" t="str">
        <f t="shared" si="58"/>
        <v/>
      </c>
      <c r="J1897" s="29"/>
      <c r="K1897" s="29"/>
      <c r="L1897" s="29"/>
      <c r="M1897" s="122" t="str">
        <f>IF($P1897="","",IFERROR(_xlfn.XLOOKUP($P1897,団体コード!$F$2:$F$1789,団体コード!$A$2:$A$1789),_xlfn.XLOOKUP($P1897,'R6.1.1政令指定都市'!$F$2:$F$192,'R6.1.1政令指定都市'!$A$2:$A$192)))</f>
        <v/>
      </c>
      <c r="N1897" s="123" t="str">
        <f>IF($P1897="","",IFERROR(_xlfn.XLOOKUP($P1897,市町村一覧!$H$2:$H$773,市町村一覧!$G$2:$G$773),"特定市町村以外"))</f>
        <v/>
      </c>
      <c r="O1897" s="94" t="s">
        <v>1</v>
      </c>
      <c r="P1897" s="124" t="str">
        <f t="shared" si="59"/>
        <v/>
      </c>
    </row>
    <row r="1898" spans="3:22" x14ac:dyDescent="0.4">
      <c r="C1898" s="108">
        <v>1892</v>
      </c>
      <c r="D1898" s="30"/>
      <c r="E1898" s="29"/>
      <c r="F1898" s="29"/>
      <c r="G1898" s="29"/>
      <c r="H1898" s="121" t="str">
        <f t="shared" si="58"/>
        <v/>
      </c>
      <c r="I1898" s="121" t="str">
        <f t="shared" si="58"/>
        <v/>
      </c>
      <c r="J1898" s="29"/>
      <c r="K1898" s="29"/>
      <c r="L1898" s="29"/>
      <c r="M1898" s="122" t="str">
        <f>IF($P1898="","",IFERROR(_xlfn.XLOOKUP($P1898,団体コード!$F$2:$F$1789,団体コード!$A$2:$A$1789),_xlfn.XLOOKUP($P1898,'R6.1.1政令指定都市'!$F$2:$F$192,'R6.1.1政令指定都市'!$A$2:$A$192)))</f>
        <v/>
      </c>
      <c r="N1898" s="123" t="str">
        <f>IF($P1898="","",IFERROR(_xlfn.XLOOKUP($P1898,市町村一覧!$H$2:$H$773,市町村一覧!$G$2:$G$773),"特定市町村以外"))</f>
        <v/>
      </c>
      <c r="O1898" s="94" t="s">
        <v>1</v>
      </c>
      <c r="P1898" s="124" t="str">
        <f t="shared" si="59"/>
        <v/>
      </c>
    </row>
    <row r="1899" spans="3:22" x14ac:dyDescent="0.4">
      <c r="C1899" s="108">
        <v>1893</v>
      </c>
      <c r="D1899" s="30"/>
      <c r="E1899" s="29"/>
      <c r="F1899" s="29"/>
      <c r="G1899" s="29"/>
      <c r="H1899" s="121" t="str">
        <f t="shared" si="58"/>
        <v/>
      </c>
      <c r="I1899" s="121" t="str">
        <f t="shared" si="58"/>
        <v/>
      </c>
      <c r="J1899" s="29"/>
      <c r="K1899" s="29"/>
      <c r="L1899" s="29"/>
      <c r="M1899" s="122" t="str">
        <f>IF($P1899="","",IFERROR(_xlfn.XLOOKUP($P1899,団体コード!$F$2:$F$1789,団体コード!$A$2:$A$1789),_xlfn.XLOOKUP($P1899,'R6.1.1政令指定都市'!$F$2:$F$192,'R6.1.1政令指定都市'!$A$2:$A$192)))</f>
        <v/>
      </c>
      <c r="N1899" s="123" t="str">
        <f>IF($P1899="","",IFERROR(_xlfn.XLOOKUP($P1899,市町村一覧!$H$2:$H$773,市町村一覧!$G$2:$G$773),"特定市町村以外"))</f>
        <v/>
      </c>
      <c r="O1899" s="94" t="s">
        <v>1</v>
      </c>
      <c r="P1899" s="124" t="str">
        <f t="shared" si="59"/>
        <v/>
      </c>
    </row>
    <row r="1900" spans="3:22" x14ac:dyDescent="0.4">
      <c r="C1900" s="108">
        <v>1894</v>
      </c>
      <c r="D1900" s="30"/>
      <c r="E1900" s="29"/>
      <c r="F1900" s="29"/>
      <c r="G1900" s="29"/>
      <c r="H1900" s="121" t="str">
        <f t="shared" si="58"/>
        <v/>
      </c>
      <c r="I1900" s="121" t="str">
        <f t="shared" si="58"/>
        <v/>
      </c>
      <c r="J1900" s="29"/>
      <c r="K1900" s="29"/>
      <c r="L1900" s="29"/>
      <c r="M1900" s="122" t="str">
        <f>IF($P1900="","",IFERROR(_xlfn.XLOOKUP($P1900,団体コード!$F$2:$F$1789,団体コード!$A$2:$A$1789),_xlfn.XLOOKUP($P1900,'R6.1.1政令指定都市'!$F$2:$F$192,'R6.1.1政令指定都市'!$A$2:$A$192)))</f>
        <v/>
      </c>
      <c r="N1900" s="123" t="str">
        <f>IF($P1900="","",IFERROR(_xlfn.XLOOKUP($P1900,市町村一覧!$H$2:$H$773,市町村一覧!$G$2:$G$773),"特定市町村以外"))</f>
        <v/>
      </c>
      <c r="O1900" s="94" t="s">
        <v>1</v>
      </c>
      <c r="P1900" s="124" t="str">
        <f t="shared" si="59"/>
        <v/>
      </c>
    </row>
    <row r="1901" spans="3:22" x14ac:dyDescent="0.4">
      <c r="C1901" s="108">
        <v>1895</v>
      </c>
      <c r="D1901" s="30"/>
      <c r="E1901" s="29"/>
      <c r="F1901" s="29"/>
      <c r="G1901" s="29"/>
      <c r="H1901" s="121" t="str">
        <f t="shared" si="58"/>
        <v/>
      </c>
      <c r="I1901" s="121" t="str">
        <f t="shared" si="58"/>
        <v/>
      </c>
      <c r="J1901" s="29"/>
      <c r="K1901" s="29"/>
      <c r="L1901" s="29"/>
      <c r="M1901" s="122" t="str">
        <f>IF($P1901="","",IFERROR(_xlfn.XLOOKUP($P1901,団体コード!$F$2:$F$1789,団体コード!$A$2:$A$1789),_xlfn.XLOOKUP($P1901,'R6.1.1政令指定都市'!$F$2:$F$192,'R6.1.1政令指定都市'!$A$2:$A$192)))</f>
        <v/>
      </c>
      <c r="N1901" s="123" t="str">
        <f>IF($P1901="","",IFERROR(_xlfn.XLOOKUP($P1901,市町村一覧!$H$2:$H$773,市町村一覧!$G$2:$G$773),"特定市町村以外"))</f>
        <v/>
      </c>
      <c r="O1901" s="94" t="s">
        <v>1</v>
      </c>
      <c r="P1901" s="124" t="str">
        <f t="shared" si="59"/>
        <v/>
      </c>
    </row>
    <row r="1902" spans="3:22" x14ac:dyDescent="0.4">
      <c r="C1902" s="108">
        <v>1896</v>
      </c>
      <c r="D1902" s="30"/>
      <c r="E1902" s="29"/>
      <c r="F1902" s="29"/>
      <c r="G1902" s="29"/>
      <c r="H1902" s="121" t="str">
        <f t="shared" si="58"/>
        <v/>
      </c>
      <c r="I1902" s="121" t="str">
        <f t="shared" si="58"/>
        <v/>
      </c>
      <c r="J1902" s="29"/>
      <c r="K1902" s="29"/>
      <c r="L1902" s="29"/>
      <c r="M1902" s="122" t="str">
        <f>IF($P1902="","",IFERROR(_xlfn.XLOOKUP($P1902,団体コード!$F$2:$F$1789,団体コード!$A$2:$A$1789),_xlfn.XLOOKUP($P1902,'R6.1.1政令指定都市'!$F$2:$F$192,'R6.1.1政令指定都市'!$A$2:$A$192)))</f>
        <v/>
      </c>
      <c r="N1902" s="123" t="str">
        <f>IF($P1902="","",IFERROR(_xlfn.XLOOKUP($P1902,市町村一覧!$H$2:$H$773,市町村一覧!$G$2:$G$773),"特定市町村以外"))</f>
        <v/>
      </c>
      <c r="O1902" s="94" t="s">
        <v>1</v>
      </c>
      <c r="P1902" s="124" t="str">
        <f t="shared" si="59"/>
        <v/>
      </c>
    </row>
    <row r="1903" spans="3:22" x14ac:dyDescent="0.4">
      <c r="C1903" s="108">
        <v>1897</v>
      </c>
      <c r="D1903" s="30"/>
      <c r="E1903" s="29"/>
      <c r="F1903" s="29"/>
      <c r="G1903" s="29"/>
      <c r="H1903" s="121" t="str">
        <f t="shared" si="58"/>
        <v/>
      </c>
      <c r="I1903" s="121" t="str">
        <f t="shared" si="58"/>
        <v/>
      </c>
      <c r="J1903" s="29"/>
      <c r="K1903" s="29"/>
      <c r="L1903" s="29"/>
      <c r="M1903" s="122" t="str">
        <f>IF($P1903="","",IFERROR(_xlfn.XLOOKUP($P1903,団体コード!$F$2:$F$1789,団体コード!$A$2:$A$1789),_xlfn.XLOOKUP($P1903,'R6.1.1政令指定都市'!$F$2:$F$192,'R6.1.1政令指定都市'!$A$2:$A$192)))</f>
        <v/>
      </c>
      <c r="N1903" s="123" t="str">
        <f>IF($P1903="","",IFERROR(_xlfn.XLOOKUP($P1903,市町村一覧!$H$2:$H$773,市町村一覧!$G$2:$G$773),"特定市町村以外"))</f>
        <v/>
      </c>
      <c r="O1903" s="94" t="s">
        <v>1</v>
      </c>
      <c r="P1903" s="124" t="str">
        <f t="shared" si="59"/>
        <v/>
      </c>
    </row>
    <row r="1904" spans="3:22" x14ac:dyDescent="0.4">
      <c r="C1904" s="108">
        <v>1898</v>
      </c>
      <c r="D1904" s="30"/>
      <c r="E1904" s="29"/>
      <c r="F1904" s="29"/>
      <c r="G1904" s="29"/>
      <c r="H1904" s="121" t="str">
        <f t="shared" si="58"/>
        <v/>
      </c>
      <c r="I1904" s="121" t="str">
        <f t="shared" si="58"/>
        <v/>
      </c>
      <c r="J1904" s="29"/>
      <c r="K1904" s="29"/>
      <c r="L1904" s="29"/>
      <c r="M1904" s="122" t="str">
        <f>IF($P1904="","",IFERROR(_xlfn.XLOOKUP($P1904,団体コード!$F$2:$F$1789,団体コード!$A$2:$A$1789),_xlfn.XLOOKUP($P1904,'R6.1.1政令指定都市'!$F$2:$F$192,'R6.1.1政令指定都市'!$A$2:$A$192)))</f>
        <v/>
      </c>
      <c r="N1904" s="123" t="str">
        <f>IF($P1904="","",IFERROR(_xlfn.XLOOKUP($P1904,市町村一覧!$H$2:$H$773,市町村一覧!$G$2:$G$773),"特定市町村以外"))</f>
        <v/>
      </c>
      <c r="O1904" s="94" t="s">
        <v>1</v>
      </c>
      <c r="P1904" s="124" t="str">
        <f t="shared" si="59"/>
        <v/>
      </c>
    </row>
    <row r="1905" spans="3:16" x14ac:dyDescent="0.4">
      <c r="C1905" s="108">
        <v>1899</v>
      </c>
      <c r="D1905" s="30"/>
      <c r="E1905" s="29"/>
      <c r="F1905" s="29"/>
      <c r="G1905" s="29"/>
      <c r="H1905" s="121" t="str">
        <f t="shared" si="58"/>
        <v/>
      </c>
      <c r="I1905" s="121" t="str">
        <f t="shared" si="58"/>
        <v/>
      </c>
      <c r="J1905" s="29"/>
      <c r="K1905" s="29"/>
      <c r="L1905" s="29"/>
      <c r="M1905" s="122" t="str">
        <f>IF($P1905="","",IFERROR(_xlfn.XLOOKUP($P1905,団体コード!$F$2:$F$1789,団体コード!$A$2:$A$1789),_xlfn.XLOOKUP($P1905,'R6.1.1政令指定都市'!$F$2:$F$192,'R6.1.1政令指定都市'!$A$2:$A$192)))</f>
        <v/>
      </c>
      <c r="N1905" s="123" t="str">
        <f>IF($P1905="","",IFERROR(_xlfn.XLOOKUP($P1905,市町村一覧!$H$2:$H$773,市町村一覧!$G$2:$G$773),"特定市町村以外"))</f>
        <v/>
      </c>
      <c r="O1905" s="94" t="s">
        <v>1</v>
      </c>
      <c r="P1905" s="124" t="str">
        <f t="shared" si="59"/>
        <v/>
      </c>
    </row>
    <row r="1906" spans="3:16" x14ac:dyDescent="0.4">
      <c r="C1906" s="108">
        <v>1900</v>
      </c>
      <c r="D1906" s="30"/>
      <c r="E1906" s="29"/>
      <c r="F1906" s="29"/>
      <c r="G1906" s="29"/>
      <c r="H1906" s="121" t="str">
        <f t="shared" si="58"/>
        <v/>
      </c>
      <c r="I1906" s="121" t="str">
        <f t="shared" si="58"/>
        <v/>
      </c>
      <c r="J1906" s="29"/>
      <c r="K1906" s="29"/>
      <c r="L1906" s="29"/>
      <c r="M1906" s="122" t="str">
        <f>IF($P1906="","",IFERROR(_xlfn.XLOOKUP($P1906,団体コード!$F$2:$F$1789,団体コード!$A$2:$A$1789),_xlfn.XLOOKUP($P1906,'R6.1.1政令指定都市'!$F$2:$F$192,'R6.1.1政令指定都市'!$A$2:$A$192)))</f>
        <v/>
      </c>
      <c r="N1906" s="123" t="str">
        <f>IF($P1906="","",IFERROR(_xlfn.XLOOKUP($P1906,市町村一覧!$H$2:$H$773,市町村一覧!$G$2:$G$773),"特定市町村以外"))</f>
        <v/>
      </c>
      <c r="O1906" s="94" t="s">
        <v>1</v>
      </c>
      <c r="P1906" s="124" t="str">
        <f t="shared" si="59"/>
        <v/>
      </c>
    </row>
    <row r="1907" spans="3:16" x14ac:dyDescent="0.4">
      <c r="C1907" s="108">
        <v>1901</v>
      </c>
      <c r="D1907" s="30"/>
      <c r="E1907" s="29"/>
      <c r="F1907" s="29"/>
      <c r="G1907" s="29"/>
      <c r="H1907" s="121" t="str">
        <f t="shared" si="58"/>
        <v/>
      </c>
      <c r="I1907" s="121" t="str">
        <f t="shared" si="58"/>
        <v/>
      </c>
      <c r="J1907" s="29"/>
      <c r="K1907" s="29"/>
      <c r="L1907" s="29"/>
      <c r="M1907" s="122" t="str">
        <f>IF($P1907="","",IFERROR(_xlfn.XLOOKUP($P1907,団体コード!$F$2:$F$1789,団体コード!$A$2:$A$1789),_xlfn.XLOOKUP($P1907,'R6.1.1政令指定都市'!$F$2:$F$192,'R6.1.1政令指定都市'!$A$2:$A$192)))</f>
        <v/>
      </c>
      <c r="N1907" s="123" t="str">
        <f>IF($P1907="","",IFERROR(_xlfn.XLOOKUP($P1907,市町村一覧!$H$2:$H$773,市町村一覧!$G$2:$G$773),"特定市町村以外"))</f>
        <v/>
      </c>
      <c r="O1907" s="94" t="s">
        <v>1</v>
      </c>
      <c r="P1907" s="124" t="str">
        <f t="shared" si="59"/>
        <v/>
      </c>
    </row>
    <row r="1908" spans="3:16" x14ac:dyDescent="0.4">
      <c r="C1908" s="108">
        <v>1902</v>
      </c>
      <c r="D1908" s="30"/>
      <c r="E1908" s="29"/>
      <c r="F1908" s="29"/>
      <c r="G1908" s="29"/>
      <c r="H1908" s="121" t="str">
        <f t="shared" si="58"/>
        <v/>
      </c>
      <c r="I1908" s="121" t="str">
        <f t="shared" si="58"/>
        <v/>
      </c>
      <c r="J1908" s="29"/>
      <c r="K1908" s="29"/>
      <c r="L1908" s="29"/>
      <c r="M1908" s="122" t="str">
        <f>IF($P1908="","",IFERROR(_xlfn.XLOOKUP($P1908,団体コード!$F$2:$F$1789,団体コード!$A$2:$A$1789),_xlfn.XLOOKUP($P1908,'R6.1.1政令指定都市'!$F$2:$F$192,'R6.1.1政令指定都市'!$A$2:$A$192)))</f>
        <v/>
      </c>
      <c r="N1908" s="123" t="str">
        <f>IF($P1908="","",IFERROR(_xlfn.XLOOKUP($P1908,市町村一覧!$H$2:$H$773,市町村一覧!$G$2:$G$773),"特定市町村以外"))</f>
        <v/>
      </c>
      <c r="O1908" s="94" t="s">
        <v>1</v>
      </c>
      <c r="P1908" s="124" t="str">
        <f t="shared" si="59"/>
        <v/>
      </c>
    </row>
    <row r="1909" spans="3:16" x14ac:dyDescent="0.4">
      <c r="C1909" s="108">
        <v>1903</v>
      </c>
      <c r="D1909" s="30"/>
      <c r="E1909" s="29"/>
      <c r="F1909" s="29"/>
      <c r="G1909" s="29"/>
      <c r="H1909" s="121" t="str">
        <f t="shared" si="58"/>
        <v/>
      </c>
      <c r="I1909" s="121" t="str">
        <f t="shared" si="58"/>
        <v/>
      </c>
      <c r="J1909" s="29"/>
      <c r="K1909" s="29"/>
      <c r="L1909" s="29"/>
      <c r="M1909" s="122" t="str">
        <f>IF($P1909="","",IFERROR(_xlfn.XLOOKUP($P1909,団体コード!$F$2:$F$1789,団体コード!$A$2:$A$1789),_xlfn.XLOOKUP($P1909,'R6.1.1政令指定都市'!$F$2:$F$192,'R6.1.1政令指定都市'!$A$2:$A$192)))</f>
        <v/>
      </c>
      <c r="N1909" s="123" t="str">
        <f>IF($P1909="","",IFERROR(_xlfn.XLOOKUP($P1909,市町村一覧!$H$2:$H$773,市町村一覧!$G$2:$G$773),"特定市町村以外"))</f>
        <v/>
      </c>
      <c r="O1909" s="94" t="s">
        <v>1</v>
      </c>
      <c r="P1909" s="124" t="str">
        <f t="shared" si="59"/>
        <v/>
      </c>
    </row>
    <row r="1910" spans="3:16" x14ac:dyDescent="0.4">
      <c r="C1910" s="108">
        <v>1904</v>
      </c>
      <c r="D1910" s="30"/>
      <c r="E1910" s="29"/>
      <c r="F1910" s="29"/>
      <c r="G1910" s="29"/>
      <c r="H1910" s="121" t="str">
        <f t="shared" si="58"/>
        <v/>
      </c>
      <c r="I1910" s="121" t="str">
        <f t="shared" si="58"/>
        <v/>
      </c>
      <c r="J1910" s="29"/>
      <c r="K1910" s="29"/>
      <c r="L1910" s="29"/>
      <c r="M1910" s="122" t="str">
        <f>IF($P1910="","",IFERROR(_xlfn.XLOOKUP($P1910,団体コード!$F$2:$F$1789,団体コード!$A$2:$A$1789),_xlfn.XLOOKUP($P1910,'R6.1.1政令指定都市'!$F$2:$F$192,'R6.1.1政令指定都市'!$A$2:$A$192)))</f>
        <v/>
      </c>
      <c r="N1910" s="123" t="str">
        <f>IF($P1910="","",IFERROR(_xlfn.XLOOKUP($P1910,市町村一覧!$H$2:$H$773,市町村一覧!$G$2:$G$773),"特定市町村以外"))</f>
        <v/>
      </c>
      <c r="O1910" s="94" t="s">
        <v>1</v>
      </c>
      <c r="P1910" s="124" t="str">
        <f t="shared" si="59"/>
        <v/>
      </c>
    </row>
    <row r="1911" spans="3:16" x14ac:dyDescent="0.4">
      <c r="C1911" s="108">
        <v>1905</v>
      </c>
      <c r="D1911" s="30"/>
      <c r="E1911" s="29"/>
      <c r="F1911" s="29"/>
      <c r="G1911" s="29"/>
      <c r="H1911" s="121" t="str">
        <f t="shared" si="58"/>
        <v/>
      </c>
      <c r="I1911" s="121" t="str">
        <f t="shared" si="58"/>
        <v/>
      </c>
      <c r="J1911" s="29"/>
      <c r="K1911" s="29"/>
      <c r="L1911" s="29"/>
      <c r="M1911" s="122" t="str">
        <f>IF($P1911="","",IFERROR(_xlfn.XLOOKUP($P1911,団体コード!$F$2:$F$1789,団体コード!$A$2:$A$1789),_xlfn.XLOOKUP($P1911,'R6.1.1政令指定都市'!$F$2:$F$192,'R6.1.1政令指定都市'!$A$2:$A$192)))</f>
        <v/>
      </c>
      <c r="N1911" s="123" t="str">
        <f>IF($P1911="","",IFERROR(_xlfn.XLOOKUP($P1911,市町村一覧!$H$2:$H$773,市町村一覧!$G$2:$G$773),"特定市町村以外"))</f>
        <v/>
      </c>
      <c r="O1911" s="94" t="s">
        <v>1</v>
      </c>
      <c r="P1911" s="124" t="str">
        <f t="shared" si="59"/>
        <v/>
      </c>
    </row>
    <row r="1912" spans="3:16" x14ac:dyDescent="0.4">
      <c r="C1912" s="108">
        <v>1906</v>
      </c>
      <c r="D1912" s="30"/>
      <c r="E1912" s="29"/>
      <c r="F1912" s="29"/>
      <c r="G1912" s="29"/>
      <c r="H1912" s="121" t="str">
        <f t="shared" si="58"/>
        <v/>
      </c>
      <c r="I1912" s="121" t="str">
        <f t="shared" si="58"/>
        <v/>
      </c>
      <c r="J1912" s="29"/>
      <c r="K1912" s="29"/>
      <c r="L1912" s="29"/>
      <c r="M1912" s="122" t="str">
        <f>IF($P1912="","",IFERROR(_xlfn.XLOOKUP($P1912,団体コード!$F$2:$F$1789,団体コード!$A$2:$A$1789),_xlfn.XLOOKUP($P1912,'R6.1.1政令指定都市'!$F$2:$F$192,'R6.1.1政令指定都市'!$A$2:$A$192)))</f>
        <v/>
      </c>
      <c r="N1912" s="123" t="str">
        <f>IF($P1912="","",IFERROR(_xlfn.XLOOKUP($P1912,市町村一覧!$H$2:$H$773,市町村一覧!$G$2:$G$773),"特定市町村以外"))</f>
        <v/>
      </c>
      <c r="O1912" s="94" t="s">
        <v>1</v>
      </c>
      <c r="P1912" s="124" t="str">
        <f t="shared" si="59"/>
        <v/>
      </c>
    </row>
    <row r="1913" spans="3:16" x14ac:dyDescent="0.4">
      <c r="C1913" s="108">
        <v>1907</v>
      </c>
      <c r="D1913" s="30"/>
      <c r="E1913" s="29"/>
      <c r="F1913" s="29"/>
      <c r="G1913" s="29"/>
      <c r="H1913" s="121" t="str">
        <f t="shared" si="58"/>
        <v/>
      </c>
      <c r="I1913" s="121" t="str">
        <f t="shared" si="58"/>
        <v/>
      </c>
      <c r="J1913" s="29"/>
      <c r="K1913" s="29"/>
      <c r="L1913" s="29"/>
      <c r="M1913" s="122" t="str">
        <f>IF($P1913="","",IFERROR(_xlfn.XLOOKUP($P1913,団体コード!$F$2:$F$1789,団体コード!$A$2:$A$1789),_xlfn.XLOOKUP($P1913,'R6.1.1政令指定都市'!$F$2:$F$192,'R6.1.1政令指定都市'!$A$2:$A$192)))</f>
        <v/>
      </c>
      <c r="N1913" s="123" t="str">
        <f>IF($P1913="","",IFERROR(_xlfn.XLOOKUP($P1913,市町村一覧!$H$2:$H$773,市町村一覧!$G$2:$G$773),"特定市町村以外"))</f>
        <v/>
      </c>
      <c r="O1913" s="94" t="s">
        <v>1</v>
      </c>
      <c r="P1913" s="124" t="str">
        <f t="shared" si="59"/>
        <v/>
      </c>
    </row>
    <row r="1914" spans="3:16" x14ac:dyDescent="0.4">
      <c r="C1914" s="108">
        <v>1908</v>
      </c>
      <c r="D1914" s="30"/>
      <c r="E1914" s="29"/>
      <c r="F1914" s="29"/>
      <c r="G1914" s="29"/>
      <c r="H1914" s="121" t="str">
        <f t="shared" si="58"/>
        <v/>
      </c>
      <c r="I1914" s="121" t="str">
        <f t="shared" si="58"/>
        <v/>
      </c>
      <c r="J1914" s="29"/>
      <c r="K1914" s="29"/>
      <c r="L1914" s="29"/>
      <c r="M1914" s="122" t="str">
        <f>IF($P1914="","",IFERROR(_xlfn.XLOOKUP($P1914,団体コード!$F$2:$F$1789,団体コード!$A$2:$A$1789),_xlfn.XLOOKUP($P1914,'R6.1.1政令指定都市'!$F$2:$F$192,'R6.1.1政令指定都市'!$A$2:$A$192)))</f>
        <v/>
      </c>
      <c r="N1914" s="123" t="str">
        <f>IF($P1914="","",IFERROR(_xlfn.XLOOKUP($P1914,市町村一覧!$H$2:$H$773,市町村一覧!$G$2:$G$773),"特定市町村以外"))</f>
        <v/>
      </c>
      <c r="O1914" s="94" t="s">
        <v>1</v>
      </c>
      <c r="P1914" s="124" t="str">
        <f t="shared" si="59"/>
        <v/>
      </c>
    </row>
    <row r="1915" spans="3:16" x14ac:dyDescent="0.4">
      <c r="C1915" s="108">
        <v>1909</v>
      </c>
      <c r="D1915" s="30"/>
      <c r="E1915" s="29"/>
      <c r="F1915" s="29"/>
      <c r="G1915" s="29"/>
      <c r="H1915" s="121" t="str">
        <f t="shared" si="58"/>
        <v/>
      </c>
      <c r="I1915" s="121" t="str">
        <f t="shared" si="58"/>
        <v/>
      </c>
      <c r="J1915" s="29"/>
      <c r="K1915" s="29"/>
      <c r="L1915" s="29"/>
      <c r="M1915" s="122" t="str">
        <f>IF($P1915="","",IFERROR(_xlfn.XLOOKUP($P1915,団体コード!$F$2:$F$1789,団体コード!$A$2:$A$1789),_xlfn.XLOOKUP($P1915,'R6.1.1政令指定都市'!$F$2:$F$192,'R6.1.1政令指定都市'!$A$2:$A$192)))</f>
        <v/>
      </c>
      <c r="N1915" s="123" t="str">
        <f>IF($P1915="","",IFERROR(_xlfn.XLOOKUP($P1915,市町村一覧!$H$2:$H$773,市町村一覧!$G$2:$G$773),"特定市町村以外"))</f>
        <v/>
      </c>
      <c r="O1915" s="94" t="s">
        <v>1</v>
      </c>
      <c r="P1915" s="124" t="str">
        <f t="shared" si="59"/>
        <v/>
      </c>
    </row>
    <row r="1916" spans="3:16" x14ac:dyDescent="0.4">
      <c r="C1916" s="108">
        <v>1910</v>
      </c>
      <c r="D1916" s="30"/>
      <c r="E1916" s="29"/>
      <c r="F1916" s="29"/>
      <c r="G1916" s="29"/>
      <c r="H1916" s="121" t="str">
        <f t="shared" si="58"/>
        <v/>
      </c>
      <c r="I1916" s="121" t="str">
        <f t="shared" si="58"/>
        <v/>
      </c>
      <c r="J1916" s="29"/>
      <c r="K1916" s="29"/>
      <c r="L1916" s="29"/>
      <c r="M1916" s="122" t="str">
        <f>IF($P1916="","",IFERROR(_xlfn.XLOOKUP($P1916,団体コード!$F$2:$F$1789,団体コード!$A$2:$A$1789),_xlfn.XLOOKUP($P1916,'R6.1.1政令指定都市'!$F$2:$F$192,'R6.1.1政令指定都市'!$A$2:$A$192)))</f>
        <v/>
      </c>
      <c r="N1916" s="123" t="str">
        <f>IF($P1916="","",IFERROR(_xlfn.XLOOKUP($P1916,市町村一覧!$H$2:$H$773,市町村一覧!$G$2:$G$773),"特定市町村以外"))</f>
        <v/>
      </c>
      <c r="O1916" s="94" t="s">
        <v>1</v>
      </c>
      <c r="P1916" s="124" t="str">
        <f t="shared" si="59"/>
        <v/>
      </c>
    </row>
    <row r="1917" spans="3:16" x14ac:dyDescent="0.4">
      <c r="C1917" s="108">
        <v>1911</v>
      </c>
      <c r="D1917" s="30"/>
      <c r="E1917" s="29"/>
      <c r="F1917" s="29"/>
      <c r="G1917" s="29"/>
      <c r="H1917" s="121" t="str">
        <f t="shared" si="58"/>
        <v/>
      </c>
      <c r="I1917" s="121" t="str">
        <f t="shared" si="58"/>
        <v/>
      </c>
      <c r="J1917" s="29"/>
      <c r="K1917" s="29"/>
      <c r="L1917" s="29"/>
      <c r="M1917" s="122" t="str">
        <f>IF($P1917="","",IFERROR(_xlfn.XLOOKUP($P1917,団体コード!$F$2:$F$1789,団体コード!$A$2:$A$1789),_xlfn.XLOOKUP($P1917,'R6.1.1政令指定都市'!$F$2:$F$192,'R6.1.1政令指定都市'!$A$2:$A$192)))</f>
        <v/>
      </c>
      <c r="N1917" s="123" t="str">
        <f>IF($P1917="","",IFERROR(_xlfn.XLOOKUP($P1917,市町村一覧!$H$2:$H$773,市町村一覧!$G$2:$G$773),"特定市町村以外"))</f>
        <v/>
      </c>
      <c r="O1917" s="94" t="s">
        <v>1</v>
      </c>
      <c r="P1917" s="124" t="str">
        <f t="shared" si="59"/>
        <v/>
      </c>
    </row>
    <row r="1918" spans="3:16" x14ac:dyDescent="0.4">
      <c r="C1918" s="108">
        <v>1912</v>
      </c>
      <c r="D1918" s="30"/>
      <c r="E1918" s="29"/>
      <c r="F1918" s="29"/>
      <c r="G1918" s="29"/>
      <c r="H1918" s="121" t="str">
        <f t="shared" si="58"/>
        <v/>
      </c>
      <c r="I1918" s="121" t="str">
        <f t="shared" si="58"/>
        <v/>
      </c>
      <c r="J1918" s="29"/>
      <c r="K1918" s="29"/>
      <c r="L1918" s="29"/>
      <c r="M1918" s="122" t="str">
        <f>IF($P1918="","",IFERROR(_xlfn.XLOOKUP($P1918,団体コード!$F$2:$F$1789,団体コード!$A$2:$A$1789),_xlfn.XLOOKUP($P1918,'R6.1.1政令指定都市'!$F$2:$F$192,'R6.1.1政令指定都市'!$A$2:$A$192)))</f>
        <v/>
      </c>
      <c r="N1918" s="123" t="str">
        <f>IF($P1918="","",IFERROR(_xlfn.XLOOKUP($P1918,市町村一覧!$H$2:$H$773,市町村一覧!$G$2:$G$773),"特定市町村以外"))</f>
        <v/>
      </c>
      <c r="O1918" s="94" t="s">
        <v>1</v>
      </c>
      <c r="P1918" s="124" t="str">
        <f t="shared" si="59"/>
        <v/>
      </c>
    </row>
    <row r="1919" spans="3:16" x14ac:dyDescent="0.4">
      <c r="C1919" s="108">
        <v>1913</v>
      </c>
      <c r="D1919" s="30"/>
      <c r="E1919" s="29"/>
      <c r="F1919" s="29"/>
      <c r="G1919" s="29"/>
      <c r="H1919" s="121" t="str">
        <f t="shared" si="58"/>
        <v/>
      </c>
      <c r="I1919" s="121" t="str">
        <f t="shared" si="58"/>
        <v/>
      </c>
      <c r="J1919" s="29"/>
      <c r="K1919" s="29"/>
      <c r="L1919" s="29"/>
      <c r="M1919" s="122" t="str">
        <f>IF($P1919="","",IFERROR(_xlfn.XLOOKUP($P1919,団体コード!$F$2:$F$1789,団体コード!$A$2:$A$1789),_xlfn.XLOOKUP($P1919,'R6.1.1政令指定都市'!$F$2:$F$192,'R6.1.1政令指定都市'!$A$2:$A$192)))</f>
        <v/>
      </c>
      <c r="N1919" s="123" t="str">
        <f>IF($P1919="","",IFERROR(_xlfn.XLOOKUP($P1919,市町村一覧!$H$2:$H$773,市町村一覧!$G$2:$G$773),"特定市町村以外"))</f>
        <v/>
      </c>
      <c r="O1919" s="94" t="s">
        <v>1</v>
      </c>
      <c r="P1919" s="124" t="str">
        <f t="shared" si="59"/>
        <v/>
      </c>
    </row>
    <row r="1920" spans="3:16" x14ac:dyDescent="0.4">
      <c r="C1920" s="108">
        <v>1914</v>
      </c>
      <c r="D1920" s="30"/>
      <c r="E1920" s="29"/>
      <c r="F1920" s="29"/>
      <c r="G1920" s="29"/>
      <c r="H1920" s="121" t="str">
        <f t="shared" si="58"/>
        <v/>
      </c>
      <c r="I1920" s="121" t="str">
        <f t="shared" si="58"/>
        <v/>
      </c>
      <c r="J1920" s="29"/>
      <c r="K1920" s="29"/>
      <c r="L1920" s="29"/>
      <c r="M1920" s="122" t="str">
        <f>IF($P1920="","",IFERROR(_xlfn.XLOOKUP($P1920,団体コード!$F$2:$F$1789,団体コード!$A$2:$A$1789),_xlfn.XLOOKUP($P1920,'R6.1.1政令指定都市'!$F$2:$F$192,'R6.1.1政令指定都市'!$A$2:$A$192)))</f>
        <v/>
      </c>
      <c r="N1920" s="123" t="str">
        <f>IF($P1920="","",IFERROR(_xlfn.XLOOKUP($P1920,市町村一覧!$H$2:$H$773,市町村一覧!$G$2:$G$773),"特定市町村以外"))</f>
        <v/>
      </c>
      <c r="O1920" s="94" t="s">
        <v>1</v>
      </c>
      <c r="P1920" s="124" t="str">
        <f t="shared" si="59"/>
        <v/>
      </c>
    </row>
    <row r="1921" spans="3:16" x14ac:dyDescent="0.4">
      <c r="C1921" s="108">
        <v>1915</v>
      </c>
      <c r="D1921" s="30"/>
      <c r="E1921" s="29"/>
      <c r="F1921" s="29"/>
      <c r="G1921" s="29"/>
      <c r="H1921" s="121" t="str">
        <f t="shared" si="58"/>
        <v/>
      </c>
      <c r="I1921" s="121" t="str">
        <f t="shared" si="58"/>
        <v/>
      </c>
      <c r="J1921" s="29"/>
      <c r="K1921" s="29"/>
      <c r="L1921" s="29"/>
      <c r="M1921" s="122" t="str">
        <f>IF($P1921="","",IFERROR(_xlfn.XLOOKUP($P1921,団体コード!$F$2:$F$1789,団体コード!$A$2:$A$1789),_xlfn.XLOOKUP($P1921,'R6.1.1政令指定都市'!$F$2:$F$192,'R6.1.1政令指定都市'!$A$2:$A$192)))</f>
        <v/>
      </c>
      <c r="N1921" s="123" t="str">
        <f>IF($P1921="","",IFERROR(_xlfn.XLOOKUP($P1921,市町村一覧!$H$2:$H$773,市町村一覧!$G$2:$G$773),"特定市町村以外"))</f>
        <v/>
      </c>
      <c r="O1921" s="94" t="s">
        <v>1</v>
      </c>
      <c r="P1921" s="124" t="str">
        <f t="shared" si="59"/>
        <v/>
      </c>
    </row>
    <row r="1922" spans="3:16" x14ac:dyDescent="0.4">
      <c r="C1922" s="108">
        <v>1916</v>
      </c>
      <c r="D1922" s="30"/>
      <c r="E1922" s="29"/>
      <c r="F1922" s="29"/>
      <c r="G1922" s="29"/>
      <c r="H1922" s="121" t="str">
        <f t="shared" si="58"/>
        <v/>
      </c>
      <c r="I1922" s="121" t="str">
        <f t="shared" si="58"/>
        <v/>
      </c>
      <c r="J1922" s="29"/>
      <c r="K1922" s="29"/>
      <c r="L1922" s="29"/>
      <c r="M1922" s="122" t="str">
        <f>IF($P1922="","",IFERROR(_xlfn.XLOOKUP($P1922,団体コード!$F$2:$F$1789,団体コード!$A$2:$A$1789),_xlfn.XLOOKUP($P1922,'R6.1.1政令指定都市'!$F$2:$F$192,'R6.1.1政令指定都市'!$A$2:$A$192)))</f>
        <v/>
      </c>
      <c r="N1922" s="123" t="str">
        <f>IF($P1922="","",IFERROR(_xlfn.XLOOKUP($P1922,市町村一覧!$H$2:$H$773,市町村一覧!$G$2:$G$773),"特定市町村以外"))</f>
        <v/>
      </c>
      <c r="O1922" s="94" t="s">
        <v>1</v>
      </c>
      <c r="P1922" s="124" t="str">
        <f t="shared" si="59"/>
        <v/>
      </c>
    </row>
    <row r="1923" spans="3:16" x14ac:dyDescent="0.4">
      <c r="C1923" s="108">
        <v>1917</v>
      </c>
      <c r="D1923" s="30"/>
      <c r="E1923" s="29"/>
      <c r="F1923" s="29"/>
      <c r="G1923" s="29"/>
      <c r="H1923" s="121" t="str">
        <f t="shared" si="58"/>
        <v/>
      </c>
      <c r="I1923" s="121" t="str">
        <f t="shared" si="58"/>
        <v/>
      </c>
      <c r="J1923" s="29"/>
      <c r="K1923" s="29"/>
      <c r="L1923" s="29"/>
      <c r="M1923" s="122" t="str">
        <f>IF($P1923="","",IFERROR(_xlfn.XLOOKUP($P1923,団体コード!$F$2:$F$1789,団体コード!$A$2:$A$1789),_xlfn.XLOOKUP($P1923,'R6.1.1政令指定都市'!$F$2:$F$192,'R6.1.1政令指定都市'!$A$2:$A$192)))</f>
        <v/>
      </c>
      <c r="N1923" s="123" t="str">
        <f>IF($P1923="","",IFERROR(_xlfn.XLOOKUP($P1923,市町村一覧!$H$2:$H$773,市町村一覧!$G$2:$G$773),"特定市町村以外"))</f>
        <v/>
      </c>
      <c r="O1923" s="94" t="s">
        <v>1</v>
      </c>
      <c r="P1923" s="124" t="str">
        <f t="shared" si="59"/>
        <v/>
      </c>
    </row>
    <row r="1924" spans="3:16" x14ac:dyDescent="0.4">
      <c r="C1924" s="108">
        <v>1918</v>
      </c>
      <c r="D1924" s="30"/>
      <c r="E1924" s="29"/>
      <c r="F1924" s="29"/>
      <c r="G1924" s="29"/>
      <c r="H1924" s="121" t="str">
        <f t="shared" si="58"/>
        <v/>
      </c>
      <c r="I1924" s="121" t="str">
        <f t="shared" si="58"/>
        <v/>
      </c>
      <c r="J1924" s="29"/>
      <c r="K1924" s="29"/>
      <c r="L1924" s="29"/>
      <c r="M1924" s="122" t="str">
        <f>IF($P1924="","",IFERROR(_xlfn.XLOOKUP($P1924,団体コード!$F$2:$F$1789,団体コード!$A$2:$A$1789),_xlfn.XLOOKUP($P1924,'R6.1.1政令指定都市'!$F$2:$F$192,'R6.1.1政令指定都市'!$A$2:$A$192)))</f>
        <v/>
      </c>
      <c r="N1924" s="123" t="str">
        <f>IF($P1924="","",IFERROR(_xlfn.XLOOKUP($P1924,市町村一覧!$H$2:$H$773,市町村一覧!$G$2:$G$773),"特定市町村以外"))</f>
        <v/>
      </c>
      <c r="O1924" s="94" t="s">
        <v>1</v>
      </c>
      <c r="P1924" s="124" t="str">
        <f t="shared" si="59"/>
        <v/>
      </c>
    </row>
    <row r="1925" spans="3:16" x14ac:dyDescent="0.4">
      <c r="C1925" s="108">
        <v>1919</v>
      </c>
      <c r="D1925" s="30"/>
      <c r="E1925" s="29"/>
      <c r="F1925" s="29"/>
      <c r="G1925" s="29"/>
      <c r="H1925" s="121" t="str">
        <f t="shared" si="58"/>
        <v/>
      </c>
      <c r="I1925" s="121" t="str">
        <f t="shared" si="58"/>
        <v/>
      </c>
      <c r="J1925" s="29"/>
      <c r="K1925" s="29"/>
      <c r="L1925" s="29"/>
      <c r="M1925" s="122" t="str">
        <f>IF($P1925="","",IFERROR(_xlfn.XLOOKUP($P1925,団体コード!$F$2:$F$1789,団体コード!$A$2:$A$1789),_xlfn.XLOOKUP($P1925,'R6.1.1政令指定都市'!$F$2:$F$192,'R6.1.1政令指定都市'!$A$2:$A$192)))</f>
        <v/>
      </c>
      <c r="N1925" s="123" t="str">
        <f>IF($P1925="","",IFERROR(_xlfn.XLOOKUP($P1925,市町村一覧!$H$2:$H$773,市町村一覧!$G$2:$G$773),"特定市町村以外"))</f>
        <v/>
      </c>
      <c r="O1925" s="94" t="s">
        <v>1</v>
      </c>
      <c r="P1925" s="124" t="str">
        <f t="shared" si="59"/>
        <v/>
      </c>
    </row>
    <row r="1926" spans="3:16" x14ac:dyDescent="0.4">
      <c r="C1926" s="108">
        <v>1920</v>
      </c>
      <c r="D1926" s="30"/>
      <c r="E1926" s="29"/>
      <c r="F1926" s="29"/>
      <c r="G1926" s="29"/>
      <c r="H1926" s="121" t="str">
        <f t="shared" si="58"/>
        <v/>
      </c>
      <c r="I1926" s="121" t="str">
        <f t="shared" si="58"/>
        <v/>
      </c>
      <c r="J1926" s="29"/>
      <c r="K1926" s="29"/>
      <c r="L1926" s="29"/>
      <c r="M1926" s="122" t="str">
        <f>IF($P1926="","",IFERROR(_xlfn.XLOOKUP($P1926,団体コード!$F$2:$F$1789,団体コード!$A$2:$A$1789),_xlfn.XLOOKUP($P1926,'R6.1.1政令指定都市'!$F$2:$F$192,'R6.1.1政令指定都市'!$A$2:$A$192)))</f>
        <v/>
      </c>
      <c r="N1926" s="123" t="str">
        <f>IF($P1926="","",IFERROR(_xlfn.XLOOKUP($P1926,市町村一覧!$H$2:$H$773,市町村一覧!$G$2:$G$773),"特定市町村以外"))</f>
        <v/>
      </c>
      <c r="O1926" s="94" t="s">
        <v>1</v>
      </c>
      <c r="P1926" s="124" t="str">
        <f t="shared" si="59"/>
        <v/>
      </c>
    </row>
    <row r="1927" spans="3:16" x14ac:dyDescent="0.4">
      <c r="C1927" s="108">
        <v>1921</v>
      </c>
      <c r="D1927" s="30"/>
      <c r="E1927" s="29"/>
      <c r="F1927" s="29"/>
      <c r="G1927" s="29"/>
      <c r="H1927" s="121" t="str">
        <f t="shared" si="58"/>
        <v/>
      </c>
      <c r="I1927" s="121" t="str">
        <f t="shared" si="58"/>
        <v/>
      </c>
      <c r="J1927" s="29"/>
      <c r="K1927" s="29"/>
      <c r="L1927" s="29"/>
      <c r="M1927" s="122" t="str">
        <f>IF($P1927="","",IFERROR(_xlfn.XLOOKUP($P1927,団体コード!$F$2:$F$1789,団体コード!$A$2:$A$1789),_xlfn.XLOOKUP($P1927,'R6.1.1政令指定都市'!$F$2:$F$192,'R6.1.1政令指定都市'!$A$2:$A$192)))</f>
        <v/>
      </c>
      <c r="N1927" s="123" t="str">
        <f>IF($P1927="","",IFERROR(_xlfn.XLOOKUP($P1927,市町村一覧!$H$2:$H$773,市町村一覧!$G$2:$G$773),"特定市町村以外"))</f>
        <v/>
      </c>
      <c r="O1927" s="94" t="s">
        <v>1</v>
      </c>
      <c r="P1927" s="124" t="str">
        <f t="shared" si="59"/>
        <v/>
      </c>
    </row>
    <row r="1928" spans="3:16" x14ac:dyDescent="0.4">
      <c r="C1928" s="108">
        <v>1922</v>
      </c>
      <c r="D1928" s="30"/>
      <c r="E1928" s="29"/>
      <c r="F1928" s="29"/>
      <c r="G1928" s="29"/>
      <c r="H1928" s="121" t="str">
        <f t="shared" ref="H1928:I1991" si="60">IF(D1928&lt;&gt;"",D1928,"")</f>
        <v/>
      </c>
      <c r="I1928" s="121" t="str">
        <f t="shared" si="60"/>
        <v/>
      </c>
      <c r="J1928" s="29"/>
      <c r="K1928" s="29"/>
      <c r="L1928" s="29"/>
      <c r="M1928" s="122" t="str">
        <f>IF($P1928="","",IFERROR(_xlfn.XLOOKUP($P1928,団体コード!$F$2:$F$1789,団体コード!$A$2:$A$1789),_xlfn.XLOOKUP($P1928,'R6.1.1政令指定都市'!$F$2:$F$192,'R6.1.1政令指定都市'!$A$2:$A$192)))</f>
        <v/>
      </c>
      <c r="N1928" s="123" t="str">
        <f>IF($P1928="","",IFERROR(_xlfn.XLOOKUP($P1928,市町村一覧!$H$2:$H$773,市町村一覧!$G$2:$G$773),"特定市町村以外"))</f>
        <v/>
      </c>
      <c r="O1928" s="94" t="s">
        <v>1</v>
      </c>
      <c r="P1928" s="124" t="str">
        <f t="shared" ref="P1928:P1991" si="61">E1928&amp;F1928</f>
        <v/>
      </c>
    </row>
    <row r="1929" spans="3:16" x14ac:dyDescent="0.4">
      <c r="C1929" s="108">
        <v>1923</v>
      </c>
      <c r="D1929" s="30"/>
      <c r="E1929" s="29"/>
      <c r="F1929" s="29"/>
      <c r="G1929" s="29"/>
      <c r="H1929" s="121" t="str">
        <f t="shared" si="60"/>
        <v/>
      </c>
      <c r="I1929" s="121" t="str">
        <f t="shared" si="60"/>
        <v/>
      </c>
      <c r="J1929" s="29"/>
      <c r="K1929" s="29"/>
      <c r="L1929" s="29"/>
      <c r="M1929" s="122" t="str">
        <f>IF($P1929="","",IFERROR(_xlfn.XLOOKUP($P1929,団体コード!$F$2:$F$1789,団体コード!$A$2:$A$1789),_xlfn.XLOOKUP($P1929,'R6.1.1政令指定都市'!$F$2:$F$192,'R6.1.1政令指定都市'!$A$2:$A$192)))</f>
        <v/>
      </c>
      <c r="N1929" s="123" t="str">
        <f>IF($P1929="","",IFERROR(_xlfn.XLOOKUP($P1929,市町村一覧!$H$2:$H$773,市町村一覧!$G$2:$G$773),"特定市町村以外"))</f>
        <v/>
      </c>
      <c r="O1929" s="94" t="s">
        <v>1</v>
      </c>
      <c r="P1929" s="124" t="str">
        <f t="shared" si="61"/>
        <v/>
      </c>
    </row>
    <row r="1930" spans="3:16" x14ac:dyDescent="0.4">
      <c r="C1930" s="108">
        <v>1924</v>
      </c>
      <c r="D1930" s="30"/>
      <c r="E1930" s="29"/>
      <c r="F1930" s="29"/>
      <c r="G1930" s="29"/>
      <c r="H1930" s="121" t="str">
        <f t="shared" si="60"/>
        <v/>
      </c>
      <c r="I1930" s="121" t="str">
        <f t="shared" si="60"/>
        <v/>
      </c>
      <c r="J1930" s="29"/>
      <c r="K1930" s="29"/>
      <c r="L1930" s="29"/>
      <c r="M1930" s="122" t="str">
        <f>IF($P1930="","",IFERROR(_xlfn.XLOOKUP($P1930,団体コード!$F$2:$F$1789,団体コード!$A$2:$A$1789),_xlfn.XLOOKUP($P1930,'R6.1.1政令指定都市'!$F$2:$F$192,'R6.1.1政令指定都市'!$A$2:$A$192)))</f>
        <v/>
      </c>
      <c r="N1930" s="123" t="str">
        <f>IF($P1930="","",IFERROR(_xlfn.XLOOKUP($P1930,市町村一覧!$H$2:$H$773,市町村一覧!$G$2:$G$773),"特定市町村以外"))</f>
        <v/>
      </c>
      <c r="O1930" s="94" t="s">
        <v>1</v>
      </c>
      <c r="P1930" s="124" t="str">
        <f t="shared" si="61"/>
        <v/>
      </c>
    </row>
    <row r="1931" spans="3:16" x14ac:dyDescent="0.4">
      <c r="C1931" s="108">
        <v>1925</v>
      </c>
      <c r="D1931" s="30"/>
      <c r="E1931" s="29"/>
      <c r="F1931" s="29"/>
      <c r="G1931" s="29"/>
      <c r="H1931" s="121" t="str">
        <f t="shared" si="60"/>
        <v/>
      </c>
      <c r="I1931" s="121" t="str">
        <f t="shared" si="60"/>
        <v/>
      </c>
      <c r="J1931" s="29"/>
      <c r="K1931" s="29"/>
      <c r="L1931" s="29"/>
      <c r="M1931" s="122" t="str">
        <f>IF($P1931="","",IFERROR(_xlfn.XLOOKUP($P1931,団体コード!$F$2:$F$1789,団体コード!$A$2:$A$1789),_xlfn.XLOOKUP($P1931,'R6.1.1政令指定都市'!$F$2:$F$192,'R6.1.1政令指定都市'!$A$2:$A$192)))</f>
        <v/>
      </c>
      <c r="N1931" s="123" t="str">
        <f>IF($P1931="","",IFERROR(_xlfn.XLOOKUP($P1931,市町村一覧!$H$2:$H$773,市町村一覧!$G$2:$G$773),"特定市町村以外"))</f>
        <v/>
      </c>
      <c r="O1931" s="94" t="s">
        <v>1</v>
      </c>
      <c r="P1931" s="124" t="str">
        <f t="shared" si="61"/>
        <v/>
      </c>
    </row>
    <row r="1932" spans="3:16" x14ac:dyDescent="0.4">
      <c r="C1932" s="108">
        <v>1926</v>
      </c>
      <c r="D1932" s="30"/>
      <c r="E1932" s="29"/>
      <c r="F1932" s="29"/>
      <c r="G1932" s="29"/>
      <c r="H1932" s="121" t="str">
        <f t="shared" si="60"/>
        <v/>
      </c>
      <c r="I1932" s="121" t="str">
        <f t="shared" si="60"/>
        <v/>
      </c>
      <c r="J1932" s="29"/>
      <c r="K1932" s="29"/>
      <c r="L1932" s="29"/>
      <c r="M1932" s="122" t="str">
        <f>IF($P1932="","",IFERROR(_xlfn.XLOOKUP($P1932,団体コード!$F$2:$F$1789,団体コード!$A$2:$A$1789),_xlfn.XLOOKUP($P1932,'R6.1.1政令指定都市'!$F$2:$F$192,'R6.1.1政令指定都市'!$A$2:$A$192)))</f>
        <v/>
      </c>
      <c r="N1932" s="123" t="str">
        <f>IF($P1932="","",IFERROR(_xlfn.XLOOKUP($P1932,市町村一覧!$H$2:$H$773,市町村一覧!$G$2:$G$773),"特定市町村以外"))</f>
        <v/>
      </c>
      <c r="O1932" s="94" t="s">
        <v>1</v>
      </c>
      <c r="P1932" s="124" t="str">
        <f t="shared" si="61"/>
        <v/>
      </c>
    </row>
    <row r="1933" spans="3:16" x14ac:dyDescent="0.4">
      <c r="C1933" s="108">
        <v>1927</v>
      </c>
      <c r="D1933" s="30"/>
      <c r="E1933" s="29"/>
      <c r="F1933" s="29"/>
      <c r="G1933" s="29"/>
      <c r="H1933" s="121" t="str">
        <f t="shared" si="60"/>
        <v/>
      </c>
      <c r="I1933" s="121" t="str">
        <f t="shared" si="60"/>
        <v/>
      </c>
      <c r="J1933" s="29"/>
      <c r="K1933" s="29"/>
      <c r="L1933" s="29"/>
      <c r="M1933" s="122" t="str">
        <f>IF($P1933="","",IFERROR(_xlfn.XLOOKUP($P1933,団体コード!$F$2:$F$1789,団体コード!$A$2:$A$1789),_xlfn.XLOOKUP($P1933,'R6.1.1政令指定都市'!$F$2:$F$192,'R6.1.1政令指定都市'!$A$2:$A$192)))</f>
        <v/>
      </c>
      <c r="N1933" s="123" t="str">
        <f>IF($P1933="","",IFERROR(_xlfn.XLOOKUP($P1933,市町村一覧!$H$2:$H$773,市町村一覧!$G$2:$G$773),"特定市町村以外"))</f>
        <v/>
      </c>
      <c r="O1933" s="94" t="s">
        <v>1</v>
      </c>
      <c r="P1933" s="124" t="str">
        <f t="shared" si="61"/>
        <v/>
      </c>
    </row>
    <row r="1934" spans="3:16" x14ac:dyDescent="0.4">
      <c r="C1934" s="108">
        <v>1928</v>
      </c>
      <c r="D1934" s="30"/>
      <c r="E1934" s="29"/>
      <c r="F1934" s="29"/>
      <c r="G1934" s="29"/>
      <c r="H1934" s="121" t="str">
        <f t="shared" si="60"/>
        <v/>
      </c>
      <c r="I1934" s="121" t="str">
        <f t="shared" si="60"/>
        <v/>
      </c>
      <c r="J1934" s="29"/>
      <c r="K1934" s="29"/>
      <c r="L1934" s="29"/>
      <c r="M1934" s="122" t="str">
        <f>IF($P1934="","",IFERROR(_xlfn.XLOOKUP($P1934,団体コード!$F$2:$F$1789,団体コード!$A$2:$A$1789),_xlfn.XLOOKUP($P1934,'R6.1.1政令指定都市'!$F$2:$F$192,'R6.1.1政令指定都市'!$A$2:$A$192)))</f>
        <v/>
      </c>
      <c r="N1934" s="123" t="str">
        <f>IF($P1934="","",IFERROR(_xlfn.XLOOKUP($P1934,市町村一覧!$H$2:$H$773,市町村一覧!$G$2:$G$773),"特定市町村以外"))</f>
        <v/>
      </c>
      <c r="O1934" s="94" t="s">
        <v>1</v>
      </c>
      <c r="P1934" s="124" t="str">
        <f t="shared" si="61"/>
        <v/>
      </c>
    </row>
    <row r="1935" spans="3:16" x14ac:dyDescent="0.4">
      <c r="C1935" s="108">
        <v>1929</v>
      </c>
      <c r="D1935" s="30"/>
      <c r="E1935" s="29"/>
      <c r="F1935" s="29"/>
      <c r="G1935" s="29"/>
      <c r="H1935" s="121" t="str">
        <f t="shared" si="60"/>
        <v/>
      </c>
      <c r="I1935" s="121" t="str">
        <f t="shared" si="60"/>
        <v/>
      </c>
      <c r="J1935" s="29"/>
      <c r="K1935" s="29"/>
      <c r="L1935" s="29"/>
      <c r="M1935" s="122" t="str">
        <f>IF($P1935="","",IFERROR(_xlfn.XLOOKUP($P1935,団体コード!$F$2:$F$1789,団体コード!$A$2:$A$1789),_xlfn.XLOOKUP($P1935,'R6.1.1政令指定都市'!$F$2:$F$192,'R6.1.1政令指定都市'!$A$2:$A$192)))</f>
        <v/>
      </c>
      <c r="N1935" s="123" t="str">
        <f>IF($P1935="","",IFERROR(_xlfn.XLOOKUP($P1935,市町村一覧!$H$2:$H$773,市町村一覧!$G$2:$G$773),"特定市町村以外"))</f>
        <v/>
      </c>
      <c r="O1935" s="94" t="s">
        <v>1</v>
      </c>
      <c r="P1935" s="124" t="str">
        <f t="shared" si="61"/>
        <v/>
      </c>
    </row>
    <row r="1936" spans="3:16" x14ac:dyDescent="0.4">
      <c r="C1936" s="108">
        <v>1930</v>
      </c>
      <c r="D1936" s="30"/>
      <c r="E1936" s="29"/>
      <c r="F1936" s="29"/>
      <c r="G1936" s="29"/>
      <c r="H1936" s="121" t="str">
        <f t="shared" si="60"/>
        <v/>
      </c>
      <c r="I1936" s="121" t="str">
        <f t="shared" si="60"/>
        <v/>
      </c>
      <c r="J1936" s="29"/>
      <c r="K1936" s="29"/>
      <c r="L1936" s="29"/>
      <c r="M1936" s="122" t="str">
        <f>IF($P1936="","",IFERROR(_xlfn.XLOOKUP($P1936,団体コード!$F$2:$F$1789,団体コード!$A$2:$A$1789),_xlfn.XLOOKUP($P1936,'R6.1.1政令指定都市'!$F$2:$F$192,'R6.1.1政令指定都市'!$A$2:$A$192)))</f>
        <v/>
      </c>
      <c r="N1936" s="123" t="str">
        <f>IF($P1936="","",IFERROR(_xlfn.XLOOKUP($P1936,市町村一覧!$H$2:$H$773,市町村一覧!$G$2:$G$773),"特定市町村以外"))</f>
        <v/>
      </c>
      <c r="O1936" s="94" t="s">
        <v>1</v>
      </c>
      <c r="P1936" s="124" t="str">
        <f t="shared" si="61"/>
        <v/>
      </c>
    </row>
    <row r="1937" spans="3:16" x14ac:dyDescent="0.4">
      <c r="C1937" s="108">
        <v>1931</v>
      </c>
      <c r="D1937" s="30"/>
      <c r="E1937" s="29"/>
      <c r="F1937" s="29"/>
      <c r="G1937" s="29"/>
      <c r="H1937" s="121" t="str">
        <f t="shared" si="60"/>
        <v/>
      </c>
      <c r="I1937" s="121" t="str">
        <f t="shared" si="60"/>
        <v/>
      </c>
      <c r="J1937" s="29"/>
      <c r="K1937" s="29"/>
      <c r="L1937" s="29"/>
      <c r="M1937" s="122" t="str">
        <f>IF($P1937="","",IFERROR(_xlfn.XLOOKUP($P1937,団体コード!$F$2:$F$1789,団体コード!$A$2:$A$1789),_xlfn.XLOOKUP($P1937,'R6.1.1政令指定都市'!$F$2:$F$192,'R6.1.1政令指定都市'!$A$2:$A$192)))</f>
        <v/>
      </c>
      <c r="N1937" s="123" t="str">
        <f>IF($P1937="","",IFERROR(_xlfn.XLOOKUP($P1937,市町村一覧!$H$2:$H$773,市町村一覧!$G$2:$G$773),"特定市町村以外"))</f>
        <v/>
      </c>
      <c r="O1937" s="94" t="s">
        <v>1</v>
      </c>
      <c r="P1937" s="124" t="str">
        <f t="shared" si="61"/>
        <v/>
      </c>
    </row>
    <row r="1938" spans="3:16" x14ac:dyDescent="0.4">
      <c r="C1938" s="108">
        <v>1932</v>
      </c>
      <c r="D1938" s="30"/>
      <c r="E1938" s="29"/>
      <c r="F1938" s="29"/>
      <c r="G1938" s="29"/>
      <c r="H1938" s="121" t="str">
        <f t="shared" si="60"/>
        <v/>
      </c>
      <c r="I1938" s="121" t="str">
        <f t="shared" si="60"/>
        <v/>
      </c>
      <c r="J1938" s="29"/>
      <c r="K1938" s="29"/>
      <c r="L1938" s="29"/>
      <c r="M1938" s="122" t="str">
        <f>IF($P1938="","",IFERROR(_xlfn.XLOOKUP($P1938,団体コード!$F$2:$F$1789,団体コード!$A$2:$A$1789),_xlfn.XLOOKUP($P1938,'R6.1.1政令指定都市'!$F$2:$F$192,'R6.1.1政令指定都市'!$A$2:$A$192)))</f>
        <v/>
      </c>
      <c r="N1938" s="123" t="str">
        <f>IF($P1938="","",IFERROR(_xlfn.XLOOKUP($P1938,市町村一覧!$H$2:$H$773,市町村一覧!$G$2:$G$773),"特定市町村以外"))</f>
        <v/>
      </c>
      <c r="O1938" s="94" t="s">
        <v>1</v>
      </c>
      <c r="P1938" s="124" t="str">
        <f t="shared" si="61"/>
        <v/>
      </c>
    </row>
    <row r="1939" spans="3:16" x14ac:dyDescent="0.4">
      <c r="C1939" s="108">
        <v>1933</v>
      </c>
      <c r="D1939" s="30"/>
      <c r="E1939" s="29"/>
      <c r="F1939" s="29"/>
      <c r="G1939" s="29"/>
      <c r="H1939" s="121" t="str">
        <f t="shared" si="60"/>
        <v/>
      </c>
      <c r="I1939" s="121" t="str">
        <f t="shared" si="60"/>
        <v/>
      </c>
      <c r="J1939" s="29"/>
      <c r="K1939" s="29"/>
      <c r="L1939" s="29"/>
      <c r="M1939" s="122" t="str">
        <f>IF($P1939="","",IFERROR(_xlfn.XLOOKUP($P1939,団体コード!$F$2:$F$1789,団体コード!$A$2:$A$1789),_xlfn.XLOOKUP($P1939,'R6.1.1政令指定都市'!$F$2:$F$192,'R6.1.1政令指定都市'!$A$2:$A$192)))</f>
        <v/>
      </c>
      <c r="N1939" s="123" t="str">
        <f>IF($P1939="","",IFERROR(_xlfn.XLOOKUP($P1939,市町村一覧!$H$2:$H$773,市町村一覧!$G$2:$G$773),"特定市町村以外"))</f>
        <v/>
      </c>
      <c r="O1939" s="94" t="s">
        <v>1</v>
      </c>
      <c r="P1939" s="124" t="str">
        <f t="shared" si="61"/>
        <v/>
      </c>
    </row>
    <row r="1940" spans="3:16" x14ac:dyDescent="0.4">
      <c r="C1940" s="108">
        <v>1934</v>
      </c>
      <c r="D1940" s="30"/>
      <c r="E1940" s="29"/>
      <c r="F1940" s="29"/>
      <c r="G1940" s="29"/>
      <c r="H1940" s="121" t="str">
        <f t="shared" si="60"/>
        <v/>
      </c>
      <c r="I1940" s="121" t="str">
        <f t="shared" si="60"/>
        <v/>
      </c>
      <c r="J1940" s="29"/>
      <c r="K1940" s="29"/>
      <c r="L1940" s="29"/>
      <c r="M1940" s="122" t="str">
        <f>IF($P1940="","",IFERROR(_xlfn.XLOOKUP($P1940,団体コード!$F$2:$F$1789,団体コード!$A$2:$A$1789),_xlfn.XLOOKUP($P1940,'R6.1.1政令指定都市'!$F$2:$F$192,'R6.1.1政令指定都市'!$A$2:$A$192)))</f>
        <v/>
      </c>
      <c r="N1940" s="123" t="str">
        <f>IF($P1940="","",IFERROR(_xlfn.XLOOKUP($P1940,市町村一覧!$H$2:$H$773,市町村一覧!$G$2:$G$773),"特定市町村以外"))</f>
        <v/>
      </c>
      <c r="O1940" s="94" t="s">
        <v>1</v>
      </c>
      <c r="P1940" s="124" t="str">
        <f t="shared" si="61"/>
        <v/>
      </c>
    </row>
    <row r="1941" spans="3:16" x14ac:dyDescent="0.4">
      <c r="C1941" s="108">
        <v>1935</v>
      </c>
      <c r="D1941" s="30"/>
      <c r="E1941" s="29"/>
      <c r="F1941" s="29"/>
      <c r="G1941" s="29"/>
      <c r="H1941" s="121" t="str">
        <f t="shared" si="60"/>
        <v/>
      </c>
      <c r="I1941" s="121" t="str">
        <f t="shared" si="60"/>
        <v/>
      </c>
      <c r="J1941" s="29"/>
      <c r="K1941" s="29"/>
      <c r="L1941" s="29"/>
      <c r="M1941" s="122" t="str">
        <f>IF($P1941="","",IFERROR(_xlfn.XLOOKUP($P1941,団体コード!$F$2:$F$1789,団体コード!$A$2:$A$1789),_xlfn.XLOOKUP($P1941,'R6.1.1政令指定都市'!$F$2:$F$192,'R6.1.1政令指定都市'!$A$2:$A$192)))</f>
        <v/>
      </c>
      <c r="N1941" s="123" t="str">
        <f>IF($P1941="","",IFERROR(_xlfn.XLOOKUP($P1941,市町村一覧!$H$2:$H$773,市町村一覧!$G$2:$G$773),"特定市町村以外"))</f>
        <v/>
      </c>
      <c r="O1941" s="94" t="s">
        <v>1</v>
      </c>
      <c r="P1941" s="124" t="str">
        <f t="shared" si="61"/>
        <v/>
      </c>
    </row>
    <row r="1942" spans="3:16" x14ac:dyDescent="0.4">
      <c r="C1942" s="108">
        <v>1936</v>
      </c>
      <c r="D1942" s="30"/>
      <c r="E1942" s="29"/>
      <c r="F1942" s="29"/>
      <c r="G1942" s="29"/>
      <c r="H1942" s="121" t="str">
        <f t="shared" si="60"/>
        <v/>
      </c>
      <c r="I1942" s="121" t="str">
        <f t="shared" si="60"/>
        <v/>
      </c>
      <c r="J1942" s="29"/>
      <c r="K1942" s="29"/>
      <c r="L1942" s="29"/>
      <c r="M1942" s="122" t="str">
        <f>IF($P1942="","",IFERROR(_xlfn.XLOOKUP($P1942,団体コード!$F$2:$F$1789,団体コード!$A$2:$A$1789),_xlfn.XLOOKUP($P1942,'R6.1.1政令指定都市'!$F$2:$F$192,'R6.1.1政令指定都市'!$A$2:$A$192)))</f>
        <v/>
      </c>
      <c r="N1942" s="123" t="str">
        <f>IF($P1942="","",IFERROR(_xlfn.XLOOKUP($P1942,市町村一覧!$H$2:$H$773,市町村一覧!$G$2:$G$773),"特定市町村以外"))</f>
        <v/>
      </c>
      <c r="O1942" s="94" t="s">
        <v>1</v>
      </c>
      <c r="P1942" s="124" t="str">
        <f t="shared" si="61"/>
        <v/>
      </c>
    </row>
    <row r="1943" spans="3:16" x14ac:dyDescent="0.4">
      <c r="C1943" s="108">
        <v>1937</v>
      </c>
      <c r="D1943" s="30"/>
      <c r="E1943" s="29"/>
      <c r="F1943" s="29"/>
      <c r="G1943" s="29"/>
      <c r="H1943" s="121" t="str">
        <f t="shared" si="60"/>
        <v/>
      </c>
      <c r="I1943" s="121" t="str">
        <f t="shared" si="60"/>
        <v/>
      </c>
      <c r="J1943" s="29"/>
      <c r="K1943" s="29"/>
      <c r="L1943" s="29"/>
      <c r="M1943" s="122" t="str">
        <f>IF($P1943="","",IFERROR(_xlfn.XLOOKUP($P1943,団体コード!$F$2:$F$1789,団体コード!$A$2:$A$1789),_xlfn.XLOOKUP($P1943,'R6.1.1政令指定都市'!$F$2:$F$192,'R6.1.1政令指定都市'!$A$2:$A$192)))</f>
        <v/>
      </c>
      <c r="N1943" s="123" t="str">
        <f>IF($P1943="","",IFERROR(_xlfn.XLOOKUP($P1943,市町村一覧!$H$2:$H$773,市町村一覧!$G$2:$G$773),"特定市町村以外"))</f>
        <v/>
      </c>
      <c r="O1943" s="94" t="s">
        <v>1</v>
      </c>
      <c r="P1943" s="124" t="str">
        <f t="shared" si="61"/>
        <v/>
      </c>
    </row>
    <row r="1944" spans="3:16" x14ac:dyDescent="0.4">
      <c r="C1944" s="108">
        <v>1938</v>
      </c>
      <c r="D1944" s="30"/>
      <c r="E1944" s="29"/>
      <c r="F1944" s="29"/>
      <c r="G1944" s="29"/>
      <c r="H1944" s="121" t="str">
        <f t="shared" si="60"/>
        <v/>
      </c>
      <c r="I1944" s="121" t="str">
        <f t="shared" si="60"/>
        <v/>
      </c>
      <c r="J1944" s="29"/>
      <c r="K1944" s="29"/>
      <c r="L1944" s="29"/>
      <c r="M1944" s="122" t="str">
        <f>IF($P1944="","",IFERROR(_xlfn.XLOOKUP($P1944,団体コード!$F$2:$F$1789,団体コード!$A$2:$A$1789),_xlfn.XLOOKUP($P1944,'R6.1.1政令指定都市'!$F$2:$F$192,'R6.1.1政令指定都市'!$A$2:$A$192)))</f>
        <v/>
      </c>
      <c r="N1944" s="123" t="str">
        <f>IF($P1944="","",IFERROR(_xlfn.XLOOKUP($P1944,市町村一覧!$H$2:$H$773,市町村一覧!$G$2:$G$773),"特定市町村以外"))</f>
        <v/>
      </c>
      <c r="O1944" s="94" t="s">
        <v>1</v>
      </c>
      <c r="P1944" s="124" t="str">
        <f t="shared" si="61"/>
        <v/>
      </c>
    </row>
    <row r="1945" spans="3:16" x14ac:dyDescent="0.4">
      <c r="C1945" s="108">
        <v>1939</v>
      </c>
      <c r="D1945" s="30"/>
      <c r="E1945" s="29"/>
      <c r="F1945" s="29"/>
      <c r="G1945" s="29"/>
      <c r="H1945" s="121" t="str">
        <f t="shared" si="60"/>
        <v/>
      </c>
      <c r="I1945" s="121" t="str">
        <f t="shared" si="60"/>
        <v/>
      </c>
      <c r="J1945" s="29"/>
      <c r="K1945" s="29"/>
      <c r="L1945" s="29"/>
      <c r="M1945" s="122" t="str">
        <f>IF($P1945="","",IFERROR(_xlfn.XLOOKUP($P1945,団体コード!$F$2:$F$1789,団体コード!$A$2:$A$1789),_xlfn.XLOOKUP($P1945,'R6.1.1政令指定都市'!$F$2:$F$192,'R6.1.1政令指定都市'!$A$2:$A$192)))</f>
        <v/>
      </c>
      <c r="N1945" s="123" t="str">
        <f>IF($P1945="","",IFERROR(_xlfn.XLOOKUP($P1945,市町村一覧!$H$2:$H$773,市町村一覧!$G$2:$G$773),"特定市町村以外"))</f>
        <v/>
      </c>
      <c r="O1945" s="94" t="s">
        <v>1</v>
      </c>
      <c r="P1945" s="124" t="str">
        <f t="shared" si="61"/>
        <v/>
      </c>
    </row>
    <row r="1946" spans="3:16" x14ac:dyDescent="0.4">
      <c r="C1946" s="108">
        <v>1940</v>
      </c>
      <c r="D1946" s="30"/>
      <c r="E1946" s="29"/>
      <c r="F1946" s="29"/>
      <c r="G1946" s="29"/>
      <c r="H1946" s="121" t="str">
        <f t="shared" si="60"/>
        <v/>
      </c>
      <c r="I1946" s="121" t="str">
        <f t="shared" si="60"/>
        <v/>
      </c>
      <c r="J1946" s="29"/>
      <c r="K1946" s="29"/>
      <c r="L1946" s="29"/>
      <c r="M1946" s="122" t="str">
        <f>IF($P1946="","",IFERROR(_xlfn.XLOOKUP($P1946,団体コード!$F$2:$F$1789,団体コード!$A$2:$A$1789),_xlfn.XLOOKUP($P1946,'R6.1.1政令指定都市'!$F$2:$F$192,'R6.1.1政令指定都市'!$A$2:$A$192)))</f>
        <v/>
      </c>
      <c r="N1946" s="123" t="str">
        <f>IF($P1946="","",IFERROR(_xlfn.XLOOKUP($P1946,市町村一覧!$H$2:$H$773,市町村一覧!$G$2:$G$773),"特定市町村以外"))</f>
        <v/>
      </c>
      <c r="O1946" s="94" t="s">
        <v>1</v>
      </c>
      <c r="P1946" s="124" t="str">
        <f t="shared" si="61"/>
        <v/>
      </c>
    </row>
    <row r="1947" spans="3:16" x14ac:dyDescent="0.4">
      <c r="C1947" s="108">
        <v>1941</v>
      </c>
      <c r="D1947" s="30"/>
      <c r="E1947" s="29"/>
      <c r="F1947" s="29"/>
      <c r="G1947" s="29"/>
      <c r="H1947" s="121" t="str">
        <f t="shared" si="60"/>
        <v/>
      </c>
      <c r="I1947" s="121" t="str">
        <f t="shared" si="60"/>
        <v/>
      </c>
      <c r="J1947" s="29"/>
      <c r="K1947" s="29"/>
      <c r="L1947" s="29"/>
      <c r="M1947" s="122" t="str">
        <f>IF($P1947="","",IFERROR(_xlfn.XLOOKUP($P1947,団体コード!$F$2:$F$1789,団体コード!$A$2:$A$1789),_xlfn.XLOOKUP($P1947,'R6.1.1政令指定都市'!$F$2:$F$192,'R6.1.1政令指定都市'!$A$2:$A$192)))</f>
        <v/>
      </c>
      <c r="N1947" s="123" t="str">
        <f>IF($P1947="","",IFERROR(_xlfn.XLOOKUP($P1947,市町村一覧!$H$2:$H$773,市町村一覧!$G$2:$G$773),"特定市町村以外"))</f>
        <v/>
      </c>
      <c r="O1947" s="94" t="s">
        <v>1</v>
      </c>
      <c r="P1947" s="124" t="str">
        <f t="shared" si="61"/>
        <v/>
      </c>
    </row>
    <row r="1948" spans="3:16" x14ac:dyDescent="0.4">
      <c r="C1948" s="108">
        <v>1942</v>
      </c>
      <c r="D1948" s="30"/>
      <c r="E1948" s="29"/>
      <c r="F1948" s="29"/>
      <c r="G1948" s="29"/>
      <c r="H1948" s="121" t="str">
        <f t="shared" si="60"/>
        <v/>
      </c>
      <c r="I1948" s="121" t="str">
        <f t="shared" si="60"/>
        <v/>
      </c>
      <c r="J1948" s="29"/>
      <c r="K1948" s="29"/>
      <c r="L1948" s="29"/>
      <c r="M1948" s="122" t="str">
        <f>IF($P1948="","",IFERROR(_xlfn.XLOOKUP($P1948,団体コード!$F$2:$F$1789,団体コード!$A$2:$A$1789),_xlfn.XLOOKUP($P1948,'R6.1.1政令指定都市'!$F$2:$F$192,'R6.1.1政令指定都市'!$A$2:$A$192)))</f>
        <v/>
      </c>
      <c r="N1948" s="123" t="str">
        <f>IF($P1948="","",IFERROR(_xlfn.XLOOKUP($P1948,市町村一覧!$H$2:$H$773,市町村一覧!$G$2:$G$773),"特定市町村以外"))</f>
        <v/>
      </c>
      <c r="O1948" s="94" t="s">
        <v>1</v>
      </c>
      <c r="P1948" s="124" t="str">
        <f t="shared" si="61"/>
        <v/>
      </c>
    </row>
    <row r="1949" spans="3:16" x14ac:dyDescent="0.4">
      <c r="C1949" s="108">
        <v>1943</v>
      </c>
      <c r="D1949" s="30"/>
      <c r="E1949" s="29"/>
      <c r="F1949" s="29"/>
      <c r="G1949" s="29"/>
      <c r="H1949" s="121" t="str">
        <f t="shared" si="60"/>
        <v/>
      </c>
      <c r="I1949" s="121" t="str">
        <f t="shared" si="60"/>
        <v/>
      </c>
      <c r="J1949" s="29"/>
      <c r="K1949" s="29"/>
      <c r="L1949" s="29"/>
      <c r="M1949" s="122" t="str">
        <f>IF($P1949="","",IFERROR(_xlfn.XLOOKUP($P1949,団体コード!$F$2:$F$1789,団体コード!$A$2:$A$1789),_xlfn.XLOOKUP($P1949,'R6.1.1政令指定都市'!$F$2:$F$192,'R6.1.1政令指定都市'!$A$2:$A$192)))</f>
        <v/>
      </c>
      <c r="N1949" s="123" t="str">
        <f>IF($P1949="","",IFERROR(_xlfn.XLOOKUP($P1949,市町村一覧!$H$2:$H$773,市町村一覧!$G$2:$G$773),"特定市町村以外"))</f>
        <v/>
      </c>
      <c r="O1949" s="94" t="s">
        <v>1</v>
      </c>
      <c r="P1949" s="124" t="str">
        <f t="shared" si="61"/>
        <v/>
      </c>
    </row>
    <row r="1950" spans="3:16" x14ac:dyDescent="0.4">
      <c r="C1950" s="108">
        <v>1944</v>
      </c>
      <c r="D1950" s="30"/>
      <c r="E1950" s="29"/>
      <c r="F1950" s="29"/>
      <c r="G1950" s="29"/>
      <c r="H1950" s="121" t="str">
        <f t="shared" si="60"/>
        <v/>
      </c>
      <c r="I1950" s="121" t="str">
        <f t="shared" si="60"/>
        <v/>
      </c>
      <c r="J1950" s="29"/>
      <c r="K1950" s="29"/>
      <c r="L1950" s="29"/>
      <c r="M1950" s="122" t="str">
        <f>IF($P1950="","",IFERROR(_xlfn.XLOOKUP($P1950,団体コード!$F$2:$F$1789,団体コード!$A$2:$A$1789),_xlfn.XLOOKUP($P1950,'R6.1.1政令指定都市'!$F$2:$F$192,'R6.1.1政令指定都市'!$A$2:$A$192)))</f>
        <v/>
      </c>
      <c r="N1950" s="123" t="str">
        <f>IF($P1950="","",IFERROR(_xlfn.XLOOKUP($P1950,市町村一覧!$H$2:$H$773,市町村一覧!$G$2:$G$773),"特定市町村以外"))</f>
        <v/>
      </c>
      <c r="O1950" s="94" t="s">
        <v>1</v>
      </c>
      <c r="P1950" s="124" t="str">
        <f t="shared" si="61"/>
        <v/>
      </c>
    </row>
    <row r="1951" spans="3:16" x14ac:dyDescent="0.4">
      <c r="C1951" s="108">
        <v>1945</v>
      </c>
      <c r="D1951" s="30"/>
      <c r="E1951" s="29"/>
      <c r="F1951" s="29"/>
      <c r="G1951" s="29"/>
      <c r="H1951" s="121" t="str">
        <f t="shared" si="60"/>
        <v/>
      </c>
      <c r="I1951" s="121" t="str">
        <f t="shared" si="60"/>
        <v/>
      </c>
      <c r="J1951" s="29"/>
      <c r="K1951" s="29"/>
      <c r="L1951" s="29"/>
      <c r="M1951" s="122" t="str">
        <f>IF($P1951="","",IFERROR(_xlfn.XLOOKUP($P1951,団体コード!$F$2:$F$1789,団体コード!$A$2:$A$1789),_xlfn.XLOOKUP($P1951,'R6.1.1政令指定都市'!$F$2:$F$192,'R6.1.1政令指定都市'!$A$2:$A$192)))</f>
        <v/>
      </c>
      <c r="N1951" s="123" t="str">
        <f>IF($P1951="","",IFERROR(_xlfn.XLOOKUP($P1951,市町村一覧!$H$2:$H$773,市町村一覧!$G$2:$G$773),"特定市町村以外"))</f>
        <v/>
      </c>
      <c r="O1951" s="94" t="s">
        <v>1</v>
      </c>
      <c r="P1951" s="124" t="str">
        <f t="shared" si="61"/>
        <v/>
      </c>
    </row>
    <row r="1952" spans="3:16" x14ac:dyDescent="0.4">
      <c r="C1952" s="108">
        <v>1946</v>
      </c>
      <c r="D1952" s="30"/>
      <c r="E1952" s="29"/>
      <c r="F1952" s="29"/>
      <c r="G1952" s="29"/>
      <c r="H1952" s="121" t="str">
        <f t="shared" si="60"/>
        <v/>
      </c>
      <c r="I1952" s="121" t="str">
        <f t="shared" si="60"/>
        <v/>
      </c>
      <c r="J1952" s="29"/>
      <c r="K1952" s="29"/>
      <c r="L1952" s="29"/>
      <c r="M1952" s="122" t="str">
        <f>IF($P1952="","",IFERROR(_xlfn.XLOOKUP($P1952,団体コード!$F$2:$F$1789,団体コード!$A$2:$A$1789),_xlfn.XLOOKUP($P1952,'R6.1.1政令指定都市'!$F$2:$F$192,'R6.1.1政令指定都市'!$A$2:$A$192)))</f>
        <v/>
      </c>
      <c r="N1952" s="123" t="str">
        <f>IF($P1952="","",IFERROR(_xlfn.XLOOKUP($P1952,市町村一覧!$H$2:$H$773,市町村一覧!$G$2:$G$773),"特定市町村以外"))</f>
        <v/>
      </c>
      <c r="O1952" s="94" t="s">
        <v>1</v>
      </c>
      <c r="P1952" s="124" t="str">
        <f t="shared" si="61"/>
        <v/>
      </c>
    </row>
    <row r="1953" spans="3:16" x14ac:dyDescent="0.4">
      <c r="C1953" s="108">
        <v>1947</v>
      </c>
      <c r="D1953" s="30"/>
      <c r="E1953" s="29"/>
      <c r="F1953" s="29"/>
      <c r="G1953" s="29"/>
      <c r="H1953" s="121" t="str">
        <f t="shared" si="60"/>
        <v/>
      </c>
      <c r="I1953" s="121" t="str">
        <f t="shared" si="60"/>
        <v/>
      </c>
      <c r="J1953" s="29"/>
      <c r="K1953" s="29"/>
      <c r="L1953" s="29"/>
      <c r="M1953" s="122" t="str">
        <f>IF($P1953="","",IFERROR(_xlfn.XLOOKUP($P1953,団体コード!$F$2:$F$1789,団体コード!$A$2:$A$1789),_xlfn.XLOOKUP($P1953,'R6.1.1政令指定都市'!$F$2:$F$192,'R6.1.1政令指定都市'!$A$2:$A$192)))</f>
        <v/>
      </c>
      <c r="N1953" s="123" t="str">
        <f>IF($P1953="","",IFERROR(_xlfn.XLOOKUP($P1953,市町村一覧!$H$2:$H$773,市町村一覧!$G$2:$G$773),"特定市町村以外"))</f>
        <v/>
      </c>
      <c r="O1953" s="94" t="s">
        <v>1</v>
      </c>
      <c r="P1953" s="124" t="str">
        <f t="shared" si="61"/>
        <v/>
      </c>
    </row>
    <row r="1954" spans="3:16" x14ac:dyDescent="0.4">
      <c r="C1954" s="108">
        <v>1948</v>
      </c>
      <c r="D1954" s="30"/>
      <c r="E1954" s="29"/>
      <c r="F1954" s="29"/>
      <c r="G1954" s="29"/>
      <c r="H1954" s="121" t="str">
        <f t="shared" si="60"/>
        <v/>
      </c>
      <c r="I1954" s="121" t="str">
        <f t="shared" si="60"/>
        <v/>
      </c>
      <c r="J1954" s="29"/>
      <c r="K1954" s="29"/>
      <c r="L1954" s="29"/>
      <c r="M1954" s="122" t="str">
        <f>IF($P1954="","",IFERROR(_xlfn.XLOOKUP($P1954,団体コード!$F$2:$F$1789,団体コード!$A$2:$A$1789),_xlfn.XLOOKUP($P1954,'R6.1.1政令指定都市'!$F$2:$F$192,'R6.1.1政令指定都市'!$A$2:$A$192)))</f>
        <v/>
      </c>
      <c r="N1954" s="123" t="str">
        <f>IF($P1954="","",IFERROR(_xlfn.XLOOKUP($P1954,市町村一覧!$H$2:$H$773,市町村一覧!$G$2:$G$773),"特定市町村以外"))</f>
        <v/>
      </c>
      <c r="O1954" s="94" t="s">
        <v>1</v>
      </c>
      <c r="P1954" s="124" t="str">
        <f t="shared" si="61"/>
        <v/>
      </c>
    </row>
    <row r="1955" spans="3:16" x14ac:dyDescent="0.4">
      <c r="C1955" s="108">
        <v>1949</v>
      </c>
      <c r="D1955" s="30"/>
      <c r="E1955" s="29"/>
      <c r="F1955" s="29"/>
      <c r="G1955" s="29"/>
      <c r="H1955" s="121" t="str">
        <f t="shared" si="60"/>
        <v/>
      </c>
      <c r="I1955" s="121" t="str">
        <f t="shared" si="60"/>
        <v/>
      </c>
      <c r="J1955" s="29"/>
      <c r="K1955" s="29"/>
      <c r="L1955" s="29"/>
      <c r="M1955" s="122" t="str">
        <f>IF($P1955="","",IFERROR(_xlfn.XLOOKUP($P1955,団体コード!$F$2:$F$1789,団体コード!$A$2:$A$1789),_xlfn.XLOOKUP($P1955,'R6.1.1政令指定都市'!$F$2:$F$192,'R6.1.1政令指定都市'!$A$2:$A$192)))</f>
        <v/>
      </c>
      <c r="N1955" s="123" t="str">
        <f>IF($P1955="","",IFERROR(_xlfn.XLOOKUP($P1955,市町村一覧!$H$2:$H$773,市町村一覧!$G$2:$G$773),"特定市町村以外"))</f>
        <v/>
      </c>
      <c r="O1955" s="94" t="s">
        <v>1</v>
      </c>
      <c r="P1955" s="124" t="str">
        <f t="shared" si="61"/>
        <v/>
      </c>
    </row>
    <row r="1956" spans="3:16" x14ac:dyDescent="0.4">
      <c r="C1956" s="108">
        <v>1950</v>
      </c>
      <c r="D1956" s="30"/>
      <c r="E1956" s="29"/>
      <c r="F1956" s="29"/>
      <c r="G1956" s="29"/>
      <c r="H1956" s="121" t="str">
        <f t="shared" si="60"/>
        <v/>
      </c>
      <c r="I1956" s="121" t="str">
        <f t="shared" si="60"/>
        <v/>
      </c>
      <c r="J1956" s="29"/>
      <c r="K1956" s="29"/>
      <c r="L1956" s="29"/>
      <c r="M1956" s="122" t="str">
        <f>IF($P1956="","",IFERROR(_xlfn.XLOOKUP($P1956,団体コード!$F$2:$F$1789,団体コード!$A$2:$A$1789),_xlfn.XLOOKUP($P1956,'R6.1.1政令指定都市'!$F$2:$F$192,'R6.1.1政令指定都市'!$A$2:$A$192)))</f>
        <v/>
      </c>
      <c r="N1956" s="123" t="str">
        <f>IF($P1956="","",IFERROR(_xlfn.XLOOKUP($P1956,市町村一覧!$H$2:$H$773,市町村一覧!$G$2:$G$773),"特定市町村以外"))</f>
        <v/>
      </c>
      <c r="O1956" s="94" t="s">
        <v>1</v>
      </c>
      <c r="P1956" s="124" t="str">
        <f t="shared" si="61"/>
        <v/>
      </c>
    </row>
    <row r="1957" spans="3:16" x14ac:dyDescent="0.4">
      <c r="C1957" s="108">
        <v>1951</v>
      </c>
      <c r="D1957" s="30"/>
      <c r="E1957" s="29"/>
      <c r="F1957" s="29"/>
      <c r="G1957" s="29"/>
      <c r="H1957" s="121" t="str">
        <f t="shared" si="60"/>
        <v/>
      </c>
      <c r="I1957" s="121" t="str">
        <f t="shared" si="60"/>
        <v/>
      </c>
      <c r="J1957" s="29"/>
      <c r="K1957" s="29"/>
      <c r="L1957" s="29"/>
      <c r="M1957" s="122" t="str">
        <f>IF($P1957="","",IFERROR(_xlfn.XLOOKUP($P1957,団体コード!$F$2:$F$1789,団体コード!$A$2:$A$1789),_xlfn.XLOOKUP($P1957,'R6.1.1政令指定都市'!$F$2:$F$192,'R6.1.1政令指定都市'!$A$2:$A$192)))</f>
        <v/>
      </c>
      <c r="N1957" s="123" t="str">
        <f>IF($P1957="","",IFERROR(_xlfn.XLOOKUP($P1957,市町村一覧!$H$2:$H$773,市町村一覧!$G$2:$G$773),"特定市町村以外"))</f>
        <v/>
      </c>
      <c r="O1957" s="94" t="s">
        <v>1</v>
      </c>
      <c r="P1957" s="124" t="str">
        <f t="shared" si="61"/>
        <v/>
      </c>
    </row>
    <row r="1958" spans="3:16" x14ac:dyDescent="0.4">
      <c r="C1958" s="108">
        <v>1952</v>
      </c>
      <c r="D1958" s="30"/>
      <c r="E1958" s="29"/>
      <c r="F1958" s="29"/>
      <c r="G1958" s="29"/>
      <c r="H1958" s="121" t="str">
        <f t="shared" si="60"/>
        <v/>
      </c>
      <c r="I1958" s="121" t="str">
        <f t="shared" si="60"/>
        <v/>
      </c>
      <c r="J1958" s="29"/>
      <c r="K1958" s="29"/>
      <c r="L1958" s="29"/>
      <c r="M1958" s="122" t="str">
        <f>IF($P1958="","",IFERROR(_xlfn.XLOOKUP($P1958,団体コード!$F$2:$F$1789,団体コード!$A$2:$A$1789),_xlfn.XLOOKUP($P1958,'R6.1.1政令指定都市'!$F$2:$F$192,'R6.1.1政令指定都市'!$A$2:$A$192)))</f>
        <v/>
      </c>
      <c r="N1958" s="123" t="str">
        <f>IF($P1958="","",IFERROR(_xlfn.XLOOKUP($P1958,市町村一覧!$H$2:$H$773,市町村一覧!$G$2:$G$773),"特定市町村以外"))</f>
        <v/>
      </c>
      <c r="O1958" s="94" t="s">
        <v>1</v>
      </c>
      <c r="P1958" s="124" t="str">
        <f t="shared" si="61"/>
        <v/>
      </c>
    </row>
    <row r="1959" spans="3:16" x14ac:dyDescent="0.4">
      <c r="C1959" s="108">
        <v>1953</v>
      </c>
      <c r="D1959" s="30"/>
      <c r="E1959" s="29"/>
      <c r="F1959" s="29"/>
      <c r="G1959" s="29"/>
      <c r="H1959" s="121" t="str">
        <f t="shared" si="60"/>
        <v/>
      </c>
      <c r="I1959" s="121" t="str">
        <f t="shared" si="60"/>
        <v/>
      </c>
      <c r="J1959" s="29"/>
      <c r="K1959" s="29"/>
      <c r="L1959" s="29"/>
      <c r="M1959" s="122" t="str">
        <f>IF($P1959="","",IFERROR(_xlfn.XLOOKUP($P1959,団体コード!$F$2:$F$1789,団体コード!$A$2:$A$1789),_xlfn.XLOOKUP($P1959,'R6.1.1政令指定都市'!$F$2:$F$192,'R6.1.1政令指定都市'!$A$2:$A$192)))</f>
        <v/>
      </c>
      <c r="N1959" s="123" t="str">
        <f>IF($P1959="","",IFERROR(_xlfn.XLOOKUP($P1959,市町村一覧!$H$2:$H$773,市町村一覧!$G$2:$G$773),"特定市町村以外"))</f>
        <v/>
      </c>
      <c r="O1959" s="94" t="s">
        <v>1</v>
      </c>
      <c r="P1959" s="124" t="str">
        <f t="shared" si="61"/>
        <v/>
      </c>
    </row>
    <row r="1960" spans="3:16" x14ac:dyDescent="0.4">
      <c r="C1960" s="108">
        <v>1954</v>
      </c>
      <c r="D1960" s="30"/>
      <c r="E1960" s="29"/>
      <c r="F1960" s="29"/>
      <c r="G1960" s="29"/>
      <c r="H1960" s="121" t="str">
        <f t="shared" si="60"/>
        <v/>
      </c>
      <c r="I1960" s="121" t="str">
        <f t="shared" si="60"/>
        <v/>
      </c>
      <c r="J1960" s="29"/>
      <c r="K1960" s="29"/>
      <c r="L1960" s="29"/>
      <c r="M1960" s="122" t="str">
        <f>IF($P1960="","",IFERROR(_xlfn.XLOOKUP($P1960,団体コード!$F$2:$F$1789,団体コード!$A$2:$A$1789),_xlfn.XLOOKUP($P1960,'R6.1.1政令指定都市'!$F$2:$F$192,'R6.1.1政令指定都市'!$A$2:$A$192)))</f>
        <v/>
      </c>
      <c r="N1960" s="123" t="str">
        <f>IF($P1960="","",IFERROR(_xlfn.XLOOKUP($P1960,市町村一覧!$H$2:$H$773,市町村一覧!$G$2:$G$773),"特定市町村以外"))</f>
        <v/>
      </c>
      <c r="O1960" s="94" t="s">
        <v>1</v>
      </c>
      <c r="P1960" s="124" t="str">
        <f t="shared" si="61"/>
        <v/>
      </c>
    </row>
    <row r="1961" spans="3:16" x14ac:dyDescent="0.4">
      <c r="C1961" s="108">
        <v>1955</v>
      </c>
      <c r="D1961" s="30"/>
      <c r="E1961" s="29"/>
      <c r="F1961" s="29"/>
      <c r="G1961" s="29"/>
      <c r="H1961" s="121" t="str">
        <f t="shared" si="60"/>
        <v/>
      </c>
      <c r="I1961" s="121" t="str">
        <f t="shared" si="60"/>
        <v/>
      </c>
      <c r="J1961" s="29"/>
      <c r="K1961" s="29"/>
      <c r="L1961" s="29"/>
      <c r="M1961" s="122" t="str">
        <f>IF($P1961="","",IFERROR(_xlfn.XLOOKUP($P1961,団体コード!$F$2:$F$1789,団体コード!$A$2:$A$1789),_xlfn.XLOOKUP($P1961,'R6.1.1政令指定都市'!$F$2:$F$192,'R6.1.1政令指定都市'!$A$2:$A$192)))</f>
        <v/>
      </c>
      <c r="N1961" s="123" t="str">
        <f>IF($P1961="","",IFERROR(_xlfn.XLOOKUP($P1961,市町村一覧!$H$2:$H$773,市町村一覧!$G$2:$G$773),"特定市町村以外"))</f>
        <v/>
      </c>
      <c r="O1961" s="94" t="s">
        <v>1</v>
      </c>
      <c r="P1961" s="124" t="str">
        <f t="shared" si="61"/>
        <v/>
      </c>
    </row>
    <row r="1962" spans="3:16" x14ac:dyDescent="0.4">
      <c r="C1962" s="108">
        <v>1956</v>
      </c>
      <c r="D1962" s="30"/>
      <c r="E1962" s="29"/>
      <c r="F1962" s="29"/>
      <c r="G1962" s="29"/>
      <c r="H1962" s="121" t="str">
        <f t="shared" si="60"/>
        <v/>
      </c>
      <c r="I1962" s="121" t="str">
        <f t="shared" si="60"/>
        <v/>
      </c>
      <c r="J1962" s="29"/>
      <c r="K1962" s="29"/>
      <c r="L1962" s="29"/>
      <c r="M1962" s="122" t="str">
        <f>IF($P1962="","",IFERROR(_xlfn.XLOOKUP($P1962,団体コード!$F$2:$F$1789,団体コード!$A$2:$A$1789),_xlfn.XLOOKUP($P1962,'R6.1.1政令指定都市'!$F$2:$F$192,'R6.1.1政令指定都市'!$A$2:$A$192)))</f>
        <v/>
      </c>
      <c r="N1962" s="123" t="str">
        <f>IF($P1962="","",IFERROR(_xlfn.XLOOKUP($P1962,市町村一覧!$H$2:$H$773,市町村一覧!$G$2:$G$773),"特定市町村以外"))</f>
        <v/>
      </c>
      <c r="O1962" s="94" t="s">
        <v>1</v>
      </c>
      <c r="P1962" s="124" t="str">
        <f t="shared" si="61"/>
        <v/>
      </c>
    </row>
    <row r="1963" spans="3:16" x14ac:dyDescent="0.4">
      <c r="C1963" s="108">
        <v>1957</v>
      </c>
      <c r="D1963" s="30"/>
      <c r="E1963" s="29"/>
      <c r="F1963" s="29"/>
      <c r="G1963" s="29"/>
      <c r="H1963" s="121" t="str">
        <f t="shared" si="60"/>
        <v/>
      </c>
      <c r="I1963" s="121" t="str">
        <f t="shared" si="60"/>
        <v/>
      </c>
      <c r="J1963" s="29"/>
      <c r="K1963" s="29"/>
      <c r="L1963" s="29"/>
      <c r="M1963" s="122" t="str">
        <f>IF($P1963="","",IFERROR(_xlfn.XLOOKUP($P1963,団体コード!$F$2:$F$1789,団体コード!$A$2:$A$1789),_xlfn.XLOOKUP($P1963,'R6.1.1政令指定都市'!$F$2:$F$192,'R6.1.1政令指定都市'!$A$2:$A$192)))</f>
        <v/>
      </c>
      <c r="N1963" s="123" t="str">
        <f>IF($P1963="","",IFERROR(_xlfn.XLOOKUP($P1963,市町村一覧!$H$2:$H$773,市町村一覧!$G$2:$G$773),"特定市町村以外"))</f>
        <v/>
      </c>
      <c r="O1963" s="94" t="s">
        <v>1</v>
      </c>
      <c r="P1963" s="124" t="str">
        <f t="shared" si="61"/>
        <v/>
      </c>
    </row>
    <row r="1964" spans="3:16" x14ac:dyDescent="0.4">
      <c r="C1964" s="108">
        <v>1958</v>
      </c>
      <c r="D1964" s="30"/>
      <c r="E1964" s="29"/>
      <c r="F1964" s="29"/>
      <c r="G1964" s="29"/>
      <c r="H1964" s="121" t="str">
        <f t="shared" si="60"/>
        <v/>
      </c>
      <c r="I1964" s="121" t="str">
        <f t="shared" si="60"/>
        <v/>
      </c>
      <c r="J1964" s="29"/>
      <c r="K1964" s="29"/>
      <c r="L1964" s="29"/>
      <c r="M1964" s="122" t="str">
        <f>IF($P1964="","",IFERROR(_xlfn.XLOOKUP($P1964,団体コード!$F$2:$F$1789,団体コード!$A$2:$A$1789),_xlfn.XLOOKUP($P1964,'R6.1.1政令指定都市'!$F$2:$F$192,'R6.1.1政令指定都市'!$A$2:$A$192)))</f>
        <v/>
      </c>
      <c r="N1964" s="123" t="str">
        <f>IF($P1964="","",IFERROR(_xlfn.XLOOKUP($P1964,市町村一覧!$H$2:$H$773,市町村一覧!$G$2:$G$773),"特定市町村以外"))</f>
        <v/>
      </c>
      <c r="O1964" s="94" t="s">
        <v>1</v>
      </c>
      <c r="P1964" s="124" t="str">
        <f t="shared" si="61"/>
        <v/>
      </c>
    </row>
    <row r="1965" spans="3:16" x14ac:dyDescent="0.4">
      <c r="C1965" s="108">
        <v>1959</v>
      </c>
      <c r="D1965" s="30"/>
      <c r="E1965" s="29"/>
      <c r="F1965" s="29"/>
      <c r="G1965" s="29"/>
      <c r="H1965" s="121" t="str">
        <f t="shared" si="60"/>
        <v/>
      </c>
      <c r="I1965" s="121" t="str">
        <f t="shared" si="60"/>
        <v/>
      </c>
      <c r="J1965" s="29"/>
      <c r="K1965" s="29"/>
      <c r="L1965" s="29"/>
      <c r="M1965" s="122" t="str">
        <f>IF($P1965="","",IFERROR(_xlfn.XLOOKUP($P1965,団体コード!$F$2:$F$1789,団体コード!$A$2:$A$1789),_xlfn.XLOOKUP($P1965,'R6.1.1政令指定都市'!$F$2:$F$192,'R6.1.1政令指定都市'!$A$2:$A$192)))</f>
        <v/>
      </c>
      <c r="N1965" s="123" t="str">
        <f>IF($P1965="","",IFERROR(_xlfn.XLOOKUP($P1965,市町村一覧!$H$2:$H$773,市町村一覧!$G$2:$G$773),"特定市町村以外"))</f>
        <v/>
      </c>
      <c r="O1965" s="94" t="s">
        <v>1</v>
      </c>
      <c r="P1965" s="124" t="str">
        <f t="shared" si="61"/>
        <v/>
      </c>
    </row>
    <row r="1966" spans="3:16" x14ac:dyDescent="0.4">
      <c r="C1966" s="108">
        <v>1960</v>
      </c>
      <c r="D1966" s="30"/>
      <c r="E1966" s="29"/>
      <c r="F1966" s="29"/>
      <c r="G1966" s="29"/>
      <c r="H1966" s="121" t="str">
        <f t="shared" si="60"/>
        <v/>
      </c>
      <c r="I1966" s="121" t="str">
        <f t="shared" si="60"/>
        <v/>
      </c>
      <c r="J1966" s="29"/>
      <c r="K1966" s="29"/>
      <c r="L1966" s="29"/>
      <c r="M1966" s="122" t="str">
        <f>IF($P1966="","",IFERROR(_xlfn.XLOOKUP($P1966,団体コード!$F$2:$F$1789,団体コード!$A$2:$A$1789),_xlfn.XLOOKUP($P1966,'R6.1.1政令指定都市'!$F$2:$F$192,'R6.1.1政令指定都市'!$A$2:$A$192)))</f>
        <v/>
      </c>
      <c r="N1966" s="123" t="str">
        <f>IF($P1966="","",IFERROR(_xlfn.XLOOKUP($P1966,市町村一覧!$H$2:$H$773,市町村一覧!$G$2:$G$773),"特定市町村以外"))</f>
        <v/>
      </c>
      <c r="O1966" s="94" t="s">
        <v>1</v>
      </c>
      <c r="P1966" s="124" t="str">
        <f t="shared" si="61"/>
        <v/>
      </c>
    </row>
    <row r="1967" spans="3:16" x14ac:dyDescent="0.4">
      <c r="C1967" s="108">
        <v>1961</v>
      </c>
      <c r="D1967" s="30"/>
      <c r="E1967" s="29"/>
      <c r="F1967" s="29"/>
      <c r="G1967" s="29"/>
      <c r="H1967" s="121" t="str">
        <f t="shared" si="60"/>
        <v/>
      </c>
      <c r="I1967" s="121" t="str">
        <f t="shared" si="60"/>
        <v/>
      </c>
      <c r="J1967" s="29"/>
      <c r="K1967" s="29"/>
      <c r="L1967" s="29"/>
      <c r="M1967" s="122" t="str">
        <f>IF($P1967="","",IFERROR(_xlfn.XLOOKUP($P1967,団体コード!$F$2:$F$1789,団体コード!$A$2:$A$1789),_xlfn.XLOOKUP($P1967,'R6.1.1政令指定都市'!$F$2:$F$192,'R6.1.1政令指定都市'!$A$2:$A$192)))</f>
        <v/>
      </c>
      <c r="N1967" s="123" t="str">
        <f>IF($P1967="","",IFERROR(_xlfn.XLOOKUP($P1967,市町村一覧!$H$2:$H$773,市町村一覧!$G$2:$G$773),"特定市町村以外"))</f>
        <v/>
      </c>
      <c r="O1967" s="94" t="s">
        <v>1</v>
      </c>
      <c r="P1967" s="124" t="str">
        <f t="shared" si="61"/>
        <v/>
      </c>
    </row>
    <row r="1968" spans="3:16" x14ac:dyDescent="0.4">
      <c r="C1968" s="108">
        <v>1962</v>
      </c>
      <c r="D1968" s="30"/>
      <c r="E1968" s="29"/>
      <c r="F1968" s="29"/>
      <c r="G1968" s="29"/>
      <c r="H1968" s="121" t="str">
        <f t="shared" si="60"/>
        <v/>
      </c>
      <c r="I1968" s="121" t="str">
        <f t="shared" si="60"/>
        <v/>
      </c>
      <c r="J1968" s="29"/>
      <c r="K1968" s="29"/>
      <c r="L1968" s="29"/>
      <c r="M1968" s="122" t="str">
        <f>IF($P1968="","",IFERROR(_xlfn.XLOOKUP($P1968,団体コード!$F$2:$F$1789,団体コード!$A$2:$A$1789),_xlfn.XLOOKUP($P1968,'R6.1.1政令指定都市'!$F$2:$F$192,'R6.1.1政令指定都市'!$A$2:$A$192)))</f>
        <v/>
      </c>
      <c r="N1968" s="123" t="str">
        <f>IF($P1968="","",IFERROR(_xlfn.XLOOKUP($P1968,市町村一覧!$H$2:$H$773,市町村一覧!$G$2:$G$773),"特定市町村以外"))</f>
        <v/>
      </c>
      <c r="O1968" s="94" t="s">
        <v>1</v>
      </c>
      <c r="P1968" s="124" t="str">
        <f t="shared" si="61"/>
        <v/>
      </c>
    </row>
    <row r="1969" spans="3:16" x14ac:dyDescent="0.4">
      <c r="C1969" s="108">
        <v>1963</v>
      </c>
      <c r="D1969" s="30"/>
      <c r="E1969" s="29"/>
      <c r="F1969" s="29"/>
      <c r="G1969" s="29"/>
      <c r="H1969" s="121" t="str">
        <f t="shared" si="60"/>
        <v/>
      </c>
      <c r="I1969" s="121" t="str">
        <f t="shared" si="60"/>
        <v/>
      </c>
      <c r="J1969" s="29"/>
      <c r="K1969" s="29"/>
      <c r="L1969" s="29"/>
      <c r="M1969" s="122" t="str">
        <f>IF($P1969="","",IFERROR(_xlfn.XLOOKUP($P1969,団体コード!$F$2:$F$1789,団体コード!$A$2:$A$1789),_xlfn.XLOOKUP($P1969,'R6.1.1政令指定都市'!$F$2:$F$192,'R6.1.1政令指定都市'!$A$2:$A$192)))</f>
        <v/>
      </c>
      <c r="N1969" s="123" t="str">
        <f>IF($P1969="","",IFERROR(_xlfn.XLOOKUP($P1969,市町村一覧!$H$2:$H$773,市町村一覧!$G$2:$G$773),"特定市町村以外"))</f>
        <v/>
      </c>
      <c r="O1969" s="94" t="s">
        <v>1</v>
      </c>
      <c r="P1969" s="124" t="str">
        <f t="shared" si="61"/>
        <v/>
      </c>
    </row>
    <row r="1970" spans="3:16" x14ac:dyDescent="0.4">
      <c r="C1970" s="108">
        <v>1964</v>
      </c>
      <c r="D1970" s="30"/>
      <c r="E1970" s="29"/>
      <c r="F1970" s="29"/>
      <c r="G1970" s="29"/>
      <c r="H1970" s="121" t="str">
        <f t="shared" si="60"/>
        <v/>
      </c>
      <c r="I1970" s="121" t="str">
        <f t="shared" si="60"/>
        <v/>
      </c>
      <c r="J1970" s="29"/>
      <c r="K1970" s="29"/>
      <c r="L1970" s="29"/>
      <c r="M1970" s="122" t="str">
        <f>IF($P1970="","",IFERROR(_xlfn.XLOOKUP($P1970,団体コード!$F$2:$F$1789,団体コード!$A$2:$A$1789),_xlfn.XLOOKUP($P1970,'R6.1.1政令指定都市'!$F$2:$F$192,'R6.1.1政令指定都市'!$A$2:$A$192)))</f>
        <v/>
      </c>
      <c r="N1970" s="123" t="str">
        <f>IF($P1970="","",IFERROR(_xlfn.XLOOKUP($P1970,市町村一覧!$H$2:$H$773,市町村一覧!$G$2:$G$773),"特定市町村以外"))</f>
        <v/>
      </c>
      <c r="O1970" s="94" t="s">
        <v>1</v>
      </c>
      <c r="P1970" s="124" t="str">
        <f t="shared" si="61"/>
        <v/>
      </c>
    </row>
    <row r="1971" spans="3:16" x14ac:dyDescent="0.4">
      <c r="C1971" s="108">
        <v>1965</v>
      </c>
      <c r="D1971" s="30"/>
      <c r="E1971" s="29"/>
      <c r="F1971" s="29"/>
      <c r="G1971" s="29"/>
      <c r="H1971" s="121" t="str">
        <f t="shared" si="60"/>
        <v/>
      </c>
      <c r="I1971" s="121" t="str">
        <f t="shared" si="60"/>
        <v/>
      </c>
      <c r="J1971" s="29"/>
      <c r="K1971" s="29"/>
      <c r="L1971" s="29"/>
      <c r="M1971" s="122" t="str">
        <f>IF($P1971="","",IFERROR(_xlfn.XLOOKUP($P1971,団体コード!$F$2:$F$1789,団体コード!$A$2:$A$1789),_xlfn.XLOOKUP($P1971,'R6.1.1政令指定都市'!$F$2:$F$192,'R6.1.1政令指定都市'!$A$2:$A$192)))</f>
        <v/>
      </c>
      <c r="N1971" s="123" t="str">
        <f>IF($P1971="","",IFERROR(_xlfn.XLOOKUP($P1971,市町村一覧!$H$2:$H$773,市町村一覧!$G$2:$G$773),"特定市町村以外"))</f>
        <v/>
      </c>
      <c r="O1971" s="94" t="s">
        <v>1</v>
      </c>
      <c r="P1971" s="124" t="str">
        <f t="shared" si="61"/>
        <v/>
      </c>
    </row>
    <row r="1972" spans="3:16" x14ac:dyDescent="0.4">
      <c r="C1972" s="108">
        <v>1966</v>
      </c>
      <c r="D1972" s="30"/>
      <c r="E1972" s="29"/>
      <c r="F1972" s="29"/>
      <c r="G1972" s="29"/>
      <c r="H1972" s="121" t="str">
        <f t="shared" si="60"/>
        <v/>
      </c>
      <c r="I1972" s="121" t="str">
        <f t="shared" si="60"/>
        <v/>
      </c>
      <c r="J1972" s="29"/>
      <c r="K1972" s="29"/>
      <c r="L1972" s="29"/>
      <c r="M1972" s="122" t="str">
        <f>IF($P1972="","",IFERROR(_xlfn.XLOOKUP($P1972,団体コード!$F$2:$F$1789,団体コード!$A$2:$A$1789),_xlfn.XLOOKUP($P1972,'R6.1.1政令指定都市'!$F$2:$F$192,'R6.1.1政令指定都市'!$A$2:$A$192)))</f>
        <v/>
      </c>
      <c r="N1972" s="123" t="str">
        <f>IF($P1972="","",IFERROR(_xlfn.XLOOKUP($P1972,市町村一覧!$H$2:$H$773,市町村一覧!$G$2:$G$773),"特定市町村以外"))</f>
        <v/>
      </c>
      <c r="O1972" s="94" t="s">
        <v>1</v>
      </c>
      <c r="P1972" s="124" t="str">
        <f t="shared" si="61"/>
        <v/>
      </c>
    </row>
    <row r="1973" spans="3:16" x14ac:dyDescent="0.4">
      <c r="C1973" s="108">
        <v>1967</v>
      </c>
      <c r="D1973" s="30"/>
      <c r="E1973" s="29"/>
      <c r="F1973" s="29"/>
      <c r="G1973" s="29"/>
      <c r="H1973" s="121" t="str">
        <f t="shared" si="60"/>
        <v/>
      </c>
      <c r="I1973" s="121" t="str">
        <f t="shared" si="60"/>
        <v/>
      </c>
      <c r="J1973" s="29"/>
      <c r="K1973" s="29"/>
      <c r="L1973" s="29"/>
      <c r="M1973" s="122" t="str">
        <f>IF($P1973="","",IFERROR(_xlfn.XLOOKUP($P1973,団体コード!$F$2:$F$1789,団体コード!$A$2:$A$1789),_xlfn.XLOOKUP($P1973,'R6.1.1政令指定都市'!$F$2:$F$192,'R6.1.1政令指定都市'!$A$2:$A$192)))</f>
        <v/>
      </c>
      <c r="N1973" s="123" t="str">
        <f>IF($P1973="","",IFERROR(_xlfn.XLOOKUP($P1973,市町村一覧!$H$2:$H$773,市町村一覧!$G$2:$G$773),"特定市町村以外"))</f>
        <v/>
      </c>
      <c r="O1973" s="94" t="s">
        <v>1</v>
      </c>
      <c r="P1973" s="124" t="str">
        <f t="shared" si="61"/>
        <v/>
      </c>
    </row>
    <row r="1974" spans="3:16" x14ac:dyDescent="0.4">
      <c r="C1974" s="108">
        <v>1968</v>
      </c>
      <c r="D1974" s="30"/>
      <c r="E1974" s="29"/>
      <c r="F1974" s="29"/>
      <c r="G1974" s="29"/>
      <c r="H1974" s="121" t="str">
        <f t="shared" si="60"/>
        <v/>
      </c>
      <c r="I1974" s="121" t="str">
        <f t="shared" si="60"/>
        <v/>
      </c>
      <c r="J1974" s="29"/>
      <c r="K1974" s="29"/>
      <c r="L1974" s="29"/>
      <c r="M1974" s="122" t="str">
        <f>IF($P1974="","",IFERROR(_xlfn.XLOOKUP($P1974,団体コード!$F$2:$F$1789,団体コード!$A$2:$A$1789),_xlfn.XLOOKUP($P1974,'R6.1.1政令指定都市'!$F$2:$F$192,'R6.1.1政令指定都市'!$A$2:$A$192)))</f>
        <v/>
      </c>
      <c r="N1974" s="123" t="str">
        <f>IF($P1974="","",IFERROR(_xlfn.XLOOKUP($P1974,市町村一覧!$H$2:$H$773,市町村一覧!$G$2:$G$773),"特定市町村以外"))</f>
        <v/>
      </c>
      <c r="O1974" s="94" t="s">
        <v>1</v>
      </c>
      <c r="P1974" s="124" t="str">
        <f t="shared" si="61"/>
        <v/>
      </c>
    </row>
    <row r="1975" spans="3:16" x14ac:dyDescent="0.4">
      <c r="C1975" s="108">
        <v>1969</v>
      </c>
      <c r="D1975" s="30"/>
      <c r="E1975" s="29"/>
      <c r="F1975" s="29"/>
      <c r="G1975" s="29"/>
      <c r="H1975" s="121" t="str">
        <f t="shared" si="60"/>
        <v/>
      </c>
      <c r="I1975" s="121" t="str">
        <f t="shared" si="60"/>
        <v/>
      </c>
      <c r="J1975" s="29"/>
      <c r="K1975" s="29"/>
      <c r="L1975" s="29"/>
      <c r="M1975" s="122" t="str">
        <f>IF($P1975="","",IFERROR(_xlfn.XLOOKUP($P1975,団体コード!$F$2:$F$1789,団体コード!$A$2:$A$1789),_xlfn.XLOOKUP($P1975,'R6.1.1政令指定都市'!$F$2:$F$192,'R6.1.1政令指定都市'!$A$2:$A$192)))</f>
        <v/>
      </c>
      <c r="N1975" s="123" t="str">
        <f>IF($P1975="","",IFERROR(_xlfn.XLOOKUP($P1975,市町村一覧!$H$2:$H$773,市町村一覧!$G$2:$G$773),"特定市町村以外"))</f>
        <v/>
      </c>
      <c r="O1975" s="94" t="s">
        <v>1</v>
      </c>
      <c r="P1975" s="124" t="str">
        <f t="shared" si="61"/>
        <v/>
      </c>
    </row>
    <row r="1976" spans="3:16" x14ac:dyDescent="0.4">
      <c r="C1976" s="108">
        <v>1970</v>
      </c>
      <c r="D1976" s="30"/>
      <c r="E1976" s="29"/>
      <c r="F1976" s="29"/>
      <c r="G1976" s="29"/>
      <c r="H1976" s="121" t="str">
        <f t="shared" si="60"/>
        <v/>
      </c>
      <c r="I1976" s="121" t="str">
        <f t="shared" si="60"/>
        <v/>
      </c>
      <c r="J1976" s="29"/>
      <c r="K1976" s="29"/>
      <c r="L1976" s="29"/>
      <c r="M1976" s="122" t="str">
        <f>IF($P1976="","",IFERROR(_xlfn.XLOOKUP($P1976,団体コード!$F$2:$F$1789,団体コード!$A$2:$A$1789),_xlfn.XLOOKUP($P1976,'R6.1.1政令指定都市'!$F$2:$F$192,'R6.1.1政令指定都市'!$A$2:$A$192)))</f>
        <v/>
      </c>
      <c r="N1976" s="123" t="str">
        <f>IF($P1976="","",IFERROR(_xlfn.XLOOKUP($P1976,市町村一覧!$H$2:$H$773,市町村一覧!$G$2:$G$773),"特定市町村以外"))</f>
        <v/>
      </c>
      <c r="O1976" s="94" t="s">
        <v>1</v>
      </c>
      <c r="P1976" s="124" t="str">
        <f t="shared" si="61"/>
        <v/>
      </c>
    </row>
    <row r="1977" spans="3:16" x14ac:dyDescent="0.4">
      <c r="C1977" s="108">
        <v>1971</v>
      </c>
      <c r="D1977" s="30"/>
      <c r="E1977" s="29"/>
      <c r="F1977" s="29"/>
      <c r="G1977" s="29"/>
      <c r="H1977" s="121" t="str">
        <f t="shared" si="60"/>
        <v/>
      </c>
      <c r="I1977" s="121" t="str">
        <f t="shared" si="60"/>
        <v/>
      </c>
      <c r="J1977" s="29"/>
      <c r="K1977" s="29"/>
      <c r="L1977" s="29"/>
      <c r="M1977" s="122" t="str">
        <f>IF($P1977="","",IFERROR(_xlfn.XLOOKUP($P1977,団体コード!$F$2:$F$1789,団体コード!$A$2:$A$1789),_xlfn.XLOOKUP($P1977,'R6.1.1政令指定都市'!$F$2:$F$192,'R6.1.1政令指定都市'!$A$2:$A$192)))</f>
        <v/>
      </c>
      <c r="N1977" s="123" t="str">
        <f>IF($P1977="","",IFERROR(_xlfn.XLOOKUP($P1977,市町村一覧!$H$2:$H$773,市町村一覧!$G$2:$G$773),"特定市町村以外"))</f>
        <v/>
      </c>
      <c r="O1977" s="94" t="s">
        <v>1</v>
      </c>
      <c r="P1977" s="124" t="str">
        <f t="shared" si="61"/>
        <v/>
      </c>
    </row>
    <row r="1978" spans="3:16" x14ac:dyDescent="0.4">
      <c r="C1978" s="108">
        <v>1972</v>
      </c>
      <c r="D1978" s="30"/>
      <c r="E1978" s="29"/>
      <c r="F1978" s="29"/>
      <c r="G1978" s="29"/>
      <c r="H1978" s="121" t="str">
        <f t="shared" si="60"/>
        <v/>
      </c>
      <c r="I1978" s="121" t="str">
        <f t="shared" si="60"/>
        <v/>
      </c>
      <c r="J1978" s="29"/>
      <c r="K1978" s="29"/>
      <c r="L1978" s="29"/>
      <c r="M1978" s="122" t="str">
        <f>IF($P1978="","",IFERROR(_xlfn.XLOOKUP($P1978,団体コード!$F$2:$F$1789,団体コード!$A$2:$A$1789),_xlfn.XLOOKUP($P1978,'R6.1.1政令指定都市'!$F$2:$F$192,'R6.1.1政令指定都市'!$A$2:$A$192)))</f>
        <v/>
      </c>
      <c r="N1978" s="123" t="str">
        <f>IF($P1978="","",IFERROR(_xlfn.XLOOKUP($P1978,市町村一覧!$H$2:$H$773,市町村一覧!$G$2:$G$773),"特定市町村以外"))</f>
        <v/>
      </c>
      <c r="O1978" s="94" t="s">
        <v>1</v>
      </c>
      <c r="P1978" s="124" t="str">
        <f t="shared" si="61"/>
        <v/>
      </c>
    </row>
    <row r="1979" spans="3:16" x14ac:dyDescent="0.4">
      <c r="C1979" s="108">
        <v>1973</v>
      </c>
      <c r="D1979" s="30"/>
      <c r="E1979" s="29"/>
      <c r="F1979" s="29"/>
      <c r="G1979" s="29"/>
      <c r="H1979" s="121" t="str">
        <f t="shared" si="60"/>
        <v/>
      </c>
      <c r="I1979" s="121" t="str">
        <f t="shared" si="60"/>
        <v/>
      </c>
      <c r="J1979" s="29"/>
      <c r="K1979" s="29"/>
      <c r="L1979" s="29"/>
      <c r="M1979" s="122" t="str">
        <f>IF($P1979="","",IFERROR(_xlfn.XLOOKUP($P1979,団体コード!$F$2:$F$1789,団体コード!$A$2:$A$1789),_xlfn.XLOOKUP($P1979,'R6.1.1政令指定都市'!$F$2:$F$192,'R6.1.1政令指定都市'!$A$2:$A$192)))</f>
        <v/>
      </c>
      <c r="N1979" s="123" t="str">
        <f>IF($P1979="","",IFERROR(_xlfn.XLOOKUP($P1979,市町村一覧!$H$2:$H$773,市町村一覧!$G$2:$G$773),"特定市町村以外"))</f>
        <v/>
      </c>
      <c r="O1979" s="94" t="s">
        <v>1</v>
      </c>
      <c r="P1979" s="124" t="str">
        <f t="shared" si="61"/>
        <v/>
      </c>
    </row>
    <row r="1980" spans="3:16" x14ac:dyDescent="0.4">
      <c r="C1980" s="108">
        <v>1974</v>
      </c>
      <c r="D1980" s="30"/>
      <c r="E1980" s="29"/>
      <c r="F1980" s="29"/>
      <c r="G1980" s="29"/>
      <c r="H1980" s="121" t="str">
        <f t="shared" si="60"/>
        <v/>
      </c>
      <c r="I1980" s="121" t="str">
        <f t="shared" si="60"/>
        <v/>
      </c>
      <c r="J1980" s="29"/>
      <c r="K1980" s="29"/>
      <c r="L1980" s="29"/>
      <c r="M1980" s="122" t="str">
        <f>IF($P1980="","",IFERROR(_xlfn.XLOOKUP($P1980,団体コード!$F$2:$F$1789,団体コード!$A$2:$A$1789),_xlfn.XLOOKUP($P1980,'R6.1.1政令指定都市'!$F$2:$F$192,'R6.1.1政令指定都市'!$A$2:$A$192)))</f>
        <v/>
      </c>
      <c r="N1980" s="123" t="str">
        <f>IF($P1980="","",IFERROR(_xlfn.XLOOKUP($P1980,市町村一覧!$H$2:$H$773,市町村一覧!$G$2:$G$773),"特定市町村以外"))</f>
        <v/>
      </c>
      <c r="O1980" s="94" t="s">
        <v>1</v>
      </c>
      <c r="P1980" s="124" t="str">
        <f t="shared" si="61"/>
        <v/>
      </c>
    </row>
    <row r="1981" spans="3:16" x14ac:dyDescent="0.4">
      <c r="C1981" s="108">
        <v>1975</v>
      </c>
      <c r="D1981" s="30"/>
      <c r="E1981" s="29"/>
      <c r="F1981" s="29"/>
      <c r="G1981" s="29"/>
      <c r="H1981" s="121" t="str">
        <f t="shared" si="60"/>
        <v/>
      </c>
      <c r="I1981" s="121" t="str">
        <f t="shared" si="60"/>
        <v/>
      </c>
      <c r="J1981" s="29"/>
      <c r="K1981" s="29"/>
      <c r="L1981" s="29"/>
      <c r="M1981" s="122" t="str">
        <f>IF($P1981="","",IFERROR(_xlfn.XLOOKUP($P1981,団体コード!$F$2:$F$1789,団体コード!$A$2:$A$1789),_xlfn.XLOOKUP($P1981,'R6.1.1政令指定都市'!$F$2:$F$192,'R6.1.1政令指定都市'!$A$2:$A$192)))</f>
        <v/>
      </c>
      <c r="N1981" s="123" t="str">
        <f>IF($P1981="","",IFERROR(_xlfn.XLOOKUP($P1981,市町村一覧!$H$2:$H$773,市町村一覧!$G$2:$G$773),"特定市町村以外"))</f>
        <v/>
      </c>
      <c r="O1981" s="94" t="s">
        <v>1</v>
      </c>
      <c r="P1981" s="124" t="str">
        <f t="shared" si="61"/>
        <v/>
      </c>
    </row>
    <row r="1982" spans="3:16" x14ac:dyDescent="0.4">
      <c r="C1982" s="108">
        <v>1976</v>
      </c>
      <c r="D1982" s="30"/>
      <c r="E1982" s="29"/>
      <c r="F1982" s="29"/>
      <c r="G1982" s="29"/>
      <c r="H1982" s="121" t="str">
        <f t="shared" si="60"/>
        <v/>
      </c>
      <c r="I1982" s="121" t="str">
        <f t="shared" si="60"/>
        <v/>
      </c>
      <c r="J1982" s="29"/>
      <c r="K1982" s="29"/>
      <c r="L1982" s="29"/>
      <c r="M1982" s="122" t="str">
        <f>IF($P1982="","",IFERROR(_xlfn.XLOOKUP($P1982,団体コード!$F$2:$F$1789,団体コード!$A$2:$A$1789),_xlfn.XLOOKUP($P1982,'R6.1.1政令指定都市'!$F$2:$F$192,'R6.1.1政令指定都市'!$A$2:$A$192)))</f>
        <v/>
      </c>
      <c r="N1982" s="123" t="str">
        <f>IF($P1982="","",IFERROR(_xlfn.XLOOKUP($P1982,市町村一覧!$H$2:$H$773,市町村一覧!$G$2:$G$773),"特定市町村以外"))</f>
        <v/>
      </c>
      <c r="O1982" s="94" t="s">
        <v>1</v>
      </c>
      <c r="P1982" s="124" t="str">
        <f t="shared" si="61"/>
        <v/>
      </c>
    </row>
    <row r="1983" spans="3:16" x14ac:dyDescent="0.4">
      <c r="C1983" s="108">
        <v>1977</v>
      </c>
      <c r="D1983" s="30"/>
      <c r="E1983" s="29"/>
      <c r="F1983" s="29"/>
      <c r="G1983" s="29"/>
      <c r="H1983" s="121" t="str">
        <f t="shared" si="60"/>
        <v/>
      </c>
      <c r="I1983" s="121" t="str">
        <f t="shared" si="60"/>
        <v/>
      </c>
      <c r="J1983" s="29"/>
      <c r="K1983" s="29"/>
      <c r="L1983" s="29"/>
      <c r="M1983" s="122" t="str">
        <f>IF($P1983="","",IFERROR(_xlfn.XLOOKUP($P1983,団体コード!$F$2:$F$1789,団体コード!$A$2:$A$1789),_xlfn.XLOOKUP($P1983,'R6.1.1政令指定都市'!$F$2:$F$192,'R6.1.1政令指定都市'!$A$2:$A$192)))</f>
        <v/>
      </c>
      <c r="N1983" s="123" t="str">
        <f>IF($P1983="","",IFERROR(_xlfn.XLOOKUP($P1983,市町村一覧!$H$2:$H$773,市町村一覧!$G$2:$G$773),"特定市町村以外"))</f>
        <v/>
      </c>
      <c r="O1983" s="94" t="s">
        <v>1</v>
      </c>
      <c r="P1983" s="124" t="str">
        <f t="shared" si="61"/>
        <v/>
      </c>
    </row>
    <row r="1984" spans="3:16" x14ac:dyDescent="0.4">
      <c r="C1984" s="108">
        <v>1978</v>
      </c>
      <c r="D1984" s="30"/>
      <c r="E1984" s="29"/>
      <c r="F1984" s="29"/>
      <c r="G1984" s="29"/>
      <c r="H1984" s="121" t="str">
        <f t="shared" si="60"/>
        <v/>
      </c>
      <c r="I1984" s="121" t="str">
        <f t="shared" si="60"/>
        <v/>
      </c>
      <c r="J1984" s="29"/>
      <c r="K1984" s="29"/>
      <c r="L1984" s="29"/>
      <c r="M1984" s="122" t="str">
        <f>IF($P1984="","",IFERROR(_xlfn.XLOOKUP($P1984,団体コード!$F$2:$F$1789,団体コード!$A$2:$A$1789),_xlfn.XLOOKUP($P1984,'R6.1.1政令指定都市'!$F$2:$F$192,'R6.1.1政令指定都市'!$A$2:$A$192)))</f>
        <v/>
      </c>
      <c r="N1984" s="123" t="str">
        <f>IF($P1984="","",IFERROR(_xlfn.XLOOKUP($P1984,市町村一覧!$H$2:$H$773,市町村一覧!$G$2:$G$773),"特定市町村以外"))</f>
        <v/>
      </c>
      <c r="O1984" s="94" t="s">
        <v>1</v>
      </c>
      <c r="P1984" s="124" t="str">
        <f t="shared" si="61"/>
        <v/>
      </c>
    </row>
    <row r="1985" spans="3:16" x14ac:dyDescent="0.4">
      <c r="C1985" s="108">
        <v>1979</v>
      </c>
      <c r="D1985" s="30"/>
      <c r="E1985" s="29"/>
      <c r="F1985" s="29"/>
      <c r="G1985" s="29"/>
      <c r="H1985" s="121" t="str">
        <f t="shared" si="60"/>
        <v/>
      </c>
      <c r="I1985" s="121" t="str">
        <f t="shared" si="60"/>
        <v/>
      </c>
      <c r="J1985" s="29"/>
      <c r="K1985" s="29"/>
      <c r="L1985" s="29"/>
      <c r="M1985" s="122" t="str">
        <f>IF($P1985="","",IFERROR(_xlfn.XLOOKUP($P1985,団体コード!$F$2:$F$1789,団体コード!$A$2:$A$1789),_xlfn.XLOOKUP($P1985,'R6.1.1政令指定都市'!$F$2:$F$192,'R6.1.1政令指定都市'!$A$2:$A$192)))</f>
        <v/>
      </c>
      <c r="N1985" s="123" t="str">
        <f>IF($P1985="","",IFERROR(_xlfn.XLOOKUP($P1985,市町村一覧!$H$2:$H$773,市町村一覧!$G$2:$G$773),"特定市町村以外"))</f>
        <v/>
      </c>
      <c r="O1985" s="94" t="s">
        <v>1</v>
      </c>
      <c r="P1985" s="124" t="str">
        <f t="shared" si="61"/>
        <v/>
      </c>
    </row>
    <row r="1986" spans="3:16" x14ac:dyDescent="0.4">
      <c r="C1986" s="108">
        <v>1980</v>
      </c>
      <c r="D1986" s="30"/>
      <c r="E1986" s="29"/>
      <c r="F1986" s="29"/>
      <c r="G1986" s="29"/>
      <c r="H1986" s="121" t="str">
        <f t="shared" si="60"/>
        <v/>
      </c>
      <c r="I1986" s="121" t="str">
        <f t="shared" si="60"/>
        <v/>
      </c>
      <c r="J1986" s="29"/>
      <c r="K1986" s="29"/>
      <c r="L1986" s="29"/>
      <c r="M1986" s="122" t="str">
        <f>IF($P1986="","",IFERROR(_xlfn.XLOOKUP($P1986,団体コード!$F$2:$F$1789,団体コード!$A$2:$A$1789),_xlfn.XLOOKUP($P1986,'R6.1.1政令指定都市'!$F$2:$F$192,'R6.1.1政令指定都市'!$A$2:$A$192)))</f>
        <v/>
      </c>
      <c r="N1986" s="123" t="str">
        <f>IF($P1986="","",IFERROR(_xlfn.XLOOKUP($P1986,市町村一覧!$H$2:$H$773,市町村一覧!$G$2:$G$773),"特定市町村以外"))</f>
        <v/>
      </c>
      <c r="O1986" s="94" t="s">
        <v>1</v>
      </c>
      <c r="P1986" s="124" t="str">
        <f t="shared" si="61"/>
        <v/>
      </c>
    </row>
    <row r="1987" spans="3:16" x14ac:dyDescent="0.4">
      <c r="C1987" s="108">
        <v>1981</v>
      </c>
      <c r="D1987" s="30"/>
      <c r="E1987" s="29"/>
      <c r="F1987" s="29"/>
      <c r="G1987" s="29"/>
      <c r="H1987" s="121" t="str">
        <f t="shared" si="60"/>
        <v/>
      </c>
      <c r="I1987" s="121" t="str">
        <f t="shared" si="60"/>
        <v/>
      </c>
      <c r="J1987" s="29"/>
      <c r="K1987" s="29"/>
      <c r="L1987" s="29"/>
      <c r="M1987" s="122" t="str">
        <f>IF($P1987="","",IFERROR(_xlfn.XLOOKUP($P1987,団体コード!$F$2:$F$1789,団体コード!$A$2:$A$1789),_xlfn.XLOOKUP($P1987,'R6.1.1政令指定都市'!$F$2:$F$192,'R6.1.1政令指定都市'!$A$2:$A$192)))</f>
        <v/>
      </c>
      <c r="N1987" s="123" t="str">
        <f>IF($P1987="","",IFERROR(_xlfn.XLOOKUP($P1987,市町村一覧!$H$2:$H$773,市町村一覧!$G$2:$G$773),"特定市町村以外"))</f>
        <v/>
      </c>
      <c r="O1987" s="94" t="s">
        <v>1</v>
      </c>
      <c r="P1987" s="124" t="str">
        <f t="shared" si="61"/>
        <v/>
      </c>
    </row>
    <row r="1988" spans="3:16" x14ac:dyDescent="0.4">
      <c r="C1988" s="108">
        <v>1982</v>
      </c>
      <c r="D1988" s="30"/>
      <c r="E1988" s="29"/>
      <c r="F1988" s="29"/>
      <c r="G1988" s="29"/>
      <c r="H1988" s="121" t="str">
        <f t="shared" si="60"/>
        <v/>
      </c>
      <c r="I1988" s="121" t="str">
        <f t="shared" si="60"/>
        <v/>
      </c>
      <c r="J1988" s="29"/>
      <c r="K1988" s="29"/>
      <c r="L1988" s="29"/>
      <c r="M1988" s="122" t="str">
        <f>IF($P1988="","",IFERROR(_xlfn.XLOOKUP($P1988,団体コード!$F$2:$F$1789,団体コード!$A$2:$A$1789),_xlfn.XLOOKUP($P1988,'R6.1.1政令指定都市'!$F$2:$F$192,'R6.1.1政令指定都市'!$A$2:$A$192)))</f>
        <v/>
      </c>
      <c r="N1988" s="123" t="str">
        <f>IF($P1988="","",IFERROR(_xlfn.XLOOKUP($P1988,市町村一覧!$H$2:$H$773,市町村一覧!$G$2:$G$773),"特定市町村以外"))</f>
        <v/>
      </c>
      <c r="O1988" s="94" t="s">
        <v>1</v>
      </c>
      <c r="P1988" s="124" t="str">
        <f t="shared" si="61"/>
        <v/>
      </c>
    </row>
    <row r="1989" spans="3:16" x14ac:dyDescent="0.4">
      <c r="C1989" s="108">
        <v>1983</v>
      </c>
      <c r="D1989" s="30"/>
      <c r="E1989" s="29"/>
      <c r="F1989" s="29"/>
      <c r="G1989" s="29"/>
      <c r="H1989" s="121" t="str">
        <f t="shared" si="60"/>
        <v/>
      </c>
      <c r="I1989" s="121" t="str">
        <f t="shared" si="60"/>
        <v/>
      </c>
      <c r="J1989" s="29"/>
      <c r="K1989" s="29"/>
      <c r="L1989" s="29"/>
      <c r="M1989" s="122" t="str">
        <f>IF($P1989="","",IFERROR(_xlfn.XLOOKUP($P1989,団体コード!$F$2:$F$1789,団体コード!$A$2:$A$1789),_xlfn.XLOOKUP($P1989,'R6.1.1政令指定都市'!$F$2:$F$192,'R6.1.1政令指定都市'!$A$2:$A$192)))</f>
        <v/>
      </c>
      <c r="N1989" s="123" t="str">
        <f>IF($P1989="","",IFERROR(_xlfn.XLOOKUP($P1989,市町村一覧!$H$2:$H$773,市町村一覧!$G$2:$G$773),"特定市町村以外"))</f>
        <v/>
      </c>
      <c r="O1989" s="94" t="s">
        <v>1</v>
      </c>
      <c r="P1989" s="124" t="str">
        <f t="shared" si="61"/>
        <v/>
      </c>
    </row>
    <row r="1990" spans="3:16" x14ac:dyDescent="0.4">
      <c r="C1990" s="108">
        <v>1984</v>
      </c>
      <c r="D1990" s="30"/>
      <c r="E1990" s="29"/>
      <c r="F1990" s="29"/>
      <c r="G1990" s="29"/>
      <c r="H1990" s="121" t="str">
        <f t="shared" si="60"/>
        <v/>
      </c>
      <c r="I1990" s="121" t="str">
        <f t="shared" si="60"/>
        <v/>
      </c>
      <c r="J1990" s="29"/>
      <c r="K1990" s="29"/>
      <c r="L1990" s="29"/>
      <c r="M1990" s="122" t="str">
        <f>IF($P1990="","",IFERROR(_xlfn.XLOOKUP($P1990,団体コード!$F$2:$F$1789,団体コード!$A$2:$A$1789),_xlfn.XLOOKUP($P1990,'R6.1.1政令指定都市'!$F$2:$F$192,'R6.1.1政令指定都市'!$A$2:$A$192)))</f>
        <v/>
      </c>
      <c r="N1990" s="123" t="str">
        <f>IF($P1990="","",IFERROR(_xlfn.XLOOKUP($P1990,市町村一覧!$H$2:$H$773,市町村一覧!$G$2:$G$773),"特定市町村以外"))</f>
        <v/>
      </c>
      <c r="O1990" s="94" t="s">
        <v>1</v>
      </c>
      <c r="P1990" s="124" t="str">
        <f t="shared" si="61"/>
        <v/>
      </c>
    </row>
    <row r="1991" spans="3:16" x14ac:dyDescent="0.4">
      <c r="C1991" s="108">
        <v>1985</v>
      </c>
      <c r="D1991" s="30"/>
      <c r="E1991" s="29"/>
      <c r="F1991" s="29"/>
      <c r="G1991" s="29"/>
      <c r="H1991" s="121" t="str">
        <f t="shared" si="60"/>
        <v/>
      </c>
      <c r="I1991" s="121" t="str">
        <f t="shared" si="60"/>
        <v/>
      </c>
      <c r="J1991" s="29"/>
      <c r="K1991" s="29"/>
      <c r="L1991" s="29"/>
      <c r="M1991" s="122" t="str">
        <f>IF($P1991="","",IFERROR(_xlfn.XLOOKUP($P1991,団体コード!$F$2:$F$1789,団体コード!$A$2:$A$1789),_xlfn.XLOOKUP($P1991,'R6.1.1政令指定都市'!$F$2:$F$192,'R6.1.1政令指定都市'!$A$2:$A$192)))</f>
        <v/>
      </c>
      <c r="N1991" s="123" t="str">
        <f>IF($P1991="","",IFERROR(_xlfn.XLOOKUP($P1991,市町村一覧!$H$2:$H$773,市町村一覧!$G$2:$G$773),"特定市町村以外"))</f>
        <v/>
      </c>
      <c r="O1991" s="94" t="s">
        <v>1</v>
      </c>
      <c r="P1991" s="124" t="str">
        <f t="shared" si="61"/>
        <v/>
      </c>
    </row>
    <row r="1992" spans="3:16" x14ac:dyDescent="0.4">
      <c r="C1992" s="108">
        <v>1986</v>
      </c>
      <c r="D1992" s="30"/>
      <c r="E1992" s="29"/>
      <c r="F1992" s="29"/>
      <c r="G1992" s="29"/>
      <c r="H1992" s="121" t="str">
        <f t="shared" ref="H1992:I2006" si="62">IF(D1992&lt;&gt;"",D1992,"")</f>
        <v/>
      </c>
      <c r="I1992" s="121" t="str">
        <f t="shared" si="62"/>
        <v/>
      </c>
      <c r="J1992" s="29"/>
      <c r="K1992" s="29"/>
      <c r="L1992" s="29"/>
      <c r="M1992" s="122" t="str">
        <f>IF($P1992="","",IFERROR(_xlfn.XLOOKUP($P1992,団体コード!$F$2:$F$1789,団体コード!$A$2:$A$1789),_xlfn.XLOOKUP($P1992,'R6.1.1政令指定都市'!$F$2:$F$192,'R6.1.1政令指定都市'!$A$2:$A$192)))</f>
        <v/>
      </c>
      <c r="N1992" s="123" t="str">
        <f>IF($P1992="","",IFERROR(_xlfn.XLOOKUP($P1992,市町村一覧!$H$2:$H$773,市町村一覧!$G$2:$G$773),"特定市町村以外"))</f>
        <v/>
      </c>
      <c r="O1992" s="94" t="s">
        <v>1</v>
      </c>
      <c r="P1992" s="124" t="str">
        <f t="shared" ref="P1992:P2006" si="63">E1992&amp;F1992</f>
        <v/>
      </c>
    </row>
    <row r="1993" spans="3:16" x14ac:dyDescent="0.4">
      <c r="C1993" s="108">
        <v>1987</v>
      </c>
      <c r="D1993" s="30"/>
      <c r="E1993" s="29"/>
      <c r="F1993" s="29"/>
      <c r="G1993" s="29"/>
      <c r="H1993" s="121" t="str">
        <f t="shared" si="62"/>
        <v/>
      </c>
      <c r="I1993" s="121" t="str">
        <f t="shared" si="62"/>
        <v/>
      </c>
      <c r="J1993" s="29"/>
      <c r="K1993" s="29"/>
      <c r="L1993" s="29"/>
      <c r="M1993" s="122" t="str">
        <f>IF($P1993="","",IFERROR(_xlfn.XLOOKUP($P1993,団体コード!$F$2:$F$1789,団体コード!$A$2:$A$1789),_xlfn.XLOOKUP($P1993,'R6.1.1政令指定都市'!$F$2:$F$192,'R6.1.1政令指定都市'!$A$2:$A$192)))</f>
        <v/>
      </c>
      <c r="N1993" s="123" t="str">
        <f>IF($P1993="","",IFERROR(_xlfn.XLOOKUP($P1993,市町村一覧!$H$2:$H$773,市町村一覧!$G$2:$G$773),"特定市町村以外"))</f>
        <v/>
      </c>
      <c r="O1993" s="94" t="s">
        <v>1</v>
      </c>
      <c r="P1993" s="124" t="str">
        <f t="shared" si="63"/>
        <v/>
      </c>
    </row>
    <row r="1994" spans="3:16" x14ac:dyDescent="0.4">
      <c r="C1994" s="108">
        <v>1988</v>
      </c>
      <c r="D1994" s="30"/>
      <c r="E1994" s="29"/>
      <c r="F1994" s="29"/>
      <c r="G1994" s="29"/>
      <c r="H1994" s="121" t="str">
        <f t="shared" si="62"/>
        <v/>
      </c>
      <c r="I1994" s="121" t="str">
        <f t="shared" si="62"/>
        <v/>
      </c>
      <c r="J1994" s="29"/>
      <c r="K1994" s="29"/>
      <c r="L1994" s="29"/>
      <c r="M1994" s="122" t="str">
        <f>IF($P1994="","",IFERROR(_xlfn.XLOOKUP($P1994,団体コード!$F$2:$F$1789,団体コード!$A$2:$A$1789),_xlfn.XLOOKUP($P1994,'R6.1.1政令指定都市'!$F$2:$F$192,'R6.1.1政令指定都市'!$A$2:$A$192)))</f>
        <v/>
      </c>
      <c r="N1994" s="123" t="str">
        <f>IF($P1994="","",IFERROR(_xlfn.XLOOKUP($P1994,市町村一覧!$H$2:$H$773,市町村一覧!$G$2:$G$773),"特定市町村以外"))</f>
        <v/>
      </c>
      <c r="O1994" s="94" t="s">
        <v>1</v>
      </c>
      <c r="P1994" s="124" t="str">
        <f t="shared" si="63"/>
        <v/>
      </c>
    </row>
    <row r="1995" spans="3:16" x14ac:dyDescent="0.4">
      <c r="C1995" s="108">
        <v>1989</v>
      </c>
      <c r="D1995" s="30"/>
      <c r="E1995" s="29"/>
      <c r="F1995" s="29"/>
      <c r="G1995" s="29"/>
      <c r="H1995" s="121" t="str">
        <f t="shared" si="62"/>
        <v/>
      </c>
      <c r="I1995" s="121" t="str">
        <f t="shared" si="62"/>
        <v/>
      </c>
      <c r="J1995" s="29"/>
      <c r="K1995" s="29"/>
      <c r="L1995" s="29"/>
      <c r="M1995" s="122" t="str">
        <f>IF($P1995="","",IFERROR(_xlfn.XLOOKUP($P1995,団体コード!$F$2:$F$1789,団体コード!$A$2:$A$1789),_xlfn.XLOOKUP($P1995,'R6.1.1政令指定都市'!$F$2:$F$192,'R6.1.1政令指定都市'!$A$2:$A$192)))</f>
        <v/>
      </c>
      <c r="N1995" s="123" t="str">
        <f>IF($P1995="","",IFERROR(_xlfn.XLOOKUP($P1995,市町村一覧!$H$2:$H$773,市町村一覧!$G$2:$G$773),"特定市町村以外"))</f>
        <v/>
      </c>
      <c r="O1995" s="94" t="s">
        <v>1</v>
      </c>
      <c r="P1995" s="124" t="str">
        <f t="shared" si="63"/>
        <v/>
      </c>
    </row>
    <row r="1996" spans="3:16" x14ac:dyDescent="0.4">
      <c r="C1996" s="108">
        <v>1990</v>
      </c>
      <c r="D1996" s="30"/>
      <c r="E1996" s="29"/>
      <c r="F1996" s="29"/>
      <c r="G1996" s="29"/>
      <c r="H1996" s="121" t="str">
        <f t="shared" si="62"/>
        <v/>
      </c>
      <c r="I1996" s="121" t="str">
        <f t="shared" si="62"/>
        <v/>
      </c>
      <c r="J1996" s="29"/>
      <c r="K1996" s="29"/>
      <c r="L1996" s="29"/>
      <c r="M1996" s="122" t="str">
        <f>IF($P1996="","",IFERROR(_xlfn.XLOOKUP($P1996,団体コード!$F$2:$F$1789,団体コード!$A$2:$A$1789),_xlfn.XLOOKUP($P1996,'R6.1.1政令指定都市'!$F$2:$F$192,'R6.1.1政令指定都市'!$A$2:$A$192)))</f>
        <v/>
      </c>
      <c r="N1996" s="123" t="str">
        <f>IF($P1996="","",IFERROR(_xlfn.XLOOKUP($P1996,市町村一覧!$H$2:$H$773,市町村一覧!$G$2:$G$773),"特定市町村以外"))</f>
        <v/>
      </c>
      <c r="O1996" s="94" t="s">
        <v>1</v>
      </c>
      <c r="P1996" s="124" t="str">
        <f t="shared" si="63"/>
        <v/>
      </c>
    </row>
    <row r="1997" spans="3:16" x14ac:dyDescent="0.4">
      <c r="C1997" s="108">
        <v>1991</v>
      </c>
      <c r="D1997" s="30"/>
      <c r="E1997" s="29"/>
      <c r="F1997" s="29"/>
      <c r="G1997" s="29"/>
      <c r="H1997" s="121" t="str">
        <f t="shared" si="62"/>
        <v/>
      </c>
      <c r="I1997" s="121" t="str">
        <f t="shared" si="62"/>
        <v/>
      </c>
      <c r="J1997" s="29"/>
      <c r="K1997" s="29"/>
      <c r="L1997" s="29"/>
      <c r="M1997" s="122" t="str">
        <f>IF($P1997="","",IFERROR(_xlfn.XLOOKUP($P1997,団体コード!$F$2:$F$1789,団体コード!$A$2:$A$1789),_xlfn.XLOOKUP($P1997,'R6.1.1政令指定都市'!$F$2:$F$192,'R6.1.1政令指定都市'!$A$2:$A$192)))</f>
        <v/>
      </c>
      <c r="N1997" s="123" t="str">
        <f>IF($P1997="","",IFERROR(_xlfn.XLOOKUP($P1997,市町村一覧!$H$2:$H$773,市町村一覧!$G$2:$G$773),"特定市町村以外"))</f>
        <v/>
      </c>
      <c r="O1997" s="94" t="s">
        <v>1</v>
      </c>
      <c r="P1997" s="124" t="str">
        <f t="shared" si="63"/>
        <v/>
      </c>
    </row>
    <row r="1998" spans="3:16" x14ac:dyDescent="0.4">
      <c r="C1998" s="108">
        <v>1992</v>
      </c>
      <c r="D1998" s="30"/>
      <c r="E1998" s="29"/>
      <c r="F1998" s="29"/>
      <c r="G1998" s="29"/>
      <c r="H1998" s="121" t="str">
        <f t="shared" si="62"/>
        <v/>
      </c>
      <c r="I1998" s="121" t="str">
        <f t="shared" si="62"/>
        <v/>
      </c>
      <c r="J1998" s="29"/>
      <c r="K1998" s="29"/>
      <c r="L1998" s="29"/>
      <c r="M1998" s="122" t="str">
        <f>IF($P1998="","",IFERROR(_xlfn.XLOOKUP($P1998,団体コード!$F$2:$F$1789,団体コード!$A$2:$A$1789),_xlfn.XLOOKUP($P1998,'R6.1.1政令指定都市'!$F$2:$F$192,'R6.1.1政令指定都市'!$A$2:$A$192)))</f>
        <v/>
      </c>
      <c r="N1998" s="123" t="str">
        <f>IF($P1998="","",IFERROR(_xlfn.XLOOKUP($P1998,市町村一覧!$H$2:$H$773,市町村一覧!$G$2:$G$773),"特定市町村以外"))</f>
        <v/>
      </c>
      <c r="O1998" s="94" t="s">
        <v>1</v>
      </c>
      <c r="P1998" s="124" t="str">
        <f t="shared" si="63"/>
        <v/>
      </c>
    </row>
    <row r="1999" spans="3:16" x14ac:dyDescent="0.4">
      <c r="C1999" s="108">
        <v>1993</v>
      </c>
      <c r="D1999" s="30"/>
      <c r="E1999" s="29"/>
      <c r="F1999" s="29"/>
      <c r="G1999" s="29"/>
      <c r="H1999" s="121" t="str">
        <f t="shared" si="62"/>
        <v/>
      </c>
      <c r="I1999" s="121" t="str">
        <f t="shared" si="62"/>
        <v/>
      </c>
      <c r="J1999" s="29"/>
      <c r="K1999" s="29"/>
      <c r="L1999" s="29"/>
      <c r="M1999" s="122" t="str">
        <f>IF($P1999="","",IFERROR(_xlfn.XLOOKUP($P1999,団体コード!$F$2:$F$1789,団体コード!$A$2:$A$1789),_xlfn.XLOOKUP($P1999,'R6.1.1政令指定都市'!$F$2:$F$192,'R6.1.1政令指定都市'!$A$2:$A$192)))</f>
        <v/>
      </c>
      <c r="N1999" s="123" t="str">
        <f>IF($P1999="","",IFERROR(_xlfn.XLOOKUP($P1999,市町村一覧!$H$2:$H$773,市町村一覧!$G$2:$G$773),"特定市町村以外"))</f>
        <v/>
      </c>
      <c r="O1999" s="94" t="s">
        <v>1</v>
      </c>
      <c r="P1999" s="124" t="str">
        <f t="shared" si="63"/>
        <v/>
      </c>
    </row>
    <row r="2000" spans="3:16" x14ac:dyDescent="0.4">
      <c r="C2000" s="108">
        <v>1994</v>
      </c>
      <c r="D2000" s="30"/>
      <c r="E2000" s="29"/>
      <c r="F2000" s="29"/>
      <c r="G2000" s="29"/>
      <c r="H2000" s="121" t="str">
        <f t="shared" si="62"/>
        <v/>
      </c>
      <c r="I2000" s="121" t="str">
        <f t="shared" si="62"/>
        <v/>
      </c>
      <c r="J2000" s="29"/>
      <c r="K2000" s="29"/>
      <c r="L2000" s="29"/>
      <c r="M2000" s="122" t="str">
        <f>IF($P2000="","",IFERROR(_xlfn.XLOOKUP($P2000,団体コード!$F$2:$F$1789,団体コード!$A$2:$A$1789),_xlfn.XLOOKUP($P2000,'R6.1.1政令指定都市'!$F$2:$F$192,'R6.1.1政令指定都市'!$A$2:$A$192)))</f>
        <v/>
      </c>
      <c r="N2000" s="123" t="str">
        <f>IF($P2000="","",IFERROR(_xlfn.XLOOKUP($P2000,市町村一覧!$H$2:$H$773,市町村一覧!$G$2:$G$773),"特定市町村以外"))</f>
        <v/>
      </c>
      <c r="O2000" s="94" t="s">
        <v>1</v>
      </c>
      <c r="P2000" s="124" t="str">
        <f t="shared" si="63"/>
        <v/>
      </c>
    </row>
    <row r="2001" spans="3:16" x14ac:dyDescent="0.4">
      <c r="C2001" s="108">
        <v>1995</v>
      </c>
      <c r="D2001" s="30"/>
      <c r="E2001" s="29"/>
      <c r="F2001" s="29"/>
      <c r="G2001" s="29"/>
      <c r="H2001" s="121" t="str">
        <f t="shared" si="62"/>
        <v/>
      </c>
      <c r="I2001" s="121" t="str">
        <f t="shared" si="62"/>
        <v/>
      </c>
      <c r="J2001" s="29"/>
      <c r="K2001" s="29"/>
      <c r="L2001" s="29"/>
      <c r="M2001" s="122" t="str">
        <f>IF($P2001="","",IFERROR(_xlfn.XLOOKUP($P2001,団体コード!$F$2:$F$1789,団体コード!$A$2:$A$1789),_xlfn.XLOOKUP($P2001,'R6.1.1政令指定都市'!$F$2:$F$192,'R6.1.1政令指定都市'!$A$2:$A$192)))</f>
        <v/>
      </c>
      <c r="N2001" s="123" t="str">
        <f>IF($P2001="","",IFERROR(_xlfn.XLOOKUP($P2001,市町村一覧!$H$2:$H$773,市町村一覧!$G$2:$G$773),"特定市町村以外"))</f>
        <v/>
      </c>
      <c r="O2001" s="94" t="s">
        <v>1</v>
      </c>
      <c r="P2001" s="124" t="str">
        <f t="shared" si="63"/>
        <v/>
      </c>
    </row>
    <row r="2002" spans="3:16" x14ac:dyDescent="0.4">
      <c r="C2002" s="108">
        <v>1996</v>
      </c>
      <c r="D2002" s="30"/>
      <c r="E2002" s="29"/>
      <c r="F2002" s="29"/>
      <c r="G2002" s="29"/>
      <c r="H2002" s="121" t="str">
        <f t="shared" si="62"/>
        <v/>
      </c>
      <c r="I2002" s="121" t="str">
        <f t="shared" si="62"/>
        <v/>
      </c>
      <c r="J2002" s="29"/>
      <c r="K2002" s="29"/>
      <c r="L2002" s="29"/>
      <c r="M2002" s="122" t="str">
        <f>IF($P2002="","",IFERROR(_xlfn.XLOOKUP($P2002,団体コード!$F$2:$F$1789,団体コード!$A$2:$A$1789),_xlfn.XLOOKUP($P2002,'R6.1.1政令指定都市'!$F$2:$F$192,'R6.1.1政令指定都市'!$A$2:$A$192)))</f>
        <v/>
      </c>
      <c r="N2002" s="123" t="str">
        <f>IF($P2002="","",IFERROR(_xlfn.XLOOKUP($P2002,市町村一覧!$H$2:$H$773,市町村一覧!$G$2:$G$773),"特定市町村以外"))</f>
        <v/>
      </c>
      <c r="O2002" s="94" t="s">
        <v>1</v>
      </c>
      <c r="P2002" s="124" t="str">
        <f t="shared" si="63"/>
        <v/>
      </c>
    </row>
    <row r="2003" spans="3:16" x14ac:dyDescent="0.4">
      <c r="C2003" s="108">
        <v>1997</v>
      </c>
      <c r="D2003" s="30"/>
      <c r="E2003" s="29"/>
      <c r="F2003" s="29"/>
      <c r="G2003" s="29"/>
      <c r="H2003" s="121" t="str">
        <f t="shared" si="62"/>
        <v/>
      </c>
      <c r="I2003" s="121" t="str">
        <f t="shared" si="62"/>
        <v/>
      </c>
      <c r="J2003" s="29"/>
      <c r="K2003" s="29"/>
      <c r="L2003" s="29"/>
      <c r="M2003" s="122" t="str">
        <f>IF($P2003="","",IFERROR(_xlfn.XLOOKUP($P2003,団体コード!$F$2:$F$1789,団体コード!$A$2:$A$1789),_xlfn.XLOOKUP($P2003,'R6.1.1政令指定都市'!$F$2:$F$192,'R6.1.1政令指定都市'!$A$2:$A$192)))</f>
        <v/>
      </c>
      <c r="N2003" s="123" t="str">
        <f>IF($P2003="","",IFERROR(_xlfn.XLOOKUP($P2003,市町村一覧!$H$2:$H$773,市町村一覧!$G$2:$G$773),"特定市町村以外"))</f>
        <v/>
      </c>
      <c r="O2003" s="94" t="s">
        <v>1</v>
      </c>
      <c r="P2003" s="124" t="str">
        <f t="shared" si="63"/>
        <v/>
      </c>
    </row>
    <row r="2004" spans="3:16" x14ac:dyDescent="0.4">
      <c r="C2004" s="108">
        <v>1998</v>
      </c>
      <c r="D2004" s="30"/>
      <c r="E2004" s="29"/>
      <c r="F2004" s="29"/>
      <c r="G2004" s="29"/>
      <c r="H2004" s="121" t="str">
        <f t="shared" si="62"/>
        <v/>
      </c>
      <c r="I2004" s="121" t="str">
        <f t="shared" si="62"/>
        <v/>
      </c>
      <c r="J2004" s="29"/>
      <c r="K2004" s="29"/>
      <c r="L2004" s="29"/>
      <c r="M2004" s="122" t="str">
        <f>IF($P2004="","",IFERROR(_xlfn.XLOOKUP($P2004,団体コード!$F$2:$F$1789,団体コード!$A$2:$A$1789),_xlfn.XLOOKUP($P2004,'R6.1.1政令指定都市'!$F$2:$F$192,'R6.1.1政令指定都市'!$A$2:$A$192)))</f>
        <v/>
      </c>
      <c r="N2004" s="123" t="str">
        <f>IF($P2004="","",IFERROR(_xlfn.XLOOKUP($P2004,市町村一覧!$H$2:$H$773,市町村一覧!$G$2:$G$773),"特定市町村以外"))</f>
        <v/>
      </c>
      <c r="O2004" s="94" t="s">
        <v>1</v>
      </c>
      <c r="P2004" s="124" t="str">
        <f t="shared" si="63"/>
        <v/>
      </c>
    </row>
    <row r="2005" spans="3:16" x14ac:dyDescent="0.4">
      <c r="C2005" s="108">
        <v>1999</v>
      </c>
      <c r="D2005" s="30"/>
      <c r="E2005" s="29"/>
      <c r="F2005" s="29"/>
      <c r="G2005" s="29"/>
      <c r="H2005" s="121" t="str">
        <f t="shared" si="62"/>
        <v/>
      </c>
      <c r="I2005" s="121" t="str">
        <f t="shared" si="62"/>
        <v/>
      </c>
      <c r="J2005" s="29"/>
      <c r="K2005" s="29"/>
      <c r="L2005" s="29"/>
      <c r="M2005" s="122" t="str">
        <f>IF($P2005="","",IFERROR(_xlfn.XLOOKUP($P2005,団体コード!$F$2:$F$1789,団体コード!$A$2:$A$1789),_xlfn.XLOOKUP($P2005,'R6.1.1政令指定都市'!$F$2:$F$192,'R6.1.1政令指定都市'!$A$2:$A$192)))</f>
        <v/>
      </c>
      <c r="N2005" s="123" t="str">
        <f>IF($P2005="","",IFERROR(_xlfn.XLOOKUP($P2005,市町村一覧!$H$2:$H$773,市町村一覧!$G$2:$G$773),"特定市町村以外"))</f>
        <v/>
      </c>
      <c r="O2005" s="94" t="s">
        <v>1</v>
      </c>
      <c r="P2005" s="124" t="str">
        <f t="shared" si="63"/>
        <v/>
      </c>
    </row>
    <row r="2006" spans="3:16" x14ac:dyDescent="0.4">
      <c r="C2006" s="108">
        <v>2000</v>
      </c>
      <c r="D2006" s="30"/>
      <c r="E2006" s="29"/>
      <c r="F2006" s="29"/>
      <c r="G2006" s="29"/>
      <c r="H2006" s="121" t="str">
        <f t="shared" si="62"/>
        <v/>
      </c>
      <c r="I2006" s="121" t="str">
        <f t="shared" si="62"/>
        <v/>
      </c>
      <c r="J2006" s="29"/>
      <c r="K2006" s="29"/>
      <c r="L2006" s="29"/>
      <c r="M2006" s="122" t="str">
        <f>IF($P2006="","",IFERROR(_xlfn.XLOOKUP($P2006,団体コード!$F$2:$F$1789,団体コード!$A$2:$A$1789),_xlfn.XLOOKUP($P2006,'R6.1.1政令指定都市'!$F$2:$F$192,'R6.1.1政令指定都市'!$A$2:$A$192)))</f>
        <v/>
      </c>
      <c r="N2006" s="123" t="str">
        <f>IF($P2006="","",IFERROR(_xlfn.XLOOKUP($P2006,市町村一覧!$H$2:$H$773,市町村一覧!$G$2:$G$773),"特定市町村以外"))</f>
        <v/>
      </c>
      <c r="O2006" s="94" t="s">
        <v>1</v>
      </c>
      <c r="P2006" s="124" t="str">
        <f t="shared" si="63"/>
        <v/>
      </c>
    </row>
    <row r="2007" spans="3:16" x14ac:dyDescent="0.4">
      <c r="C2007" s="94" t="s">
        <v>1</v>
      </c>
      <c r="D2007" s="94" t="s">
        <v>1</v>
      </c>
      <c r="E2007" s="94" t="s">
        <v>1</v>
      </c>
      <c r="F2007" s="94" t="s">
        <v>1</v>
      </c>
      <c r="G2007" s="94" t="s">
        <v>1</v>
      </c>
      <c r="H2007" s="94" t="s">
        <v>1</v>
      </c>
      <c r="I2007" s="94" t="s">
        <v>1</v>
      </c>
      <c r="J2007" s="94" t="s">
        <v>1</v>
      </c>
      <c r="K2007" s="94" t="s">
        <v>1</v>
      </c>
      <c r="L2007" s="94" t="s">
        <v>1</v>
      </c>
      <c r="M2007" s="94" t="s">
        <v>1</v>
      </c>
      <c r="N2007" s="94" t="s">
        <v>1</v>
      </c>
    </row>
  </sheetData>
  <sheetProtection algorithmName="SHA-512" hashValue="KLlC5x1yUWvEBn0zzuOyuWu6+ct3Qx7HlYsIAVgfyA4+LQanBM+TduQo3DGPF5XfN5/bTxi35jXfHVcTROkl2g==" saltValue="gowlfZLyZbVgStH0F+xAXQ==" spinCount="100000" sheet="1"/>
  <phoneticPr fontId="1"/>
  <dataValidations count="1">
    <dataValidation type="list" allowBlank="1" showInputMessage="1" showErrorMessage="1" sqref="E7:F2006 J7:J2006" xr:uid="{7B27250F-FC70-44DE-9333-03DB309620BD}">
      <formula1>INDIRECT(D7)</formula1>
    </dataValidation>
  </dataValidations>
  <pageMargins left="0.7" right="0.7" top="0.75" bottom="0.75" header="0.3" footer="0.3"/>
  <pageSetup paperSize="8" scale="4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C40155-4E45-4F3A-A162-197054C51D21}">
          <x14:formula1>
            <xm:f>プルダウン!$B$3:$B$10</xm:f>
          </x14:formula1>
          <xm:sqref>D7:D2006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8F79-792B-43D4-9CDC-38C08E30F68E}">
  <sheetPr>
    <tabColor theme="9" tint="0.79998168889431442"/>
    <pageSetUpPr fitToPage="1"/>
  </sheetPr>
  <dimension ref="B1:T103"/>
  <sheetViews>
    <sheetView showGridLines="0" view="pageBreakPreview" zoomScale="96" zoomScaleNormal="85" zoomScaleSheetLayoutView="96" workbookViewId="0"/>
  </sheetViews>
  <sheetFormatPr defaultColWidth="9" defaultRowHeight="16.5" x14ac:dyDescent="0.4"/>
  <cols>
    <col min="1" max="1" width="2.25" style="94" customWidth="1"/>
    <col min="2" max="2" width="2.875" style="94" customWidth="1"/>
    <col min="3" max="3" width="43.75" style="94" customWidth="1"/>
    <col min="4" max="5" width="35.125" style="94" customWidth="1"/>
    <col min="6" max="6" width="60.25" style="94" customWidth="1"/>
    <col min="7" max="7" width="12.625" style="94" customWidth="1"/>
    <col min="8" max="8" width="12" style="94" customWidth="1"/>
    <col min="9" max="18" width="10.625" style="94" customWidth="1"/>
    <col min="19" max="19" width="15.75" style="94" customWidth="1"/>
    <col min="20" max="20" width="2.25" style="94" bestFit="1" customWidth="1"/>
    <col min="21" max="21" width="2.125" style="94" customWidth="1"/>
    <col min="22" max="16384" width="9" style="94"/>
  </cols>
  <sheetData>
    <row r="1" spans="2:20" x14ac:dyDescent="0.4">
      <c r="F1" s="125"/>
      <c r="G1" s="125"/>
    </row>
    <row r="2" spans="2:20" ht="17.25" x14ac:dyDescent="0.4">
      <c r="B2" s="92" t="s">
        <v>5976</v>
      </c>
      <c r="F2" s="125"/>
      <c r="G2" s="125"/>
    </row>
    <row r="3" spans="2:20" x14ac:dyDescent="0.4">
      <c r="B3" s="126"/>
      <c r="C3" s="125" t="s">
        <v>2236</v>
      </c>
      <c r="D3" s="125"/>
      <c r="F3" s="125"/>
      <c r="G3" s="125"/>
    </row>
    <row r="4" spans="2:20" x14ac:dyDescent="0.4">
      <c r="B4" s="126"/>
      <c r="C4" s="125"/>
      <c r="D4" s="125"/>
      <c r="F4" s="125"/>
      <c r="G4" s="125"/>
    </row>
    <row r="5" spans="2:20" ht="24" customHeight="1" x14ac:dyDescent="0.4">
      <c r="B5" s="127"/>
      <c r="C5" s="128"/>
      <c r="D5" s="128" t="s">
        <v>6331</v>
      </c>
      <c r="E5" s="129" t="s">
        <v>6330</v>
      </c>
      <c r="F5" s="130" t="s">
        <v>2269</v>
      </c>
    </row>
    <row r="6" spans="2:20" ht="37.5" customHeight="1" x14ac:dyDescent="0.4">
      <c r="B6" s="131" t="s">
        <v>2270</v>
      </c>
      <c r="C6" s="123" t="s">
        <v>5972</v>
      </c>
      <c r="D6" s="132">
        <f>SUMIFS($H$14:$H$102,$S$14:$S$102,"講習会")</f>
        <v>0</v>
      </c>
      <c r="E6" s="132">
        <f>SUMIFS($H$14:$H$102,$S$14:$S$102,"相談会")</f>
        <v>0</v>
      </c>
      <c r="F6" s="132">
        <f>(D6+E6)*30000</f>
        <v>0</v>
      </c>
    </row>
    <row r="7" spans="2:20" ht="37.5" customHeight="1" x14ac:dyDescent="0.4">
      <c r="B7" s="127"/>
      <c r="C7" s="133" t="s">
        <v>5973</v>
      </c>
      <c r="D7" s="132">
        <f>SUMIFS($G$14:$G$102,$S$14:$S$102,"講習会")</f>
        <v>0</v>
      </c>
      <c r="E7" s="132">
        <f>SUMIFS($G$14:$G$102,$S$14:$S$102,"相談会")</f>
        <v>0</v>
      </c>
      <c r="F7" s="132">
        <f>(D7+E7)*5000</f>
        <v>0</v>
      </c>
    </row>
    <row r="8" spans="2:20" ht="37.5" customHeight="1" x14ac:dyDescent="0.4">
      <c r="B8" s="127"/>
      <c r="C8" s="123" t="s">
        <v>6369</v>
      </c>
      <c r="D8" s="132">
        <f>D6</f>
        <v>0</v>
      </c>
      <c r="E8" s="132">
        <f>E6</f>
        <v>0</v>
      </c>
      <c r="F8" s="132">
        <f>(D8+E8)*20000</f>
        <v>0</v>
      </c>
    </row>
    <row r="9" spans="2:20" ht="37.5" customHeight="1" x14ac:dyDescent="0.4">
      <c r="B9" s="127"/>
      <c r="C9" s="134" t="s">
        <v>2</v>
      </c>
      <c r="D9" s="135"/>
      <c r="E9" s="136"/>
      <c r="F9" s="137">
        <f>SUM(F6:F8)</f>
        <v>0</v>
      </c>
    </row>
    <row r="10" spans="2:20" ht="16.5" customHeight="1" x14ac:dyDescent="0.4">
      <c r="B10" s="126"/>
      <c r="C10" s="124"/>
      <c r="D10" s="96"/>
      <c r="E10" s="96"/>
    </row>
    <row r="11" spans="2:20" ht="16.5" customHeight="1" x14ac:dyDescent="0.4">
      <c r="C11" s="138" t="s">
        <v>24</v>
      </c>
      <c r="D11" s="139" t="s">
        <v>2253</v>
      </c>
      <c r="E11" s="139" t="s">
        <v>25</v>
      </c>
      <c r="F11" s="139" t="s">
        <v>2254</v>
      </c>
      <c r="G11" s="140" t="s">
        <v>6334</v>
      </c>
      <c r="H11" s="140" t="s">
        <v>196</v>
      </c>
      <c r="I11" s="141" t="s">
        <v>37</v>
      </c>
      <c r="J11" s="142"/>
      <c r="K11" s="142"/>
      <c r="L11" s="142"/>
      <c r="M11" s="142"/>
      <c r="N11" s="142"/>
      <c r="O11" s="142"/>
      <c r="P11" s="143"/>
      <c r="Q11" s="141" t="s">
        <v>187</v>
      </c>
      <c r="R11" s="142"/>
      <c r="S11" s="144" t="s">
        <v>6343</v>
      </c>
      <c r="T11" s="94" t="s">
        <v>1</v>
      </c>
    </row>
    <row r="12" spans="2:20" x14ac:dyDescent="0.4">
      <c r="C12" s="145"/>
      <c r="D12" s="146"/>
      <c r="E12" s="146"/>
      <c r="F12" s="146"/>
      <c r="G12" s="147" t="s">
        <v>6335</v>
      </c>
      <c r="H12" s="147"/>
      <c r="I12" s="148" t="s">
        <v>26</v>
      </c>
      <c r="J12" s="148" t="s">
        <v>27</v>
      </c>
      <c r="K12" s="148" t="s">
        <v>28</v>
      </c>
      <c r="L12" s="148" t="s">
        <v>29</v>
      </c>
      <c r="M12" s="148" t="s">
        <v>30</v>
      </c>
      <c r="N12" s="148" t="s">
        <v>31</v>
      </c>
      <c r="O12" s="148" t="s">
        <v>32</v>
      </c>
      <c r="P12" s="148" t="s">
        <v>33</v>
      </c>
      <c r="Q12" s="148" t="s">
        <v>34</v>
      </c>
      <c r="R12" s="149" t="s">
        <v>35</v>
      </c>
      <c r="S12" s="150" t="s">
        <v>6364</v>
      </c>
      <c r="T12" s="94" t="s">
        <v>1</v>
      </c>
    </row>
    <row r="13" spans="2:20" x14ac:dyDescent="0.4">
      <c r="C13" s="151" t="s">
        <v>6340</v>
      </c>
      <c r="D13" s="152"/>
      <c r="E13" s="152"/>
      <c r="F13" s="152"/>
      <c r="G13" s="153"/>
      <c r="H13" s="153"/>
      <c r="I13" s="154"/>
      <c r="J13" s="154"/>
      <c r="K13" s="154"/>
      <c r="L13" s="154"/>
      <c r="M13" s="154"/>
      <c r="N13" s="154"/>
      <c r="O13" s="154"/>
      <c r="P13" s="154"/>
      <c r="Q13" s="154"/>
      <c r="R13" s="154"/>
      <c r="S13" s="154"/>
      <c r="T13" s="94" t="s">
        <v>1</v>
      </c>
    </row>
    <row r="14" spans="2:20" x14ac:dyDescent="0.4">
      <c r="C14" s="155" t="s">
        <v>6336</v>
      </c>
      <c r="D14" s="155" t="s">
        <v>2255</v>
      </c>
      <c r="E14" s="156"/>
      <c r="F14" s="157" t="s">
        <v>2256</v>
      </c>
      <c r="G14" s="30"/>
      <c r="H14" s="158">
        <f>ROUNDDOWN(SUM($I14:$R14),0)</f>
        <v>0</v>
      </c>
      <c r="I14" s="55"/>
      <c r="J14" s="55"/>
      <c r="K14" s="55"/>
      <c r="L14" s="55"/>
      <c r="M14" s="55"/>
      <c r="N14" s="55"/>
      <c r="O14" s="55"/>
      <c r="P14" s="55"/>
      <c r="Q14" s="55"/>
      <c r="R14" s="55"/>
      <c r="S14" s="159" t="s">
        <v>6344</v>
      </c>
      <c r="T14" s="94" t="s">
        <v>1</v>
      </c>
    </row>
    <row r="15" spans="2:20" x14ac:dyDescent="0.4">
      <c r="C15" s="160"/>
      <c r="D15" s="155"/>
      <c r="E15" s="156"/>
      <c r="F15" s="161" t="s">
        <v>2257</v>
      </c>
      <c r="G15" s="29"/>
      <c r="H15" s="158">
        <f t="shared" ref="H15:H67" si="0">SUM($I15:$R15)</f>
        <v>0</v>
      </c>
      <c r="I15" s="56"/>
      <c r="J15" s="56"/>
      <c r="K15" s="56"/>
      <c r="L15" s="56"/>
      <c r="M15" s="56"/>
      <c r="N15" s="56"/>
      <c r="O15" s="56"/>
      <c r="P15" s="56"/>
      <c r="Q15" s="56"/>
      <c r="R15" s="56"/>
      <c r="S15" s="159" t="s">
        <v>6344</v>
      </c>
      <c r="T15" s="94" t="s">
        <v>1</v>
      </c>
    </row>
    <row r="16" spans="2:20" x14ac:dyDescent="0.4">
      <c r="C16" s="160"/>
      <c r="D16" s="155"/>
      <c r="E16" s="156"/>
      <c r="F16" s="161" t="s">
        <v>2258</v>
      </c>
      <c r="G16" s="29"/>
      <c r="H16" s="158">
        <f t="shared" si="0"/>
        <v>0</v>
      </c>
      <c r="I16" s="56"/>
      <c r="J16" s="56"/>
      <c r="K16" s="56"/>
      <c r="L16" s="56"/>
      <c r="M16" s="56"/>
      <c r="N16" s="56"/>
      <c r="O16" s="56"/>
      <c r="P16" s="56"/>
      <c r="Q16" s="56"/>
      <c r="R16" s="56"/>
      <c r="S16" s="159" t="s">
        <v>6344</v>
      </c>
      <c r="T16" s="94" t="s">
        <v>1</v>
      </c>
    </row>
    <row r="17" spans="3:20" x14ac:dyDescent="0.4">
      <c r="C17" s="160"/>
      <c r="D17" s="155"/>
      <c r="E17" s="156"/>
      <c r="F17" s="161" t="s">
        <v>2259</v>
      </c>
      <c r="G17" s="29"/>
      <c r="H17" s="158">
        <f t="shared" si="0"/>
        <v>0</v>
      </c>
      <c r="I17" s="56"/>
      <c r="J17" s="56"/>
      <c r="K17" s="56"/>
      <c r="L17" s="56"/>
      <c r="M17" s="56"/>
      <c r="N17" s="56"/>
      <c r="O17" s="56"/>
      <c r="P17" s="56"/>
      <c r="Q17" s="56"/>
      <c r="R17" s="56"/>
      <c r="S17" s="159" t="s">
        <v>6344</v>
      </c>
      <c r="T17" s="94" t="s">
        <v>1</v>
      </c>
    </row>
    <row r="18" spans="3:20" x14ac:dyDescent="0.4">
      <c r="C18" s="160"/>
      <c r="D18" s="155"/>
      <c r="E18" s="156"/>
      <c r="F18" s="161" t="s">
        <v>2260</v>
      </c>
      <c r="G18" s="29"/>
      <c r="H18" s="158">
        <f t="shared" si="0"/>
        <v>0</v>
      </c>
      <c r="I18" s="56"/>
      <c r="J18" s="56"/>
      <c r="K18" s="56"/>
      <c r="L18" s="56"/>
      <c r="M18" s="56"/>
      <c r="N18" s="56"/>
      <c r="O18" s="56"/>
      <c r="P18" s="56"/>
      <c r="Q18" s="56"/>
      <c r="R18" s="56"/>
      <c r="S18" s="159" t="s">
        <v>6344</v>
      </c>
      <c r="T18" s="94" t="s">
        <v>1</v>
      </c>
    </row>
    <row r="19" spans="3:20" x14ac:dyDescent="0.4">
      <c r="C19" s="160"/>
      <c r="D19" s="155"/>
      <c r="E19" s="156"/>
      <c r="F19" s="161" t="s">
        <v>2261</v>
      </c>
      <c r="G19" s="29"/>
      <c r="H19" s="158">
        <f t="shared" si="0"/>
        <v>0</v>
      </c>
      <c r="I19" s="56"/>
      <c r="J19" s="56"/>
      <c r="K19" s="56"/>
      <c r="L19" s="56"/>
      <c r="M19" s="56"/>
      <c r="N19" s="56"/>
      <c r="O19" s="56"/>
      <c r="P19" s="56"/>
      <c r="Q19" s="56"/>
      <c r="R19" s="56"/>
      <c r="S19" s="159" t="s">
        <v>6344</v>
      </c>
      <c r="T19" s="94" t="s">
        <v>1</v>
      </c>
    </row>
    <row r="20" spans="3:20" x14ac:dyDescent="0.4">
      <c r="C20" s="160"/>
      <c r="D20" s="155"/>
      <c r="E20" s="156"/>
      <c r="F20" s="161" t="s">
        <v>2268</v>
      </c>
      <c r="G20" s="29"/>
      <c r="H20" s="158">
        <f t="shared" si="0"/>
        <v>0</v>
      </c>
      <c r="I20" s="56"/>
      <c r="J20" s="56"/>
      <c r="K20" s="56"/>
      <c r="L20" s="56"/>
      <c r="M20" s="56"/>
      <c r="N20" s="56"/>
      <c r="O20" s="56"/>
      <c r="P20" s="56"/>
      <c r="Q20" s="56"/>
      <c r="R20" s="56"/>
      <c r="S20" s="159" t="s">
        <v>6344</v>
      </c>
      <c r="T20" s="94" t="s">
        <v>1</v>
      </c>
    </row>
    <row r="21" spans="3:20" x14ac:dyDescent="0.4">
      <c r="C21" s="160"/>
      <c r="D21" s="155"/>
      <c r="E21" s="156"/>
      <c r="F21" s="161" t="s">
        <v>2301</v>
      </c>
      <c r="G21" s="29"/>
      <c r="H21" s="158">
        <f t="shared" si="0"/>
        <v>0</v>
      </c>
      <c r="I21" s="56"/>
      <c r="J21" s="56"/>
      <c r="K21" s="56"/>
      <c r="L21" s="56"/>
      <c r="M21" s="56"/>
      <c r="N21" s="56"/>
      <c r="O21" s="56"/>
      <c r="P21" s="56"/>
      <c r="Q21" s="56"/>
      <c r="R21" s="56"/>
      <c r="S21" s="159" t="s">
        <v>6344</v>
      </c>
      <c r="T21" s="94" t="s">
        <v>1</v>
      </c>
    </row>
    <row r="22" spans="3:20" x14ac:dyDescent="0.4">
      <c r="C22" s="160"/>
      <c r="D22" s="155"/>
      <c r="E22" s="156"/>
      <c r="F22" s="161" t="s">
        <v>2263</v>
      </c>
      <c r="G22" s="29"/>
      <c r="H22" s="158">
        <f t="shared" si="0"/>
        <v>0</v>
      </c>
      <c r="I22" s="56"/>
      <c r="J22" s="56"/>
      <c r="K22" s="56"/>
      <c r="L22" s="56"/>
      <c r="M22" s="56"/>
      <c r="N22" s="56"/>
      <c r="O22" s="56"/>
      <c r="P22" s="56"/>
      <c r="Q22" s="56"/>
      <c r="R22" s="56"/>
      <c r="S22" s="159" t="s">
        <v>6344</v>
      </c>
      <c r="T22" s="94" t="s">
        <v>1</v>
      </c>
    </row>
    <row r="23" spans="3:20" x14ac:dyDescent="0.4">
      <c r="C23" s="160"/>
      <c r="D23" s="155"/>
      <c r="E23" s="156"/>
      <c r="F23" s="161" t="s">
        <v>2264</v>
      </c>
      <c r="G23" s="29"/>
      <c r="H23" s="158">
        <f t="shared" si="0"/>
        <v>0</v>
      </c>
      <c r="I23" s="56"/>
      <c r="J23" s="56"/>
      <c r="K23" s="56"/>
      <c r="L23" s="56"/>
      <c r="M23" s="56"/>
      <c r="N23" s="56"/>
      <c r="O23" s="56"/>
      <c r="P23" s="56"/>
      <c r="Q23" s="56"/>
      <c r="R23" s="56"/>
      <c r="S23" s="159" t="s">
        <v>6344</v>
      </c>
      <c r="T23" s="94" t="s">
        <v>1</v>
      </c>
    </row>
    <row r="24" spans="3:20" x14ac:dyDescent="0.4">
      <c r="C24" s="162"/>
      <c r="D24" s="163" t="s">
        <v>2265</v>
      </c>
      <c r="E24" s="164" t="s">
        <v>171</v>
      </c>
      <c r="F24" s="165" t="s">
        <v>172</v>
      </c>
      <c r="G24" s="29"/>
      <c r="H24" s="158">
        <f t="shared" si="0"/>
        <v>0</v>
      </c>
      <c r="I24" s="55"/>
      <c r="J24" s="55"/>
      <c r="K24" s="55"/>
      <c r="L24" s="55"/>
      <c r="M24" s="55"/>
      <c r="N24" s="55"/>
      <c r="O24" s="55"/>
      <c r="P24" s="55"/>
      <c r="Q24" s="55"/>
      <c r="R24" s="55"/>
      <c r="S24" s="159" t="s">
        <v>6344</v>
      </c>
      <c r="T24" s="94" t="s">
        <v>1</v>
      </c>
    </row>
    <row r="25" spans="3:20" x14ac:dyDescent="0.4">
      <c r="C25" s="162"/>
      <c r="D25" s="155"/>
      <c r="E25" s="166"/>
      <c r="F25" s="167" t="s">
        <v>173</v>
      </c>
      <c r="G25" s="29"/>
      <c r="H25" s="158">
        <f t="shared" si="0"/>
        <v>0</v>
      </c>
      <c r="I25" s="56"/>
      <c r="J25" s="56"/>
      <c r="K25" s="56"/>
      <c r="L25" s="56"/>
      <c r="M25" s="56"/>
      <c r="N25" s="56"/>
      <c r="O25" s="56"/>
      <c r="P25" s="56"/>
      <c r="Q25" s="56"/>
      <c r="R25" s="56"/>
      <c r="S25" s="159" t="s">
        <v>6344</v>
      </c>
      <c r="T25" s="94" t="s">
        <v>1</v>
      </c>
    </row>
    <row r="26" spans="3:20" x14ac:dyDescent="0.4">
      <c r="C26" s="162"/>
      <c r="D26" s="155"/>
      <c r="E26" s="166"/>
      <c r="F26" s="167" t="s">
        <v>174</v>
      </c>
      <c r="G26" s="29"/>
      <c r="H26" s="158">
        <f t="shared" si="0"/>
        <v>0</v>
      </c>
      <c r="I26" s="56"/>
      <c r="J26" s="56"/>
      <c r="K26" s="56"/>
      <c r="L26" s="56"/>
      <c r="M26" s="56"/>
      <c r="N26" s="56"/>
      <c r="O26" s="56"/>
      <c r="P26" s="56"/>
      <c r="Q26" s="56"/>
      <c r="R26" s="56"/>
      <c r="S26" s="159" t="s">
        <v>6344</v>
      </c>
      <c r="T26" s="94" t="s">
        <v>1</v>
      </c>
    </row>
    <row r="27" spans="3:20" x14ac:dyDescent="0.4">
      <c r="C27" s="162"/>
      <c r="D27" s="155"/>
      <c r="E27" s="166"/>
      <c r="F27" s="167" t="s">
        <v>2240</v>
      </c>
      <c r="G27" s="29"/>
      <c r="H27" s="158">
        <f t="shared" si="0"/>
        <v>0</v>
      </c>
      <c r="I27" s="56"/>
      <c r="J27" s="56"/>
      <c r="K27" s="56"/>
      <c r="L27" s="56"/>
      <c r="M27" s="56"/>
      <c r="N27" s="56"/>
      <c r="O27" s="56"/>
      <c r="P27" s="56"/>
      <c r="Q27" s="56"/>
      <c r="R27" s="56"/>
      <c r="S27" s="159" t="s">
        <v>6344</v>
      </c>
      <c r="T27" s="94" t="s">
        <v>1</v>
      </c>
    </row>
    <row r="28" spans="3:20" x14ac:dyDescent="0.4">
      <c r="C28" s="162"/>
      <c r="D28" s="155"/>
      <c r="E28" s="168"/>
      <c r="F28" s="167" t="s">
        <v>175</v>
      </c>
      <c r="G28" s="29"/>
      <c r="H28" s="158">
        <f t="shared" si="0"/>
        <v>0</v>
      </c>
      <c r="I28" s="56"/>
      <c r="J28" s="56"/>
      <c r="K28" s="56"/>
      <c r="L28" s="56"/>
      <c r="M28" s="56"/>
      <c r="N28" s="56"/>
      <c r="O28" s="56"/>
      <c r="P28" s="56"/>
      <c r="Q28" s="56"/>
      <c r="R28" s="56"/>
      <c r="S28" s="159" t="s">
        <v>6344</v>
      </c>
      <c r="T28" s="94" t="s">
        <v>1</v>
      </c>
    </row>
    <row r="29" spans="3:20" x14ac:dyDescent="0.4">
      <c r="C29" s="162"/>
      <c r="D29" s="155"/>
      <c r="E29" s="164" t="s">
        <v>184</v>
      </c>
      <c r="F29" s="167" t="s">
        <v>176</v>
      </c>
      <c r="G29" s="29"/>
      <c r="H29" s="158">
        <f t="shared" si="0"/>
        <v>0</v>
      </c>
      <c r="I29" s="56"/>
      <c r="J29" s="56"/>
      <c r="K29" s="56"/>
      <c r="L29" s="56"/>
      <c r="M29" s="56"/>
      <c r="N29" s="56"/>
      <c r="O29" s="56"/>
      <c r="P29" s="56"/>
      <c r="Q29" s="56"/>
      <c r="R29" s="56"/>
      <c r="S29" s="159" t="s">
        <v>6344</v>
      </c>
      <c r="T29" s="94" t="s">
        <v>1</v>
      </c>
    </row>
    <row r="30" spans="3:20" x14ac:dyDescent="0.4">
      <c r="C30" s="162"/>
      <c r="D30" s="155"/>
      <c r="E30" s="166"/>
      <c r="F30" s="167" t="s">
        <v>180</v>
      </c>
      <c r="G30" s="29"/>
      <c r="H30" s="158">
        <f t="shared" si="0"/>
        <v>0</v>
      </c>
      <c r="I30" s="56"/>
      <c r="J30" s="56"/>
      <c r="K30" s="56"/>
      <c r="L30" s="56"/>
      <c r="M30" s="56"/>
      <c r="N30" s="56"/>
      <c r="O30" s="56"/>
      <c r="P30" s="56"/>
      <c r="Q30" s="56"/>
      <c r="R30" s="56"/>
      <c r="S30" s="159" t="s">
        <v>6344</v>
      </c>
      <c r="T30" s="94" t="s">
        <v>1</v>
      </c>
    </row>
    <row r="31" spans="3:20" x14ac:dyDescent="0.4">
      <c r="C31" s="162"/>
      <c r="D31" s="155"/>
      <c r="E31" s="168"/>
      <c r="F31" s="167" t="s">
        <v>177</v>
      </c>
      <c r="G31" s="29"/>
      <c r="H31" s="158">
        <f t="shared" si="0"/>
        <v>0</v>
      </c>
      <c r="I31" s="56"/>
      <c r="J31" s="56"/>
      <c r="K31" s="56"/>
      <c r="L31" s="56"/>
      <c r="M31" s="56"/>
      <c r="N31" s="56"/>
      <c r="O31" s="56"/>
      <c r="P31" s="56"/>
      <c r="Q31" s="56"/>
      <c r="R31" s="56"/>
      <c r="S31" s="159" t="s">
        <v>6344</v>
      </c>
      <c r="T31" s="94" t="s">
        <v>1</v>
      </c>
    </row>
    <row r="32" spans="3:20" x14ac:dyDescent="0.4">
      <c r="C32" s="162"/>
      <c r="D32" s="155"/>
      <c r="E32" s="164" t="s">
        <v>185</v>
      </c>
      <c r="F32" s="167" t="s">
        <v>181</v>
      </c>
      <c r="G32" s="29"/>
      <c r="H32" s="158">
        <f t="shared" si="0"/>
        <v>0</v>
      </c>
      <c r="I32" s="56"/>
      <c r="J32" s="56"/>
      <c r="K32" s="56"/>
      <c r="L32" s="56"/>
      <c r="M32" s="56"/>
      <c r="N32" s="56"/>
      <c r="O32" s="56"/>
      <c r="P32" s="56"/>
      <c r="Q32" s="56"/>
      <c r="R32" s="56"/>
      <c r="S32" s="159" t="s">
        <v>6344</v>
      </c>
      <c r="T32" s="94" t="s">
        <v>1</v>
      </c>
    </row>
    <row r="33" spans="3:20" x14ac:dyDescent="0.4">
      <c r="C33" s="162"/>
      <c r="D33" s="155"/>
      <c r="E33" s="166"/>
      <c r="F33" s="167" t="s">
        <v>178</v>
      </c>
      <c r="G33" s="29"/>
      <c r="H33" s="158">
        <f t="shared" si="0"/>
        <v>0</v>
      </c>
      <c r="I33" s="56"/>
      <c r="J33" s="56"/>
      <c r="K33" s="56"/>
      <c r="L33" s="56"/>
      <c r="M33" s="56"/>
      <c r="N33" s="56"/>
      <c r="O33" s="56"/>
      <c r="P33" s="56"/>
      <c r="Q33" s="56"/>
      <c r="R33" s="56"/>
      <c r="S33" s="159" t="s">
        <v>6344</v>
      </c>
      <c r="T33" s="94" t="s">
        <v>1</v>
      </c>
    </row>
    <row r="34" spans="3:20" x14ac:dyDescent="0.4">
      <c r="C34" s="162"/>
      <c r="D34" s="155"/>
      <c r="E34" s="168"/>
      <c r="F34" s="167" t="s">
        <v>179</v>
      </c>
      <c r="G34" s="29"/>
      <c r="H34" s="158">
        <f t="shared" si="0"/>
        <v>0</v>
      </c>
      <c r="I34" s="56"/>
      <c r="J34" s="56"/>
      <c r="K34" s="56"/>
      <c r="L34" s="56"/>
      <c r="M34" s="56"/>
      <c r="N34" s="56"/>
      <c r="O34" s="56"/>
      <c r="P34" s="56"/>
      <c r="Q34" s="56"/>
      <c r="R34" s="56"/>
      <c r="S34" s="159" t="s">
        <v>6344</v>
      </c>
      <c r="T34" s="94" t="s">
        <v>1</v>
      </c>
    </row>
    <row r="35" spans="3:20" x14ac:dyDescent="0.4">
      <c r="C35" s="162"/>
      <c r="D35" s="155"/>
      <c r="E35" s="164" t="s">
        <v>186</v>
      </c>
      <c r="F35" s="167" t="s">
        <v>2239</v>
      </c>
      <c r="G35" s="29"/>
      <c r="H35" s="158">
        <f t="shared" si="0"/>
        <v>0</v>
      </c>
      <c r="I35" s="56"/>
      <c r="J35" s="56"/>
      <c r="K35" s="56"/>
      <c r="L35" s="56"/>
      <c r="M35" s="56"/>
      <c r="N35" s="56"/>
      <c r="O35" s="56"/>
      <c r="P35" s="56"/>
      <c r="Q35" s="56"/>
      <c r="R35" s="56"/>
      <c r="S35" s="159" t="s">
        <v>6344</v>
      </c>
      <c r="T35" s="94" t="s">
        <v>1</v>
      </c>
    </row>
    <row r="36" spans="3:20" ht="15.75" customHeight="1" x14ac:dyDescent="0.4">
      <c r="C36" s="162"/>
      <c r="D36" s="155"/>
      <c r="E36" s="166"/>
      <c r="F36" s="167" t="s">
        <v>182</v>
      </c>
      <c r="G36" s="29"/>
      <c r="H36" s="158">
        <f t="shared" si="0"/>
        <v>0</v>
      </c>
      <c r="I36" s="56"/>
      <c r="J36" s="56"/>
      <c r="K36" s="56"/>
      <c r="L36" s="56"/>
      <c r="M36" s="56"/>
      <c r="N36" s="56"/>
      <c r="O36" s="56"/>
      <c r="P36" s="56"/>
      <c r="Q36" s="56"/>
      <c r="R36" s="56"/>
      <c r="S36" s="159" t="s">
        <v>6344</v>
      </c>
      <c r="T36" s="94" t="s">
        <v>1</v>
      </c>
    </row>
    <row r="37" spans="3:20" x14ac:dyDescent="0.4">
      <c r="C37" s="162"/>
      <c r="D37" s="155"/>
      <c r="E37" s="166"/>
      <c r="F37" s="167" t="s">
        <v>183</v>
      </c>
      <c r="G37" s="29"/>
      <c r="H37" s="158">
        <f t="shared" si="0"/>
        <v>0</v>
      </c>
      <c r="I37" s="56"/>
      <c r="J37" s="56"/>
      <c r="K37" s="56"/>
      <c r="L37" s="56"/>
      <c r="M37" s="56"/>
      <c r="N37" s="56"/>
      <c r="O37" s="56"/>
      <c r="P37" s="56"/>
      <c r="Q37" s="56"/>
      <c r="R37" s="56"/>
      <c r="S37" s="159" t="s">
        <v>6344</v>
      </c>
      <c r="T37" s="94" t="s">
        <v>1</v>
      </c>
    </row>
    <row r="38" spans="3:20" x14ac:dyDescent="0.4">
      <c r="C38" s="162"/>
      <c r="D38" s="155"/>
      <c r="E38" s="166"/>
      <c r="F38" s="167" t="s">
        <v>2241</v>
      </c>
      <c r="G38" s="29"/>
      <c r="H38" s="158">
        <f t="shared" si="0"/>
        <v>0</v>
      </c>
      <c r="I38" s="56"/>
      <c r="J38" s="56"/>
      <c r="K38" s="56"/>
      <c r="L38" s="56"/>
      <c r="M38" s="56"/>
      <c r="N38" s="56"/>
      <c r="O38" s="56"/>
      <c r="P38" s="56"/>
      <c r="Q38" s="56"/>
      <c r="R38" s="56"/>
      <c r="S38" s="159" t="s">
        <v>6344</v>
      </c>
      <c r="T38" s="94" t="s">
        <v>1</v>
      </c>
    </row>
    <row r="39" spans="3:20" x14ac:dyDescent="0.4">
      <c r="C39" s="162"/>
      <c r="D39" s="155"/>
      <c r="E39" s="166"/>
      <c r="F39" s="167" t="s">
        <v>2242</v>
      </c>
      <c r="G39" s="29"/>
      <c r="H39" s="158">
        <f t="shared" si="0"/>
        <v>0</v>
      </c>
      <c r="I39" s="56"/>
      <c r="J39" s="56"/>
      <c r="K39" s="56"/>
      <c r="L39" s="56"/>
      <c r="M39" s="56"/>
      <c r="N39" s="56"/>
      <c r="O39" s="56"/>
      <c r="P39" s="56"/>
      <c r="Q39" s="56"/>
      <c r="R39" s="56"/>
      <c r="S39" s="159" t="s">
        <v>6344</v>
      </c>
      <c r="T39" s="94" t="s">
        <v>1</v>
      </c>
    </row>
    <row r="40" spans="3:20" ht="17.25" thickBot="1" x14ac:dyDescent="0.45">
      <c r="C40" s="162"/>
      <c r="D40" s="155"/>
      <c r="E40" s="166"/>
      <c r="F40" s="169" t="s">
        <v>2243</v>
      </c>
      <c r="G40" s="184"/>
      <c r="H40" s="170">
        <f t="shared" si="0"/>
        <v>0</v>
      </c>
      <c r="I40" s="57"/>
      <c r="J40" s="57"/>
      <c r="K40" s="57"/>
      <c r="L40" s="57"/>
      <c r="M40" s="57"/>
      <c r="N40" s="57"/>
      <c r="O40" s="57"/>
      <c r="P40" s="57"/>
      <c r="Q40" s="57"/>
      <c r="R40" s="57"/>
      <c r="S40" s="171" t="s">
        <v>6344</v>
      </c>
      <c r="T40" s="94" t="s">
        <v>1</v>
      </c>
    </row>
    <row r="41" spans="3:20" ht="17.25" thickTop="1" x14ac:dyDescent="0.4">
      <c r="C41" s="172" t="s">
        <v>6342</v>
      </c>
      <c r="D41" s="172" t="s">
        <v>2255</v>
      </c>
      <c r="E41" s="173"/>
      <c r="F41" s="174" t="s">
        <v>2256</v>
      </c>
      <c r="G41" s="185"/>
      <c r="H41" s="175">
        <f t="shared" si="0"/>
        <v>0</v>
      </c>
      <c r="I41" s="58"/>
      <c r="J41" s="58"/>
      <c r="K41" s="58"/>
      <c r="L41" s="58"/>
      <c r="M41" s="58"/>
      <c r="N41" s="58"/>
      <c r="O41" s="58"/>
      <c r="P41" s="58"/>
      <c r="Q41" s="58"/>
      <c r="R41" s="58"/>
      <c r="S41" s="176" t="s">
        <v>6345</v>
      </c>
      <c r="T41" s="94" t="s">
        <v>1</v>
      </c>
    </row>
    <row r="42" spans="3:20" x14ac:dyDescent="0.4">
      <c r="C42" s="160"/>
      <c r="D42" s="155"/>
      <c r="E42" s="156"/>
      <c r="F42" s="161" t="s">
        <v>2257</v>
      </c>
      <c r="G42" s="29"/>
      <c r="H42" s="158">
        <f t="shared" si="0"/>
        <v>0</v>
      </c>
      <c r="I42" s="56"/>
      <c r="J42" s="56"/>
      <c r="K42" s="56"/>
      <c r="L42" s="56"/>
      <c r="M42" s="56"/>
      <c r="N42" s="56"/>
      <c r="O42" s="56"/>
      <c r="P42" s="56"/>
      <c r="Q42" s="56"/>
      <c r="R42" s="56"/>
      <c r="S42" s="159" t="s">
        <v>6345</v>
      </c>
      <c r="T42" s="94" t="s">
        <v>1</v>
      </c>
    </row>
    <row r="43" spans="3:20" x14ac:dyDescent="0.4">
      <c r="C43" s="160"/>
      <c r="D43" s="155"/>
      <c r="E43" s="156"/>
      <c r="F43" s="161" t="s">
        <v>2258</v>
      </c>
      <c r="G43" s="29"/>
      <c r="H43" s="158">
        <f t="shared" si="0"/>
        <v>0</v>
      </c>
      <c r="I43" s="56"/>
      <c r="J43" s="56"/>
      <c r="K43" s="56"/>
      <c r="L43" s="56"/>
      <c r="M43" s="56"/>
      <c r="N43" s="56"/>
      <c r="O43" s="56"/>
      <c r="P43" s="56"/>
      <c r="Q43" s="56"/>
      <c r="R43" s="56"/>
      <c r="S43" s="159" t="s">
        <v>6345</v>
      </c>
      <c r="T43" s="94" t="s">
        <v>1</v>
      </c>
    </row>
    <row r="44" spans="3:20" x14ac:dyDescent="0.4">
      <c r="C44" s="160"/>
      <c r="D44" s="155"/>
      <c r="E44" s="156"/>
      <c r="F44" s="161" t="s">
        <v>2259</v>
      </c>
      <c r="G44" s="29"/>
      <c r="H44" s="158">
        <f t="shared" si="0"/>
        <v>0</v>
      </c>
      <c r="I44" s="56"/>
      <c r="J44" s="56"/>
      <c r="K44" s="56"/>
      <c r="L44" s="56"/>
      <c r="M44" s="56"/>
      <c r="N44" s="56"/>
      <c r="O44" s="56"/>
      <c r="P44" s="56"/>
      <c r="Q44" s="56"/>
      <c r="R44" s="56"/>
      <c r="S44" s="159" t="s">
        <v>6345</v>
      </c>
      <c r="T44" s="94" t="s">
        <v>1</v>
      </c>
    </row>
    <row r="45" spans="3:20" x14ac:dyDescent="0.4">
      <c r="C45" s="160"/>
      <c r="D45" s="155"/>
      <c r="E45" s="156"/>
      <c r="F45" s="161" t="s">
        <v>2260</v>
      </c>
      <c r="G45" s="29"/>
      <c r="H45" s="158">
        <f t="shared" si="0"/>
        <v>0</v>
      </c>
      <c r="I45" s="56"/>
      <c r="J45" s="56"/>
      <c r="K45" s="56"/>
      <c r="L45" s="56"/>
      <c r="M45" s="56"/>
      <c r="N45" s="56"/>
      <c r="O45" s="56"/>
      <c r="P45" s="56"/>
      <c r="Q45" s="56"/>
      <c r="R45" s="56"/>
      <c r="S45" s="159" t="s">
        <v>6345</v>
      </c>
      <c r="T45" s="94" t="s">
        <v>1</v>
      </c>
    </row>
    <row r="46" spans="3:20" x14ac:dyDescent="0.4">
      <c r="C46" s="160"/>
      <c r="D46" s="155"/>
      <c r="E46" s="156"/>
      <c r="F46" s="161" t="s">
        <v>2261</v>
      </c>
      <c r="G46" s="29"/>
      <c r="H46" s="158">
        <f t="shared" si="0"/>
        <v>0</v>
      </c>
      <c r="I46" s="56"/>
      <c r="J46" s="56"/>
      <c r="K46" s="56"/>
      <c r="L46" s="56"/>
      <c r="M46" s="56"/>
      <c r="N46" s="56"/>
      <c r="O46" s="56"/>
      <c r="P46" s="56"/>
      <c r="Q46" s="56"/>
      <c r="R46" s="56"/>
      <c r="S46" s="159" t="s">
        <v>6345</v>
      </c>
      <c r="T46" s="94" t="s">
        <v>1</v>
      </c>
    </row>
    <row r="47" spans="3:20" x14ac:dyDescent="0.4">
      <c r="C47" s="160"/>
      <c r="D47" s="155"/>
      <c r="E47" s="156"/>
      <c r="F47" s="161" t="s">
        <v>2268</v>
      </c>
      <c r="G47" s="29"/>
      <c r="H47" s="158">
        <f t="shared" si="0"/>
        <v>0</v>
      </c>
      <c r="I47" s="56"/>
      <c r="J47" s="56"/>
      <c r="K47" s="56"/>
      <c r="L47" s="56"/>
      <c r="M47" s="56"/>
      <c r="N47" s="56"/>
      <c r="O47" s="56"/>
      <c r="P47" s="56"/>
      <c r="Q47" s="56"/>
      <c r="R47" s="56"/>
      <c r="S47" s="159" t="s">
        <v>6345</v>
      </c>
      <c r="T47" s="94" t="s">
        <v>1</v>
      </c>
    </row>
    <row r="48" spans="3:20" x14ac:dyDescent="0.4">
      <c r="C48" s="160"/>
      <c r="D48" s="155"/>
      <c r="E48" s="156"/>
      <c r="F48" s="161" t="s">
        <v>2262</v>
      </c>
      <c r="G48" s="29"/>
      <c r="H48" s="158">
        <f t="shared" si="0"/>
        <v>0</v>
      </c>
      <c r="I48" s="56"/>
      <c r="J48" s="56"/>
      <c r="K48" s="56"/>
      <c r="L48" s="56"/>
      <c r="M48" s="56"/>
      <c r="N48" s="56"/>
      <c r="O48" s="56"/>
      <c r="P48" s="56"/>
      <c r="Q48" s="56"/>
      <c r="R48" s="56"/>
      <c r="S48" s="159" t="s">
        <v>6345</v>
      </c>
      <c r="T48" s="94" t="s">
        <v>1</v>
      </c>
    </row>
    <row r="49" spans="3:20" x14ac:dyDescent="0.4">
      <c r="C49" s="160"/>
      <c r="D49" s="155"/>
      <c r="E49" s="156"/>
      <c r="F49" s="161" t="s">
        <v>2263</v>
      </c>
      <c r="G49" s="29"/>
      <c r="H49" s="158">
        <f t="shared" si="0"/>
        <v>0</v>
      </c>
      <c r="I49" s="56"/>
      <c r="J49" s="56"/>
      <c r="K49" s="56"/>
      <c r="L49" s="56"/>
      <c r="M49" s="56"/>
      <c r="N49" s="56"/>
      <c r="O49" s="56"/>
      <c r="P49" s="56"/>
      <c r="Q49" s="56"/>
      <c r="R49" s="56"/>
      <c r="S49" s="159" t="s">
        <v>6345</v>
      </c>
      <c r="T49" s="94" t="s">
        <v>1</v>
      </c>
    </row>
    <row r="50" spans="3:20" x14ac:dyDescent="0.4">
      <c r="C50" s="160"/>
      <c r="D50" s="155"/>
      <c r="E50" s="156"/>
      <c r="F50" s="177" t="s">
        <v>2264</v>
      </c>
      <c r="G50" s="29"/>
      <c r="H50" s="158">
        <f t="shared" si="0"/>
        <v>0</v>
      </c>
      <c r="I50" s="57"/>
      <c r="J50" s="57"/>
      <c r="K50" s="57"/>
      <c r="L50" s="57"/>
      <c r="M50" s="57"/>
      <c r="N50" s="57"/>
      <c r="O50" s="57"/>
      <c r="P50" s="57"/>
      <c r="Q50" s="57"/>
      <c r="R50" s="57"/>
      <c r="S50" s="159" t="s">
        <v>6345</v>
      </c>
      <c r="T50" s="94" t="s">
        <v>1</v>
      </c>
    </row>
    <row r="51" spans="3:20" x14ac:dyDescent="0.4">
      <c r="C51" s="162"/>
      <c r="D51" s="163" t="s">
        <v>2267</v>
      </c>
      <c r="E51" s="164" t="s">
        <v>171</v>
      </c>
      <c r="F51" s="167" t="s">
        <v>172</v>
      </c>
      <c r="G51" s="29"/>
      <c r="H51" s="158">
        <f t="shared" si="0"/>
        <v>0</v>
      </c>
      <c r="I51" s="56"/>
      <c r="J51" s="56"/>
      <c r="K51" s="56"/>
      <c r="L51" s="56"/>
      <c r="M51" s="56"/>
      <c r="N51" s="56"/>
      <c r="O51" s="56"/>
      <c r="P51" s="56"/>
      <c r="Q51" s="56"/>
      <c r="R51" s="56"/>
      <c r="S51" s="159" t="s">
        <v>6345</v>
      </c>
      <c r="T51" s="94" t="s">
        <v>1</v>
      </c>
    </row>
    <row r="52" spans="3:20" x14ac:dyDescent="0.4">
      <c r="C52" s="162"/>
      <c r="D52" s="155"/>
      <c r="E52" s="166"/>
      <c r="F52" s="167" t="s">
        <v>173</v>
      </c>
      <c r="G52" s="29"/>
      <c r="H52" s="158">
        <f t="shared" si="0"/>
        <v>0</v>
      </c>
      <c r="I52" s="56"/>
      <c r="J52" s="56"/>
      <c r="K52" s="56"/>
      <c r="L52" s="56"/>
      <c r="M52" s="56"/>
      <c r="N52" s="56"/>
      <c r="O52" s="56"/>
      <c r="P52" s="56"/>
      <c r="Q52" s="56"/>
      <c r="R52" s="56"/>
      <c r="S52" s="159" t="s">
        <v>6345</v>
      </c>
      <c r="T52" s="94" t="s">
        <v>1</v>
      </c>
    </row>
    <row r="53" spans="3:20" x14ac:dyDescent="0.4">
      <c r="C53" s="162"/>
      <c r="D53" s="155"/>
      <c r="E53" s="166"/>
      <c r="F53" s="167" t="s">
        <v>174</v>
      </c>
      <c r="G53" s="29"/>
      <c r="H53" s="158">
        <f t="shared" si="0"/>
        <v>0</v>
      </c>
      <c r="I53" s="56"/>
      <c r="J53" s="56"/>
      <c r="K53" s="56"/>
      <c r="L53" s="56"/>
      <c r="M53" s="56"/>
      <c r="N53" s="56"/>
      <c r="O53" s="56"/>
      <c r="P53" s="56"/>
      <c r="Q53" s="56"/>
      <c r="R53" s="56"/>
      <c r="S53" s="159" t="s">
        <v>6345</v>
      </c>
      <c r="T53" s="94" t="s">
        <v>1</v>
      </c>
    </row>
    <row r="54" spans="3:20" x14ac:dyDescent="0.4">
      <c r="C54" s="162"/>
      <c r="D54" s="155"/>
      <c r="E54" s="166"/>
      <c r="F54" s="167" t="s">
        <v>2240</v>
      </c>
      <c r="G54" s="29"/>
      <c r="H54" s="158">
        <f t="shared" si="0"/>
        <v>0</v>
      </c>
      <c r="I54" s="56"/>
      <c r="J54" s="56"/>
      <c r="K54" s="56"/>
      <c r="L54" s="56"/>
      <c r="M54" s="56"/>
      <c r="N54" s="56"/>
      <c r="O54" s="56"/>
      <c r="P54" s="56"/>
      <c r="Q54" s="56"/>
      <c r="R54" s="56"/>
      <c r="S54" s="159" t="s">
        <v>6345</v>
      </c>
      <c r="T54" s="94" t="s">
        <v>1</v>
      </c>
    </row>
    <row r="55" spans="3:20" x14ac:dyDescent="0.4">
      <c r="C55" s="162"/>
      <c r="D55" s="155"/>
      <c r="E55" s="168"/>
      <c r="F55" s="167" t="s">
        <v>175</v>
      </c>
      <c r="G55" s="29"/>
      <c r="H55" s="158">
        <f t="shared" si="0"/>
        <v>0</v>
      </c>
      <c r="I55" s="56"/>
      <c r="J55" s="56"/>
      <c r="K55" s="56"/>
      <c r="L55" s="56"/>
      <c r="M55" s="56"/>
      <c r="N55" s="56"/>
      <c r="O55" s="56"/>
      <c r="P55" s="56"/>
      <c r="Q55" s="56"/>
      <c r="R55" s="56"/>
      <c r="S55" s="159" t="s">
        <v>6345</v>
      </c>
      <c r="T55" s="94" t="s">
        <v>1</v>
      </c>
    </row>
    <row r="56" spans="3:20" x14ac:dyDescent="0.4">
      <c r="C56" s="162"/>
      <c r="D56" s="155"/>
      <c r="E56" s="164" t="s">
        <v>184</v>
      </c>
      <c r="F56" s="167" t="s">
        <v>176</v>
      </c>
      <c r="G56" s="29"/>
      <c r="H56" s="158">
        <f t="shared" si="0"/>
        <v>0</v>
      </c>
      <c r="I56" s="56"/>
      <c r="J56" s="56"/>
      <c r="K56" s="56"/>
      <c r="L56" s="56"/>
      <c r="M56" s="56"/>
      <c r="N56" s="56"/>
      <c r="O56" s="56"/>
      <c r="P56" s="56"/>
      <c r="Q56" s="56"/>
      <c r="R56" s="56"/>
      <c r="S56" s="159" t="s">
        <v>6345</v>
      </c>
      <c r="T56" s="94" t="s">
        <v>1</v>
      </c>
    </row>
    <row r="57" spans="3:20" x14ac:dyDescent="0.4">
      <c r="C57" s="162"/>
      <c r="D57" s="155"/>
      <c r="E57" s="166"/>
      <c r="F57" s="167" t="s">
        <v>180</v>
      </c>
      <c r="G57" s="29"/>
      <c r="H57" s="158">
        <f t="shared" si="0"/>
        <v>0</v>
      </c>
      <c r="I57" s="56"/>
      <c r="J57" s="56"/>
      <c r="K57" s="56"/>
      <c r="L57" s="56"/>
      <c r="M57" s="56"/>
      <c r="N57" s="56"/>
      <c r="O57" s="56"/>
      <c r="P57" s="56"/>
      <c r="Q57" s="56"/>
      <c r="R57" s="56"/>
      <c r="S57" s="159" t="s">
        <v>6345</v>
      </c>
      <c r="T57" s="94" t="s">
        <v>1</v>
      </c>
    </row>
    <row r="58" spans="3:20" x14ac:dyDescent="0.4">
      <c r="C58" s="162"/>
      <c r="D58" s="155"/>
      <c r="E58" s="168"/>
      <c r="F58" s="167" t="s">
        <v>177</v>
      </c>
      <c r="G58" s="29"/>
      <c r="H58" s="158">
        <f t="shared" si="0"/>
        <v>0</v>
      </c>
      <c r="I58" s="56"/>
      <c r="J58" s="56"/>
      <c r="K58" s="56"/>
      <c r="L58" s="56"/>
      <c r="M58" s="56"/>
      <c r="N58" s="56"/>
      <c r="O58" s="56"/>
      <c r="P58" s="56"/>
      <c r="Q58" s="56"/>
      <c r="R58" s="56"/>
      <c r="S58" s="159" t="s">
        <v>6345</v>
      </c>
      <c r="T58" s="94" t="s">
        <v>1</v>
      </c>
    </row>
    <row r="59" spans="3:20" x14ac:dyDescent="0.4">
      <c r="C59" s="162"/>
      <c r="D59" s="155"/>
      <c r="E59" s="164" t="s">
        <v>185</v>
      </c>
      <c r="F59" s="167" t="s">
        <v>181</v>
      </c>
      <c r="G59" s="29"/>
      <c r="H59" s="158">
        <f t="shared" si="0"/>
        <v>0</v>
      </c>
      <c r="I59" s="56"/>
      <c r="J59" s="56"/>
      <c r="K59" s="56"/>
      <c r="L59" s="56"/>
      <c r="M59" s="56"/>
      <c r="N59" s="56"/>
      <c r="O59" s="56"/>
      <c r="P59" s="56"/>
      <c r="Q59" s="56"/>
      <c r="R59" s="56"/>
      <c r="S59" s="159" t="s">
        <v>6345</v>
      </c>
      <c r="T59" s="94" t="s">
        <v>1</v>
      </c>
    </row>
    <row r="60" spans="3:20" x14ac:dyDescent="0.4">
      <c r="C60" s="162"/>
      <c r="D60" s="155"/>
      <c r="E60" s="166"/>
      <c r="F60" s="167" t="s">
        <v>178</v>
      </c>
      <c r="G60" s="29"/>
      <c r="H60" s="158">
        <f t="shared" si="0"/>
        <v>0</v>
      </c>
      <c r="I60" s="56"/>
      <c r="J60" s="56"/>
      <c r="K60" s="56"/>
      <c r="L60" s="56"/>
      <c r="M60" s="56"/>
      <c r="N60" s="56"/>
      <c r="O60" s="56"/>
      <c r="P60" s="56"/>
      <c r="Q60" s="56"/>
      <c r="R60" s="56"/>
      <c r="S60" s="159" t="s">
        <v>6345</v>
      </c>
      <c r="T60" s="94" t="s">
        <v>1</v>
      </c>
    </row>
    <row r="61" spans="3:20" x14ac:dyDescent="0.4">
      <c r="C61" s="162"/>
      <c r="D61" s="155"/>
      <c r="E61" s="168"/>
      <c r="F61" s="167" t="s">
        <v>179</v>
      </c>
      <c r="G61" s="29"/>
      <c r="H61" s="158">
        <f t="shared" si="0"/>
        <v>0</v>
      </c>
      <c r="I61" s="56"/>
      <c r="J61" s="56"/>
      <c r="K61" s="56"/>
      <c r="L61" s="56"/>
      <c r="M61" s="56"/>
      <c r="N61" s="56"/>
      <c r="O61" s="56"/>
      <c r="P61" s="56"/>
      <c r="Q61" s="56"/>
      <c r="R61" s="56"/>
      <c r="S61" s="159" t="s">
        <v>6345</v>
      </c>
      <c r="T61" s="94" t="s">
        <v>1</v>
      </c>
    </row>
    <row r="62" spans="3:20" x14ac:dyDescent="0.4">
      <c r="C62" s="162"/>
      <c r="D62" s="155"/>
      <c r="E62" s="164" t="s">
        <v>186</v>
      </c>
      <c r="F62" s="167" t="s">
        <v>2239</v>
      </c>
      <c r="G62" s="29"/>
      <c r="H62" s="158">
        <f t="shared" si="0"/>
        <v>0</v>
      </c>
      <c r="I62" s="56"/>
      <c r="J62" s="56"/>
      <c r="K62" s="56"/>
      <c r="L62" s="56"/>
      <c r="M62" s="56"/>
      <c r="N62" s="56"/>
      <c r="O62" s="56"/>
      <c r="P62" s="56"/>
      <c r="Q62" s="56"/>
      <c r="R62" s="56"/>
      <c r="S62" s="159" t="s">
        <v>6345</v>
      </c>
      <c r="T62" s="94" t="s">
        <v>1</v>
      </c>
    </row>
    <row r="63" spans="3:20" ht="15.75" customHeight="1" x14ac:dyDescent="0.4">
      <c r="C63" s="162"/>
      <c r="D63" s="155"/>
      <c r="E63" s="166"/>
      <c r="F63" s="167" t="s">
        <v>182</v>
      </c>
      <c r="G63" s="29"/>
      <c r="H63" s="158">
        <f t="shared" si="0"/>
        <v>0</v>
      </c>
      <c r="I63" s="56"/>
      <c r="J63" s="56"/>
      <c r="K63" s="56"/>
      <c r="L63" s="56"/>
      <c r="M63" s="56"/>
      <c r="N63" s="56"/>
      <c r="O63" s="56"/>
      <c r="P63" s="56"/>
      <c r="Q63" s="56"/>
      <c r="R63" s="56"/>
      <c r="S63" s="159" t="s">
        <v>6345</v>
      </c>
      <c r="T63" s="94" t="s">
        <v>1</v>
      </c>
    </row>
    <row r="64" spans="3:20" x14ac:dyDescent="0.4">
      <c r="C64" s="162"/>
      <c r="D64" s="155"/>
      <c r="E64" s="166"/>
      <c r="F64" s="167" t="s">
        <v>183</v>
      </c>
      <c r="G64" s="29"/>
      <c r="H64" s="158">
        <f t="shared" si="0"/>
        <v>0</v>
      </c>
      <c r="I64" s="56"/>
      <c r="J64" s="56"/>
      <c r="K64" s="56"/>
      <c r="L64" s="56"/>
      <c r="M64" s="56"/>
      <c r="N64" s="56"/>
      <c r="O64" s="56"/>
      <c r="P64" s="56"/>
      <c r="Q64" s="56"/>
      <c r="R64" s="56"/>
      <c r="S64" s="159" t="s">
        <v>6345</v>
      </c>
      <c r="T64" s="94" t="s">
        <v>1</v>
      </c>
    </row>
    <row r="65" spans="3:20" x14ac:dyDescent="0.4">
      <c r="C65" s="162"/>
      <c r="D65" s="155"/>
      <c r="E65" s="166"/>
      <c r="F65" s="167" t="s">
        <v>2241</v>
      </c>
      <c r="G65" s="29"/>
      <c r="H65" s="158">
        <f t="shared" si="0"/>
        <v>0</v>
      </c>
      <c r="I65" s="56"/>
      <c r="J65" s="56"/>
      <c r="K65" s="56"/>
      <c r="L65" s="56"/>
      <c r="M65" s="56"/>
      <c r="N65" s="56"/>
      <c r="O65" s="56"/>
      <c r="P65" s="56"/>
      <c r="Q65" s="56"/>
      <c r="R65" s="56"/>
      <c r="S65" s="159" t="s">
        <v>6345</v>
      </c>
      <c r="T65" s="94" t="s">
        <v>1</v>
      </c>
    </row>
    <row r="66" spans="3:20" x14ac:dyDescent="0.4">
      <c r="C66" s="162"/>
      <c r="D66" s="155"/>
      <c r="E66" s="166"/>
      <c r="F66" s="167" t="s">
        <v>2242</v>
      </c>
      <c r="G66" s="29"/>
      <c r="H66" s="158">
        <f t="shared" si="0"/>
        <v>0</v>
      </c>
      <c r="I66" s="56"/>
      <c r="J66" s="56"/>
      <c r="K66" s="56"/>
      <c r="L66" s="56"/>
      <c r="M66" s="56"/>
      <c r="N66" s="56"/>
      <c r="O66" s="56"/>
      <c r="P66" s="56"/>
      <c r="Q66" s="56"/>
      <c r="R66" s="56"/>
      <c r="S66" s="159" t="s">
        <v>6345</v>
      </c>
      <c r="T66" s="94" t="s">
        <v>1</v>
      </c>
    </row>
    <row r="67" spans="3:20" x14ac:dyDescent="0.4">
      <c r="C67" s="178"/>
      <c r="D67" s="179"/>
      <c r="E67" s="168"/>
      <c r="F67" s="167" t="s">
        <v>2243</v>
      </c>
      <c r="G67" s="29"/>
      <c r="H67" s="158">
        <f t="shared" si="0"/>
        <v>0</v>
      </c>
      <c r="I67" s="56"/>
      <c r="J67" s="56"/>
      <c r="K67" s="56"/>
      <c r="L67" s="56"/>
      <c r="M67" s="56"/>
      <c r="N67" s="56"/>
      <c r="O67" s="56"/>
      <c r="P67" s="56"/>
      <c r="Q67" s="56"/>
      <c r="R67" s="56"/>
      <c r="S67" s="159" t="s">
        <v>6345</v>
      </c>
      <c r="T67" s="94" t="s">
        <v>1</v>
      </c>
    </row>
    <row r="68" spans="3:20" x14ac:dyDescent="0.4">
      <c r="C68" s="151" t="s">
        <v>6341</v>
      </c>
      <c r="D68" s="152"/>
      <c r="E68" s="152"/>
      <c r="F68" s="152"/>
      <c r="G68" s="186"/>
      <c r="H68" s="186"/>
      <c r="I68" s="180"/>
      <c r="J68" s="180"/>
      <c r="K68" s="180"/>
      <c r="L68" s="180"/>
      <c r="M68" s="180"/>
      <c r="N68" s="180"/>
      <c r="O68" s="180"/>
      <c r="P68" s="180"/>
      <c r="Q68" s="180"/>
      <c r="R68" s="180"/>
      <c r="S68" s="154"/>
      <c r="T68" s="94" t="s">
        <v>1</v>
      </c>
    </row>
    <row r="69" spans="3:20" x14ac:dyDescent="0.4">
      <c r="C69" s="181" t="s">
        <v>6336</v>
      </c>
      <c r="D69" s="163" t="s">
        <v>2265</v>
      </c>
      <c r="E69" s="164" t="s">
        <v>171</v>
      </c>
      <c r="F69" s="165" t="s">
        <v>172</v>
      </c>
      <c r="G69" s="29"/>
      <c r="H69" s="158">
        <f t="shared" ref="H69:H85" si="1">SUM($I69:$R69)</f>
        <v>0</v>
      </c>
      <c r="I69" s="55"/>
      <c r="J69" s="55"/>
      <c r="K69" s="55"/>
      <c r="L69" s="55"/>
      <c r="M69" s="55"/>
      <c r="N69" s="55"/>
      <c r="O69" s="55"/>
      <c r="P69" s="55"/>
      <c r="Q69" s="55"/>
      <c r="R69" s="55"/>
      <c r="S69" s="159" t="s">
        <v>6344</v>
      </c>
      <c r="T69" s="94" t="s">
        <v>1</v>
      </c>
    </row>
    <row r="70" spans="3:20" x14ac:dyDescent="0.4">
      <c r="C70" s="162"/>
      <c r="D70" s="155"/>
      <c r="E70" s="166"/>
      <c r="F70" s="167" t="s">
        <v>173</v>
      </c>
      <c r="G70" s="29"/>
      <c r="H70" s="158">
        <f t="shared" si="1"/>
        <v>0</v>
      </c>
      <c r="I70" s="56"/>
      <c r="J70" s="56"/>
      <c r="K70" s="56"/>
      <c r="L70" s="56"/>
      <c r="M70" s="56"/>
      <c r="N70" s="56"/>
      <c r="O70" s="56"/>
      <c r="P70" s="56"/>
      <c r="Q70" s="56"/>
      <c r="R70" s="56"/>
      <c r="S70" s="159" t="s">
        <v>6344</v>
      </c>
      <c r="T70" s="94" t="s">
        <v>1</v>
      </c>
    </row>
    <row r="71" spans="3:20" x14ac:dyDescent="0.4">
      <c r="C71" s="162"/>
      <c r="D71" s="155"/>
      <c r="E71" s="166"/>
      <c r="F71" s="167" t="s">
        <v>174</v>
      </c>
      <c r="G71" s="29"/>
      <c r="H71" s="158">
        <f t="shared" si="1"/>
        <v>0</v>
      </c>
      <c r="I71" s="56"/>
      <c r="J71" s="56"/>
      <c r="K71" s="56"/>
      <c r="L71" s="56"/>
      <c r="M71" s="56"/>
      <c r="N71" s="56"/>
      <c r="O71" s="56"/>
      <c r="P71" s="56"/>
      <c r="Q71" s="56"/>
      <c r="R71" s="56"/>
      <c r="S71" s="159" t="s">
        <v>6344</v>
      </c>
      <c r="T71" s="94" t="s">
        <v>1</v>
      </c>
    </row>
    <row r="72" spans="3:20" x14ac:dyDescent="0.4">
      <c r="C72" s="162"/>
      <c r="D72" s="155"/>
      <c r="E72" s="166"/>
      <c r="F72" s="167" t="s">
        <v>2240</v>
      </c>
      <c r="G72" s="29"/>
      <c r="H72" s="158">
        <f t="shared" si="1"/>
        <v>0</v>
      </c>
      <c r="I72" s="56"/>
      <c r="J72" s="56"/>
      <c r="K72" s="56"/>
      <c r="L72" s="56"/>
      <c r="M72" s="56"/>
      <c r="N72" s="56"/>
      <c r="O72" s="56"/>
      <c r="P72" s="56"/>
      <c r="Q72" s="56"/>
      <c r="R72" s="56"/>
      <c r="S72" s="159" t="s">
        <v>6344</v>
      </c>
      <c r="T72" s="94" t="s">
        <v>1</v>
      </c>
    </row>
    <row r="73" spans="3:20" x14ac:dyDescent="0.4">
      <c r="C73" s="162"/>
      <c r="D73" s="155"/>
      <c r="E73" s="168"/>
      <c r="F73" s="167" t="s">
        <v>175</v>
      </c>
      <c r="G73" s="29"/>
      <c r="H73" s="158">
        <f t="shared" si="1"/>
        <v>0</v>
      </c>
      <c r="I73" s="56"/>
      <c r="J73" s="56"/>
      <c r="K73" s="56"/>
      <c r="L73" s="56"/>
      <c r="M73" s="56"/>
      <c r="N73" s="56"/>
      <c r="O73" s="56"/>
      <c r="P73" s="56"/>
      <c r="Q73" s="56"/>
      <c r="R73" s="56"/>
      <c r="S73" s="159" t="s">
        <v>6344</v>
      </c>
      <c r="T73" s="94" t="s">
        <v>1</v>
      </c>
    </row>
    <row r="74" spans="3:20" x14ac:dyDescent="0.4">
      <c r="C74" s="162"/>
      <c r="D74" s="155"/>
      <c r="E74" s="164" t="s">
        <v>184</v>
      </c>
      <c r="F74" s="167" t="s">
        <v>176</v>
      </c>
      <c r="G74" s="29"/>
      <c r="H74" s="158">
        <f t="shared" si="1"/>
        <v>0</v>
      </c>
      <c r="I74" s="56"/>
      <c r="J74" s="56"/>
      <c r="K74" s="56"/>
      <c r="L74" s="56"/>
      <c r="M74" s="56"/>
      <c r="N74" s="56"/>
      <c r="O74" s="56"/>
      <c r="P74" s="56"/>
      <c r="Q74" s="56"/>
      <c r="R74" s="56"/>
      <c r="S74" s="159" t="s">
        <v>6344</v>
      </c>
      <c r="T74" s="94" t="s">
        <v>1</v>
      </c>
    </row>
    <row r="75" spans="3:20" x14ac:dyDescent="0.4">
      <c r="C75" s="162"/>
      <c r="D75" s="155"/>
      <c r="E75" s="166"/>
      <c r="F75" s="167" t="s">
        <v>6356</v>
      </c>
      <c r="G75" s="29"/>
      <c r="H75" s="158">
        <f t="shared" si="1"/>
        <v>0</v>
      </c>
      <c r="I75" s="56"/>
      <c r="J75" s="56"/>
      <c r="K75" s="56"/>
      <c r="L75" s="56"/>
      <c r="M75" s="56"/>
      <c r="N75" s="56"/>
      <c r="O75" s="56"/>
      <c r="P75" s="56"/>
      <c r="Q75" s="56"/>
      <c r="R75" s="56"/>
      <c r="S75" s="159" t="s">
        <v>6344</v>
      </c>
      <c r="T75" s="94" t="s">
        <v>1</v>
      </c>
    </row>
    <row r="76" spans="3:20" x14ac:dyDescent="0.4">
      <c r="C76" s="162"/>
      <c r="D76" s="155"/>
      <c r="E76" s="168"/>
      <c r="F76" s="167" t="s">
        <v>177</v>
      </c>
      <c r="G76" s="29"/>
      <c r="H76" s="158">
        <f t="shared" si="1"/>
        <v>0</v>
      </c>
      <c r="I76" s="56"/>
      <c r="J76" s="56"/>
      <c r="K76" s="56"/>
      <c r="L76" s="56"/>
      <c r="M76" s="56"/>
      <c r="N76" s="56"/>
      <c r="O76" s="56"/>
      <c r="P76" s="56"/>
      <c r="Q76" s="56"/>
      <c r="R76" s="56"/>
      <c r="S76" s="159" t="s">
        <v>6344</v>
      </c>
      <c r="T76" s="94" t="s">
        <v>1</v>
      </c>
    </row>
    <row r="77" spans="3:20" x14ac:dyDescent="0.4">
      <c r="C77" s="162"/>
      <c r="D77" s="155"/>
      <c r="E77" s="164" t="s">
        <v>185</v>
      </c>
      <c r="F77" s="167" t="s">
        <v>6357</v>
      </c>
      <c r="G77" s="29"/>
      <c r="H77" s="158">
        <f t="shared" si="1"/>
        <v>0</v>
      </c>
      <c r="I77" s="56"/>
      <c r="J77" s="56"/>
      <c r="K77" s="56"/>
      <c r="L77" s="56"/>
      <c r="M77" s="56"/>
      <c r="N77" s="56"/>
      <c r="O77" s="56"/>
      <c r="P77" s="56"/>
      <c r="Q77" s="56"/>
      <c r="R77" s="56"/>
      <c r="S77" s="159" t="s">
        <v>6344</v>
      </c>
      <c r="T77" s="94" t="s">
        <v>1</v>
      </c>
    </row>
    <row r="78" spans="3:20" x14ac:dyDescent="0.4">
      <c r="C78" s="162"/>
      <c r="D78" s="155"/>
      <c r="E78" s="166"/>
      <c r="F78" s="167" t="s">
        <v>178</v>
      </c>
      <c r="G78" s="29"/>
      <c r="H78" s="158">
        <f t="shared" si="1"/>
        <v>0</v>
      </c>
      <c r="I78" s="56"/>
      <c r="J78" s="56"/>
      <c r="K78" s="56"/>
      <c r="L78" s="56"/>
      <c r="M78" s="56"/>
      <c r="N78" s="56"/>
      <c r="O78" s="56"/>
      <c r="P78" s="56"/>
      <c r="Q78" s="56"/>
      <c r="R78" s="56"/>
      <c r="S78" s="159" t="s">
        <v>6344</v>
      </c>
      <c r="T78" s="94" t="s">
        <v>1</v>
      </c>
    </row>
    <row r="79" spans="3:20" x14ac:dyDescent="0.4">
      <c r="C79" s="162"/>
      <c r="D79" s="155"/>
      <c r="E79" s="168"/>
      <c r="F79" s="167" t="s">
        <v>179</v>
      </c>
      <c r="G79" s="29"/>
      <c r="H79" s="158">
        <f t="shared" si="1"/>
        <v>0</v>
      </c>
      <c r="I79" s="56"/>
      <c r="J79" s="56"/>
      <c r="K79" s="56"/>
      <c r="L79" s="56"/>
      <c r="M79" s="56"/>
      <c r="N79" s="56"/>
      <c r="O79" s="56"/>
      <c r="P79" s="56"/>
      <c r="Q79" s="56"/>
      <c r="R79" s="56"/>
      <c r="S79" s="159" t="s">
        <v>6344</v>
      </c>
      <c r="T79" s="94" t="s">
        <v>1</v>
      </c>
    </row>
    <row r="80" spans="3:20" x14ac:dyDescent="0.4">
      <c r="C80" s="162"/>
      <c r="D80" s="155"/>
      <c r="E80" s="164" t="s">
        <v>186</v>
      </c>
      <c r="F80" s="167" t="s">
        <v>2239</v>
      </c>
      <c r="G80" s="29"/>
      <c r="H80" s="158">
        <f t="shared" si="1"/>
        <v>0</v>
      </c>
      <c r="I80" s="56"/>
      <c r="J80" s="56"/>
      <c r="K80" s="56"/>
      <c r="L80" s="56"/>
      <c r="M80" s="56"/>
      <c r="N80" s="56"/>
      <c r="O80" s="56"/>
      <c r="P80" s="56"/>
      <c r="Q80" s="56"/>
      <c r="R80" s="56"/>
      <c r="S80" s="159" t="s">
        <v>6344</v>
      </c>
      <c r="T80" s="94" t="s">
        <v>1</v>
      </c>
    </row>
    <row r="81" spans="3:20" ht="15.75" customHeight="1" x14ac:dyDescent="0.4">
      <c r="C81" s="162"/>
      <c r="D81" s="155"/>
      <c r="E81" s="166"/>
      <c r="F81" s="167" t="s">
        <v>6358</v>
      </c>
      <c r="G81" s="29"/>
      <c r="H81" s="158">
        <f t="shared" si="1"/>
        <v>0</v>
      </c>
      <c r="I81" s="56"/>
      <c r="J81" s="56"/>
      <c r="K81" s="56"/>
      <c r="L81" s="56"/>
      <c r="M81" s="56"/>
      <c r="N81" s="56"/>
      <c r="O81" s="56"/>
      <c r="P81" s="56"/>
      <c r="Q81" s="56"/>
      <c r="R81" s="56"/>
      <c r="S81" s="159" t="s">
        <v>6344</v>
      </c>
      <c r="T81" s="94" t="s">
        <v>1</v>
      </c>
    </row>
    <row r="82" spans="3:20" x14ac:dyDescent="0.4">
      <c r="C82" s="162"/>
      <c r="D82" s="155"/>
      <c r="E82" s="166"/>
      <c r="F82" s="167" t="s">
        <v>6359</v>
      </c>
      <c r="G82" s="29"/>
      <c r="H82" s="158">
        <f t="shared" si="1"/>
        <v>0</v>
      </c>
      <c r="I82" s="56"/>
      <c r="J82" s="56"/>
      <c r="K82" s="56"/>
      <c r="L82" s="56"/>
      <c r="M82" s="56"/>
      <c r="N82" s="56"/>
      <c r="O82" s="56"/>
      <c r="P82" s="56"/>
      <c r="Q82" s="56"/>
      <c r="R82" s="56"/>
      <c r="S82" s="159" t="s">
        <v>6344</v>
      </c>
      <c r="T82" s="94" t="s">
        <v>1</v>
      </c>
    </row>
    <row r="83" spans="3:20" x14ac:dyDescent="0.4">
      <c r="C83" s="162"/>
      <c r="D83" s="155"/>
      <c r="E83" s="166"/>
      <c r="F83" s="167" t="s">
        <v>2241</v>
      </c>
      <c r="G83" s="29"/>
      <c r="H83" s="158">
        <f t="shared" si="1"/>
        <v>0</v>
      </c>
      <c r="I83" s="56"/>
      <c r="J83" s="56"/>
      <c r="K83" s="56"/>
      <c r="L83" s="56"/>
      <c r="M83" s="56"/>
      <c r="N83" s="56"/>
      <c r="O83" s="56"/>
      <c r="P83" s="56"/>
      <c r="Q83" s="56"/>
      <c r="R83" s="56"/>
      <c r="S83" s="159" t="s">
        <v>6344</v>
      </c>
      <c r="T83" s="94" t="s">
        <v>1</v>
      </c>
    </row>
    <row r="84" spans="3:20" x14ac:dyDescent="0.4">
      <c r="C84" s="162"/>
      <c r="D84" s="155"/>
      <c r="E84" s="166"/>
      <c r="F84" s="167" t="s">
        <v>2242</v>
      </c>
      <c r="G84" s="29"/>
      <c r="H84" s="158">
        <f t="shared" si="1"/>
        <v>0</v>
      </c>
      <c r="I84" s="56"/>
      <c r="J84" s="56"/>
      <c r="K84" s="56"/>
      <c r="L84" s="56"/>
      <c r="M84" s="56"/>
      <c r="N84" s="56"/>
      <c r="O84" s="56"/>
      <c r="P84" s="56"/>
      <c r="Q84" s="56"/>
      <c r="R84" s="56"/>
      <c r="S84" s="159" t="s">
        <v>6344</v>
      </c>
      <c r="T84" s="94" t="s">
        <v>1</v>
      </c>
    </row>
    <row r="85" spans="3:20" ht="17.25" thickBot="1" x14ac:dyDescent="0.45">
      <c r="C85" s="162"/>
      <c r="D85" s="155"/>
      <c r="E85" s="166"/>
      <c r="F85" s="169" t="s">
        <v>2243</v>
      </c>
      <c r="G85" s="184"/>
      <c r="H85" s="170">
        <f t="shared" si="1"/>
        <v>0</v>
      </c>
      <c r="I85" s="57"/>
      <c r="J85" s="57"/>
      <c r="K85" s="57"/>
      <c r="L85" s="57"/>
      <c r="M85" s="57"/>
      <c r="N85" s="57"/>
      <c r="O85" s="57"/>
      <c r="P85" s="57"/>
      <c r="Q85" s="57"/>
      <c r="R85" s="57"/>
      <c r="S85" s="171" t="s">
        <v>6344</v>
      </c>
      <c r="T85" s="94" t="s">
        <v>1</v>
      </c>
    </row>
    <row r="86" spans="3:20" ht="17.25" thickTop="1" x14ac:dyDescent="0.4">
      <c r="C86" s="172" t="s">
        <v>6342</v>
      </c>
      <c r="D86" s="172" t="s">
        <v>2267</v>
      </c>
      <c r="E86" s="182" t="s">
        <v>171</v>
      </c>
      <c r="F86" s="183" t="s">
        <v>172</v>
      </c>
      <c r="G86" s="185"/>
      <c r="H86" s="175">
        <f t="shared" ref="H86:H101" si="2">SUM($I86:$R86)</f>
        <v>0</v>
      </c>
      <c r="I86" s="58"/>
      <c r="J86" s="58"/>
      <c r="K86" s="58"/>
      <c r="L86" s="58"/>
      <c r="M86" s="58"/>
      <c r="N86" s="58"/>
      <c r="O86" s="58"/>
      <c r="P86" s="58"/>
      <c r="Q86" s="58"/>
      <c r="R86" s="58"/>
      <c r="S86" s="176" t="s">
        <v>6345</v>
      </c>
      <c r="T86" s="94" t="s">
        <v>1</v>
      </c>
    </row>
    <row r="87" spans="3:20" x14ac:dyDescent="0.4">
      <c r="C87" s="155"/>
      <c r="D87" s="155"/>
      <c r="E87" s="166"/>
      <c r="F87" s="167" t="s">
        <v>173</v>
      </c>
      <c r="G87" s="29"/>
      <c r="H87" s="158">
        <f t="shared" si="2"/>
        <v>0</v>
      </c>
      <c r="I87" s="56"/>
      <c r="J87" s="56"/>
      <c r="K87" s="56"/>
      <c r="L87" s="56"/>
      <c r="M87" s="56"/>
      <c r="N87" s="56"/>
      <c r="O87" s="56"/>
      <c r="P87" s="56"/>
      <c r="Q87" s="56"/>
      <c r="R87" s="56"/>
      <c r="S87" s="159" t="s">
        <v>6345</v>
      </c>
      <c r="T87" s="94" t="s">
        <v>1</v>
      </c>
    </row>
    <row r="88" spans="3:20" x14ac:dyDescent="0.4">
      <c r="C88" s="155"/>
      <c r="D88" s="155"/>
      <c r="E88" s="166"/>
      <c r="F88" s="167" t="s">
        <v>174</v>
      </c>
      <c r="G88" s="29"/>
      <c r="H88" s="158">
        <f t="shared" si="2"/>
        <v>0</v>
      </c>
      <c r="I88" s="56"/>
      <c r="J88" s="56"/>
      <c r="K88" s="56"/>
      <c r="L88" s="56"/>
      <c r="M88" s="56"/>
      <c r="N88" s="56"/>
      <c r="O88" s="56"/>
      <c r="P88" s="56"/>
      <c r="Q88" s="56"/>
      <c r="R88" s="56"/>
      <c r="S88" s="159" t="s">
        <v>6345</v>
      </c>
      <c r="T88" s="94" t="s">
        <v>1</v>
      </c>
    </row>
    <row r="89" spans="3:20" x14ac:dyDescent="0.4">
      <c r="C89" s="155"/>
      <c r="D89" s="155"/>
      <c r="E89" s="166"/>
      <c r="F89" s="167" t="s">
        <v>2240</v>
      </c>
      <c r="G89" s="29"/>
      <c r="H89" s="158">
        <f t="shared" si="2"/>
        <v>0</v>
      </c>
      <c r="I89" s="56"/>
      <c r="J89" s="56"/>
      <c r="K89" s="56"/>
      <c r="L89" s="56"/>
      <c r="M89" s="56"/>
      <c r="N89" s="56"/>
      <c r="O89" s="56"/>
      <c r="P89" s="56"/>
      <c r="Q89" s="56"/>
      <c r="R89" s="56"/>
      <c r="S89" s="159" t="s">
        <v>6345</v>
      </c>
      <c r="T89" s="94" t="s">
        <v>1</v>
      </c>
    </row>
    <row r="90" spans="3:20" x14ac:dyDescent="0.4">
      <c r="C90" s="155"/>
      <c r="D90" s="155"/>
      <c r="E90" s="168"/>
      <c r="F90" s="167" t="s">
        <v>175</v>
      </c>
      <c r="G90" s="29"/>
      <c r="H90" s="158">
        <f t="shared" si="2"/>
        <v>0</v>
      </c>
      <c r="I90" s="56"/>
      <c r="J90" s="56"/>
      <c r="K90" s="56"/>
      <c r="L90" s="56"/>
      <c r="M90" s="56"/>
      <c r="N90" s="56"/>
      <c r="O90" s="56"/>
      <c r="P90" s="56"/>
      <c r="Q90" s="56"/>
      <c r="R90" s="56"/>
      <c r="S90" s="159" t="s">
        <v>6345</v>
      </c>
      <c r="T90" s="94" t="s">
        <v>1</v>
      </c>
    </row>
    <row r="91" spans="3:20" x14ac:dyDescent="0.4">
      <c r="C91" s="155"/>
      <c r="D91" s="155"/>
      <c r="E91" s="164" t="s">
        <v>184</v>
      </c>
      <c r="F91" s="167" t="s">
        <v>176</v>
      </c>
      <c r="G91" s="29"/>
      <c r="H91" s="158">
        <f t="shared" si="2"/>
        <v>0</v>
      </c>
      <c r="I91" s="56"/>
      <c r="J91" s="56"/>
      <c r="K91" s="56"/>
      <c r="L91" s="56"/>
      <c r="M91" s="56"/>
      <c r="N91" s="56"/>
      <c r="O91" s="56"/>
      <c r="P91" s="56"/>
      <c r="Q91" s="56"/>
      <c r="R91" s="56"/>
      <c r="S91" s="159" t="s">
        <v>6345</v>
      </c>
      <c r="T91" s="94" t="s">
        <v>1</v>
      </c>
    </row>
    <row r="92" spans="3:20" x14ac:dyDescent="0.4">
      <c r="C92" s="155"/>
      <c r="D92" s="155"/>
      <c r="E92" s="166"/>
      <c r="F92" s="167" t="s">
        <v>6356</v>
      </c>
      <c r="G92" s="29"/>
      <c r="H92" s="158">
        <f t="shared" si="2"/>
        <v>0</v>
      </c>
      <c r="I92" s="56"/>
      <c r="J92" s="56"/>
      <c r="K92" s="56"/>
      <c r="L92" s="56"/>
      <c r="M92" s="56"/>
      <c r="N92" s="56"/>
      <c r="O92" s="56"/>
      <c r="P92" s="56"/>
      <c r="Q92" s="56"/>
      <c r="R92" s="56"/>
      <c r="S92" s="159" t="s">
        <v>6345</v>
      </c>
      <c r="T92" s="94" t="s">
        <v>1</v>
      </c>
    </row>
    <row r="93" spans="3:20" x14ac:dyDescent="0.4">
      <c r="C93" s="155"/>
      <c r="D93" s="155"/>
      <c r="E93" s="168"/>
      <c r="F93" s="167" t="s">
        <v>177</v>
      </c>
      <c r="G93" s="29"/>
      <c r="H93" s="158">
        <f t="shared" si="2"/>
        <v>0</v>
      </c>
      <c r="I93" s="56"/>
      <c r="J93" s="56"/>
      <c r="K93" s="56"/>
      <c r="L93" s="56"/>
      <c r="M93" s="56"/>
      <c r="N93" s="56"/>
      <c r="O93" s="56"/>
      <c r="P93" s="56"/>
      <c r="Q93" s="56"/>
      <c r="R93" s="56"/>
      <c r="S93" s="159" t="s">
        <v>6345</v>
      </c>
      <c r="T93" s="94" t="s">
        <v>1</v>
      </c>
    </row>
    <row r="94" spans="3:20" x14ac:dyDescent="0.4">
      <c r="C94" s="155"/>
      <c r="D94" s="155"/>
      <c r="E94" s="164" t="s">
        <v>185</v>
      </c>
      <c r="F94" s="167" t="s">
        <v>6357</v>
      </c>
      <c r="G94" s="29"/>
      <c r="H94" s="158">
        <f t="shared" si="2"/>
        <v>0</v>
      </c>
      <c r="I94" s="56"/>
      <c r="J94" s="56"/>
      <c r="K94" s="56"/>
      <c r="L94" s="56"/>
      <c r="M94" s="56"/>
      <c r="N94" s="56"/>
      <c r="O94" s="56"/>
      <c r="P94" s="56"/>
      <c r="Q94" s="56"/>
      <c r="R94" s="56"/>
      <c r="S94" s="159" t="s">
        <v>6345</v>
      </c>
      <c r="T94" s="94" t="s">
        <v>1</v>
      </c>
    </row>
    <row r="95" spans="3:20" x14ac:dyDescent="0.4">
      <c r="C95" s="155"/>
      <c r="D95" s="155"/>
      <c r="E95" s="166"/>
      <c r="F95" s="167" t="s">
        <v>178</v>
      </c>
      <c r="G95" s="29"/>
      <c r="H95" s="158">
        <f t="shared" si="2"/>
        <v>0</v>
      </c>
      <c r="I95" s="56"/>
      <c r="J95" s="56"/>
      <c r="K95" s="56"/>
      <c r="L95" s="56"/>
      <c r="M95" s="56"/>
      <c r="N95" s="56"/>
      <c r="O95" s="56"/>
      <c r="P95" s="56"/>
      <c r="Q95" s="56"/>
      <c r="R95" s="56"/>
      <c r="S95" s="159" t="s">
        <v>6345</v>
      </c>
      <c r="T95" s="94" t="s">
        <v>1</v>
      </c>
    </row>
    <row r="96" spans="3:20" x14ac:dyDescent="0.4">
      <c r="C96" s="155"/>
      <c r="D96" s="155"/>
      <c r="E96" s="168"/>
      <c r="F96" s="167" t="s">
        <v>179</v>
      </c>
      <c r="G96" s="29"/>
      <c r="H96" s="158">
        <f t="shared" si="2"/>
        <v>0</v>
      </c>
      <c r="I96" s="56"/>
      <c r="J96" s="56"/>
      <c r="K96" s="56"/>
      <c r="L96" s="56"/>
      <c r="M96" s="56"/>
      <c r="N96" s="56"/>
      <c r="O96" s="56"/>
      <c r="P96" s="56"/>
      <c r="Q96" s="56"/>
      <c r="R96" s="56"/>
      <c r="S96" s="159" t="s">
        <v>6345</v>
      </c>
      <c r="T96" s="94" t="s">
        <v>1</v>
      </c>
    </row>
    <row r="97" spans="3:20" x14ac:dyDescent="0.4">
      <c r="C97" s="155"/>
      <c r="D97" s="155"/>
      <c r="E97" s="164" t="s">
        <v>186</v>
      </c>
      <c r="F97" s="167" t="s">
        <v>2239</v>
      </c>
      <c r="G97" s="29"/>
      <c r="H97" s="158">
        <f t="shared" si="2"/>
        <v>0</v>
      </c>
      <c r="I97" s="56"/>
      <c r="J97" s="56"/>
      <c r="K97" s="56"/>
      <c r="L97" s="56"/>
      <c r="M97" s="56"/>
      <c r="N97" s="56"/>
      <c r="O97" s="56"/>
      <c r="P97" s="56"/>
      <c r="Q97" s="56"/>
      <c r="R97" s="56"/>
      <c r="S97" s="159" t="s">
        <v>6345</v>
      </c>
      <c r="T97" s="94" t="s">
        <v>1</v>
      </c>
    </row>
    <row r="98" spans="3:20" ht="15.75" customHeight="1" x14ac:dyDescent="0.4">
      <c r="C98" s="155"/>
      <c r="D98" s="155"/>
      <c r="E98" s="166"/>
      <c r="F98" s="167" t="s">
        <v>6358</v>
      </c>
      <c r="G98" s="29"/>
      <c r="H98" s="158">
        <f t="shared" si="2"/>
        <v>0</v>
      </c>
      <c r="I98" s="56"/>
      <c r="J98" s="56"/>
      <c r="K98" s="56"/>
      <c r="L98" s="56"/>
      <c r="M98" s="56"/>
      <c r="N98" s="56"/>
      <c r="O98" s="56"/>
      <c r="P98" s="56"/>
      <c r="Q98" s="56"/>
      <c r="R98" s="56"/>
      <c r="S98" s="159" t="s">
        <v>6345</v>
      </c>
      <c r="T98" s="94" t="s">
        <v>1</v>
      </c>
    </row>
    <row r="99" spans="3:20" x14ac:dyDescent="0.4">
      <c r="C99" s="155"/>
      <c r="D99" s="155"/>
      <c r="E99" s="166"/>
      <c r="F99" s="167" t="s">
        <v>6359</v>
      </c>
      <c r="G99" s="29"/>
      <c r="H99" s="158">
        <f t="shared" si="2"/>
        <v>0</v>
      </c>
      <c r="I99" s="56"/>
      <c r="J99" s="56"/>
      <c r="K99" s="56"/>
      <c r="L99" s="56"/>
      <c r="M99" s="56"/>
      <c r="N99" s="56"/>
      <c r="O99" s="56"/>
      <c r="P99" s="56"/>
      <c r="Q99" s="56"/>
      <c r="R99" s="56"/>
      <c r="S99" s="159" t="s">
        <v>6345</v>
      </c>
      <c r="T99" s="94" t="s">
        <v>1</v>
      </c>
    </row>
    <row r="100" spans="3:20" x14ac:dyDescent="0.4">
      <c r="C100" s="155"/>
      <c r="D100" s="155"/>
      <c r="E100" s="166"/>
      <c r="F100" s="167" t="s">
        <v>2241</v>
      </c>
      <c r="G100" s="29"/>
      <c r="H100" s="158">
        <f t="shared" si="2"/>
        <v>0</v>
      </c>
      <c r="I100" s="56"/>
      <c r="J100" s="56"/>
      <c r="K100" s="56"/>
      <c r="L100" s="56"/>
      <c r="M100" s="56"/>
      <c r="N100" s="56"/>
      <c r="O100" s="56"/>
      <c r="P100" s="56"/>
      <c r="Q100" s="56"/>
      <c r="R100" s="56"/>
      <c r="S100" s="159" t="s">
        <v>6345</v>
      </c>
      <c r="T100" s="94" t="s">
        <v>1</v>
      </c>
    </row>
    <row r="101" spans="3:20" x14ac:dyDescent="0.4">
      <c r="C101" s="155"/>
      <c r="D101" s="155"/>
      <c r="E101" s="166"/>
      <c r="F101" s="167" t="s">
        <v>2242</v>
      </c>
      <c r="G101" s="29"/>
      <c r="H101" s="158">
        <f t="shared" si="2"/>
        <v>0</v>
      </c>
      <c r="I101" s="56"/>
      <c r="J101" s="56"/>
      <c r="K101" s="56"/>
      <c r="L101" s="56"/>
      <c r="M101" s="56"/>
      <c r="N101" s="56"/>
      <c r="O101" s="56"/>
      <c r="P101" s="56"/>
      <c r="Q101" s="56"/>
      <c r="R101" s="56"/>
      <c r="S101" s="159" t="s">
        <v>6345</v>
      </c>
      <c r="T101" s="94" t="s">
        <v>1</v>
      </c>
    </row>
    <row r="102" spans="3:20" x14ac:dyDescent="0.4">
      <c r="C102" s="179"/>
      <c r="D102" s="179"/>
      <c r="E102" s="168"/>
      <c r="F102" s="167" t="s">
        <v>2243</v>
      </c>
      <c r="G102" s="29"/>
      <c r="H102" s="158">
        <f>SUM($I102:$R102)</f>
        <v>0</v>
      </c>
      <c r="I102" s="56"/>
      <c r="J102" s="56"/>
      <c r="K102" s="56"/>
      <c r="L102" s="56"/>
      <c r="M102" s="56"/>
      <c r="N102" s="56"/>
      <c r="O102" s="56"/>
      <c r="P102" s="56"/>
      <c r="Q102" s="56"/>
      <c r="R102" s="56"/>
      <c r="S102" s="159" t="s">
        <v>6345</v>
      </c>
      <c r="T102" s="94" t="s">
        <v>1</v>
      </c>
    </row>
    <row r="103" spans="3:20" x14ac:dyDescent="0.4">
      <c r="C103" s="94" t="s">
        <v>1</v>
      </c>
      <c r="D103" s="94" t="s">
        <v>1</v>
      </c>
      <c r="E103" s="94" t="s">
        <v>1</v>
      </c>
      <c r="F103" s="94" t="s">
        <v>1</v>
      </c>
      <c r="G103" s="94" t="s">
        <v>1</v>
      </c>
      <c r="H103" s="94" t="s">
        <v>1</v>
      </c>
      <c r="I103" s="94" t="s">
        <v>1</v>
      </c>
      <c r="J103" s="94" t="s">
        <v>1</v>
      </c>
      <c r="K103" s="94" t="s">
        <v>1</v>
      </c>
      <c r="L103" s="94" t="s">
        <v>1</v>
      </c>
      <c r="M103" s="94" t="s">
        <v>1</v>
      </c>
      <c r="N103" s="94" t="s">
        <v>1</v>
      </c>
      <c r="O103" s="94" t="s">
        <v>1</v>
      </c>
      <c r="P103" s="94" t="s">
        <v>1</v>
      </c>
      <c r="Q103" s="94" t="s">
        <v>1</v>
      </c>
      <c r="R103" s="94" t="s">
        <v>1</v>
      </c>
      <c r="S103" s="94" t="s">
        <v>1</v>
      </c>
      <c r="T103" s="94" t="s">
        <v>1</v>
      </c>
    </row>
  </sheetData>
  <sheetProtection algorithmName="SHA-512" hashValue="QbKISvP8oG2oeW8RR8Z88F2Y4aMYbImHeko24SCH24Tgt1LglkmeOsPiUmO2q5//Vg0ge0y3SaV2WKYBXIZTwQ==" saltValue="jcUvbLA3OCfCCHHIEqgUmw==" spinCount="100000" sheet="1"/>
  <phoneticPr fontId="1"/>
  <dataValidations count="1">
    <dataValidation type="whole" allowBlank="1" showInputMessage="1" showErrorMessage="1" sqref="S51:S67 S70:S102 S24:S40 I14:R102 G14:G102" xr:uid="{E734BB9D-2624-476F-9E0A-DFBBF91E07C8}">
      <formula1>0</formula1>
      <formula2>9999999999</formula2>
    </dataValidation>
  </dataValidations>
  <pageMargins left="0.7" right="0.7" top="0.75" bottom="0.75" header="0.3" footer="0.3"/>
  <pageSetup paperSize="8" scale="5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41C72-3EF0-4EC5-A75B-BE4B993C5218}">
  <sheetPr>
    <tabColor theme="9" tint="0.79998168889431442"/>
    <pageSetUpPr fitToPage="1"/>
  </sheetPr>
  <dimension ref="B1:U125"/>
  <sheetViews>
    <sheetView showGridLines="0" view="pageBreakPreview" zoomScaleNormal="85" zoomScaleSheetLayoutView="100" workbookViewId="0"/>
  </sheetViews>
  <sheetFormatPr defaultColWidth="9" defaultRowHeight="16.5" x14ac:dyDescent="0.4"/>
  <cols>
    <col min="1" max="1" width="2.25" style="94" customWidth="1"/>
    <col min="2" max="2" width="2.875" style="94" customWidth="1"/>
    <col min="3" max="3" width="43.625" style="94" customWidth="1"/>
    <col min="4" max="5" width="35.125" style="94" customWidth="1"/>
    <col min="6" max="6" width="60.25" style="94" customWidth="1"/>
    <col min="7" max="7" width="12.625" style="94" customWidth="1"/>
    <col min="8" max="8" width="12" style="94" customWidth="1"/>
    <col min="9" max="20" width="10.625" style="94" customWidth="1"/>
    <col min="21" max="21" width="2.25" style="94" bestFit="1" customWidth="1"/>
    <col min="22" max="16384" width="9" style="94"/>
  </cols>
  <sheetData>
    <row r="1" spans="2:21" x14ac:dyDescent="0.4">
      <c r="F1" s="125"/>
      <c r="G1" s="125"/>
    </row>
    <row r="2" spans="2:21" ht="17.25" x14ac:dyDescent="0.4">
      <c r="B2" s="92" t="s">
        <v>5977</v>
      </c>
      <c r="F2" s="125"/>
      <c r="G2" s="125"/>
    </row>
    <row r="3" spans="2:21" x14ac:dyDescent="0.4">
      <c r="B3" s="126"/>
      <c r="C3" s="125" t="s">
        <v>2236</v>
      </c>
      <c r="D3" s="125"/>
      <c r="F3" s="125"/>
      <c r="G3" s="125"/>
    </row>
    <row r="4" spans="2:21" x14ac:dyDescent="0.4">
      <c r="B4" s="126"/>
      <c r="C4" s="125" t="s">
        <v>6370</v>
      </c>
      <c r="D4" s="125"/>
      <c r="F4" s="125"/>
      <c r="G4" s="125"/>
    </row>
    <row r="5" spans="2:21" x14ac:dyDescent="0.4">
      <c r="B5" s="126"/>
      <c r="C5" s="125"/>
      <c r="D5" s="125"/>
      <c r="F5" s="125"/>
      <c r="G5" s="125"/>
    </row>
    <row r="6" spans="2:21" ht="24" customHeight="1" x14ac:dyDescent="0.4">
      <c r="B6" s="126"/>
      <c r="C6" s="128"/>
      <c r="D6" s="128" t="s">
        <v>6331</v>
      </c>
      <c r="E6" s="129" t="s">
        <v>6330</v>
      </c>
      <c r="F6" s="130" t="s">
        <v>2269</v>
      </c>
    </row>
    <row r="7" spans="2:21" ht="38.25" customHeight="1" x14ac:dyDescent="0.4">
      <c r="B7" s="187" t="s">
        <v>2270</v>
      </c>
      <c r="C7" s="123" t="s">
        <v>5972</v>
      </c>
      <c r="D7" s="132">
        <f>SUMIFS($H$16:$H$124,$S$16:$S$124,"講習会")</f>
        <v>0</v>
      </c>
      <c r="E7" s="132">
        <f>SUMIFS($H$16:$H$124,$S$16:$S$124,"講習会")</f>
        <v>0</v>
      </c>
      <c r="F7" s="132">
        <f>(D7+E7)*30000</f>
        <v>0</v>
      </c>
    </row>
    <row r="8" spans="2:21" ht="38.25" customHeight="1" x14ac:dyDescent="0.4">
      <c r="B8" s="187" t="s">
        <v>2271</v>
      </c>
      <c r="C8" s="123" t="s">
        <v>5975</v>
      </c>
      <c r="D8" s="132">
        <f>D7</f>
        <v>0</v>
      </c>
      <c r="E8" s="132">
        <f>E7</f>
        <v>0</v>
      </c>
      <c r="F8" s="132">
        <f>(D8+E8)*35000</f>
        <v>0</v>
      </c>
    </row>
    <row r="9" spans="2:21" ht="38.25" customHeight="1" x14ac:dyDescent="0.4">
      <c r="B9" s="126"/>
      <c r="C9" s="133" t="s">
        <v>5973</v>
      </c>
      <c r="D9" s="132">
        <f>SUMIFS($G$16:$G$124,$S$16:$S$124,"講習会")</f>
        <v>0</v>
      </c>
      <c r="E9" s="132">
        <f>SUMIFS($G$16:$G$124,$S$16:$S$124,"相談会")</f>
        <v>0</v>
      </c>
      <c r="F9" s="132">
        <f>(D9+E9)*5000</f>
        <v>0</v>
      </c>
    </row>
    <row r="10" spans="2:21" ht="38.25" customHeight="1" x14ac:dyDescent="0.4">
      <c r="B10" s="126"/>
      <c r="C10" s="123" t="s">
        <v>6369</v>
      </c>
      <c r="D10" s="132">
        <f>SUMIFS($H$16:$H$124,$S$16:$S$124,"講習会",$T$16:$T$124,"特定市町村")</f>
        <v>0</v>
      </c>
      <c r="E10" s="132">
        <f>SUMIFS($H$16:$H$124,$S$16:$S$124,"相談会",$T$16:$T$124,"特定市町村")</f>
        <v>0</v>
      </c>
      <c r="F10" s="132">
        <f>(D10+E10)*20000</f>
        <v>0</v>
      </c>
    </row>
    <row r="11" spans="2:21" ht="38.25" customHeight="1" x14ac:dyDescent="0.4">
      <c r="B11" s="126"/>
      <c r="C11" s="134" t="s">
        <v>2</v>
      </c>
      <c r="D11" s="135"/>
      <c r="E11" s="136"/>
      <c r="F11" s="137">
        <f>SUM(F7:F10)</f>
        <v>0</v>
      </c>
    </row>
    <row r="12" spans="2:21" x14ac:dyDescent="0.4">
      <c r="B12" s="126"/>
      <c r="C12" s="124"/>
      <c r="D12" s="96"/>
      <c r="E12" s="96"/>
    </row>
    <row r="13" spans="2:21" ht="16.5" customHeight="1" x14ac:dyDescent="0.4">
      <c r="C13" s="139" t="s">
        <v>24</v>
      </c>
      <c r="D13" s="139" t="s">
        <v>2253</v>
      </c>
      <c r="E13" s="139" t="s">
        <v>25</v>
      </c>
      <c r="F13" s="139" t="s">
        <v>2254</v>
      </c>
      <c r="G13" s="140" t="s">
        <v>6334</v>
      </c>
      <c r="H13" s="140" t="s">
        <v>196</v>
      </c>
      <c r="I13" s="141" t="s">
        <v>37</v>
      </c>
      <c r="J13" s="142"/>
      <c r="K13" s="142"/>
      <c r="L13" s="142"/>
      <c r="M13" s="142"/>
      <c r="N13" s="142"/>
      <c r="O13" s="142"/>
      <c r="P13" s="142"/>
      <c r="Q13" s="141" t="s">
        <v>187</v>
      </c>
      <c r="R13" s="142"/>
      <c r="S13" s="144" t="s">
        <v>6343</v>
      </c>
      <c r="T13" s="188" t="s">
        <v>6362</v>
      </c>
      <c r="U13" s="94" t="s">
        <v>1</v>
      </c>
    </row>
    <row r="14" spans="2:21" x14ac:dyDescent="0.4">
      <c r="C14" s="146"/>
      <c r="D14" s="146"/>
      <c r="E14" s="146"/>
      <c r="F14" s="146"/>
      <c r="G14" s="189" t="s">
        <v>6335</v>
      </c>
      <c r="H14" s="189"/>
      <c r="I14" s="190" t="s">
        <v>26</v>
      </c>
      <c r="J14" s="190" t="s">
        <v>27</v>
      </c>
      <c r="K14" s="190" t="s">
        <v>28</v>
      </c>
      <c r="L14" s="190" t="s">
        <v>29</v>
      </c>
      <c r="M14" s="190" t="s">
        <v>30</v>
      </c>
      <c r="N14" s="190" t="s">
        <v>31</v>
      </c>
      <c r="O14" s="190" t="s">
        <v>32</v>
      </c>
      <c r="P14" s="190" t="s">
        <v>33</v>
      </c>
      <c r="Q14" s="190" t="s">
        <v>34</v>
      </c>
      <c r="R14" s="191" t="s">
        <v>35</v>
      </c>
      <c r="S14" s="150" t="s">
        <v>6364</v>
      </c>
      <c r="T14" s="150" t="s">
        <v>6364</v>
      </c>
      <c r="U14" s="94" t="s">
        <v>1</v>
      </c>
    </row>
    <row r="15" spans="2:21" x14ac:dyDescent="0.4">
      <c r="C15" s="151" t="s">
        <v>6338</v>
      </c>
      <c r="D15" s="152"/>
      <c r="E15" s="152"/>
      <c r="F15" s="152"/>
      <c r="G15" s="153"/>
      <c r="H15" s="153"/>
      <c r="I15" s="154"/>
      <c r="J15" s="154"/>
      <c r="K15" s="154"/>
      <c r="L15" s="154"/>
      <c r="M15" s="154"/>
      <c r="N15" s="154"/>
      <c r="O15" s="154"/>
      <c r="P15" s="154"/>
      <c r="Q15" s="154"/>
      <c r="R15" s="154"/>
      <c r="S15" s="192"/>
      <c r="T15" s="192"/>
      <c r="U15" s="94" t="s">
        <v>1</v>
      </c>
    </row>
    <row r="16" spans="2:21" x14ac:dyDescent="0.4">
      <c r="C16" s="155" t="s">
        <v>6336</v>
      </c>
      <c r="D16" s="155" t="s">
        <v>2255</v>
      </c>
      <c r="E16" s="156"/>
      <c r="F16" s="157" t="s">
        <v>6346</v>
      </c>
      <c r="G16" s="30"/>
      <c r="H16" s="158">
        <f t="shared" ref="H16:H47" si="0">SUM($I16:$R16)</f>
        <v>0</v>
      </c>
      <c r="I16" s="55"/>
      <c r="J16" s="55"/>
      <c r="K16" s="55"/>
      <c r="L16" s="55"/>
      <c r="M16" s="55"/>
      <c r="N16" s="55"/>
      <c r="O16" s="55"/>
      <c r="P16" s="55"/>
      <c r="Q16" s="55"/>
      <c r="R16" s="55"/>
      <c r="S16" s="193" t="s">
        <v>6344</v>
      </c>
      <c r="T16" s="193" t="s">
        <v>5974</v>
      </c>
      <c r="U16" s="94" t="s">
        <v>1</v>
      </c>
    </row>
    <row r="17" spans="3:21" x14ac:dyDescent="0.4">
      <c r="C17" s="160"/>
      <c r="D17" s="155"/>
      <c r="E17" s="156"/>
      <c r="F17" s="161" t="s">
        <v>6347</v>
      </c>
      <c r="G17" s="30"/>
      <c r="H17" s="158">
        <f t="shared" si="0"/>
        <v>0</v>
      </c>
      <c r="I17" s="56"/>
      <c r="J17" s="56"/>
      <c r="K17" s="56"/>
      <c r="L17" s="56"/>
      <c r="M17" s="56"/>
      <c r="N17" s="56"/>
      <c r="O17" s="56"/>
      <c r="P17" s="56"/>
      <c r="Q17" s="56"/>
      <c r="R17" s="56"/>
      <c r="S17" s="194" t="s">
        <v>6344</v>
      </c>
      <c r="T17" s="194" t="s">
        <v>5974</v>
      </c>
      <c r="U17" s="94" t="s">
        <v>1</v>
      </c>
    </row>
    <row r="18" spans="3:21" x14ac:dyDescent="0.4">
      <c r="C18" s="160"/>
      <c r="D18" s="155"/>
      <c r="E18" s="156"/>
      <c r="F18" s="161" t="s">
        <v>6348</v>
      </c>
      <c r="G18" s="30"/>
      <c r="H18" s="158">
        <f t="shared" si="0"/>
        <v>0</v>
      </c>
      <c r="I18" s="56"/>
      <c r="J18" s="56"/>
      <c r="K18" s="56"/>
      <c r="L18" s="56"/>
      <c r="M18" s="56"/>
      <c r="N18" s="56"/>
      <c r="O18" s="56"/>
      <c r="P18" s="56"/>
      <c r="Q18" s="56"/>
      <c r="R18" s="56"/>
      <c r="S18" s="194" t="s">
        <v>6344</v>
      </c>
      <c r="T18" s="194" t="s">
        <v>5974</v>
      </c>
      <c r="U18" s="94" t="s">
        <v>1</v>
      </c>
    </row>
    <row r="19" spans="3:21" x14ac:dyDescent="0.4">
      <c r="C19" s="160"/>
      <c r="D19" s="155"/>
      <c r="E19" s="156"/>
      <c r="F19" s="161" t="s">
        <v>6349</v>
      </c>
      <c r="G19" s="30"/>
      <c r="H19" s="158">
        <f t="shared" si="0"/>
        <v>0</v>
      </c>
      <c r="I19" s="56"/>
      <c r="J19" s="56"/>
      <c r="K19" s="56"/>
      <c r="L19" s="56"/>
      <c r="M19" s="56"/>
      <c r="N19" s="56"/>
      <c r="O19" s="56"/>
      <c r="P19" s="56"/>
      <c r="Q19" s="56"/>
      <c r="R19" s="56"/>
      <c r="S19" s="194" t="s">
        <v>6344</v>
      </c>
      <c r="T19" s="194" t="s">
        <v>5974</v>
      </c>
      <c r="U19" s="94" t="s">
        <v>1</v>
      </c>
    </row>
    <row r="20" spans="3:21" x14ac:dyDescent="0.4">
      <c r="C20" s="160"/>
      <c r="D20" s="155"/>
      <c r="E20" s="156"/>
      <c r="F20" s="161" t="s">
        <v>6350</v>
      </c>
      <c r="G20" s="30"/>
      <c r="H20" s="158">
        <f t="shared" si="0"/>
        <v>0</v>
      </c>
      <c r="I20" s="56"/>
      <c r="J20" s="56"/>
      <c r="K20" s="56"/>
      <c r="L20" s="56"/>
      <c r="M20" s="56"/>
      <c r="N20" s="56"/>
      <c r="O20" s="56"/>
      <c r="P20" s="56"/>
      <c r="Q20" s="56"/>
      <c r="R20" s="56"/>
      <c r="S20" s="194" t="s">
        <v>6344</v>
      </c>
      <c r="T20" s="194" t="s">
        <v>5974</v>
      </c>
      <c r="U20" s="94" t="s">
        <v>1</v>
      </c>
    </row>
    <row r="21" spans="3:21" x14ac:dyDescent="0.4">
      <c r="C21" s="160"/>
      <c r="D21" s="155"/>
      <c r="E21" s="156"/>
      <c r="F21" s="161" t="s">
        <v>6351</v>
      </c>
      <c r="G21" s="30"/>
      <c r="H21" s="158">
        <f t="shared" si="0"/>
        <v>0</v>
      </c>
      <c r="I21" s="56"/>
      <c r="J21" s="56"/>
      <c r="K21" s="56"/>
      <c r="L21" s="56"/>
      <c r="M21" s="56"/>
      <c r="N21" s="56"/>
      <c r="O21" s="56"/>
      <c r="P21" s="56"/>
      <c r="Q21" s="56"/>
      <c r="R21" s="56"/>
      <c r="S21" s="194" t="s">
        <v>6344</v>
      </c>
      <c r="T21" s="194" t="s">
        <v>5974</v>
      </c>
      <c r="U21" s="94" t="s">
        <v>1</v>
      </c>
    </row>
    <row r="22" spans="3:21" x14ac:dyDescent="0.4">
      <c r="C22" s="160"/>
      <c r="D22" s="155"/>
      <c r="E22" s="156"/>
      <c r="F22" s="161" t="s">
        <v>6352</v>
      </c>
      <c r="G22" s="30"/>
      <c r="H22" s="158">
        <f t="shared" si="0"/>
        <v>0</v>
      </c>
      <c r="I22" s="56"/>
      <c r="J22" s="56"/>
      <c r="K22" s="56"/>
      <c r="L22" s="56"/>
      <c r="M22" s="56"/>
      <c r="N22" s="56"/>
      <c r="O22" s="56"/>
      <c r="P22" s="56"/>
      <c r="Q22" s="56"/>
      <c r="R22" s="56"/>
      <c r="S22" s="194" t="s">
        <v>6344</v>
      </c>
      <c r="T22" s="194" t="s">
        <v>5974</v>
      </c>
      <c r="U22" s="94" t="s">
        <v>1</v>
      </c>
    </row>
    <row r="23" spans="3:21" x14ac:dyDescent="0.4">
      <c r="C23" s="160"/>
      <c r="D23" s="155"/>
      <c r="E23" s="156"/>
      <c r="F23" s="161" t="s">
        <v>6353</v>
      </c>
      <c r="G23" s="30"/>
      <c r="H23" s="158">
        <f t="shared" si="0"/>
        <v>0</v>
      </c>
      <c r="I23" s="56"/>
      <c r="J23" s="56"/>
      <c r="K23" s="56"/>
      <c r="L23" s="56"/>
      <c r="M23" s="56"/>
      <c r="N23" s="56"/>
      <c r="O23" s="56"/>
      <c r="P23" s="56"/>
      <c r="Q23" s="56"/>
      <c r="R23" s="56"/>
      <c r="S23" s="194" t="s">
        <v>6344</v>
      </c>
      <c r="T23" s="194" t="s">
        <v>5974</v>
      </c>
      <c r="U23" s="94" t="s">
        <v>1</v>
      </c>
    </row>
    <row r="24" spans="3:21" x14ac:dyDescent="0.4">
      <c r="C24" s="160"/>
      <c r="D24" s="155"/>
      <c r="E24" s="156"/>
      <c r="F24" s="161" t="s">
        <v>6354</v>
      </c>
      <c r="G24" s="30"/>
      <c r="H24" s="158">
        <f t="shared" si="0"/>
        <v>0</v>
      </c>
      <c r="I24" s="56"/>
      <c r="J24" s="56"/>
      <c r="K24" s="56"/>
      <c r="L24" s="56"/>
      <c r="M24" s="56"/>
      <c r="N24" s="56"/>
      <c r="O24" s="56"/>
      <c r="P24" s="56"/>
      <c r="Q24" s="56"/>
      <c r="R24" s="56"/>
      <c r="S24" s="194" t="s">
        <v>6344</v>
      </c>
      <c r="T24" s="194" t="s">
        <v>5974</v>
      </c>
      <c r="U24" s="94" t="s">
        <v>1</v>
      </c>
    </row>
    <row r="25" spans="3:21" x14ac:dyDescent="0.4">
      <c r="C25" s="160"/>
      <c r="D25" s="155"/>
      <c r="E25" s="156"/>
      <c r="F25" s="161" t="s">
        <v>6355</v>
      </c>
      <c r="G25" s="30"/>
      <c r="H25" s="158">
        <f t="shared" si="0"/>
        <v>0</v>
      </c>
      <c r="I25" s="56"/>
      <c r="J25" s="56"/>
      <c r="K25" s="56"/>
      <c r="L25" s="56"/>
      <c r="M25" s="56"/>
      <c r="N25" s="56"/>
      <c r="O25" s="56"/>
      <c r="P25" s="56"/>
      <c r="Q25" s="56"/>
      <c r="R25" s="56"/>
      <c r="S25" s="194" t="s">
        <v>6344</v>
      </c>
      <c r="T25" s="194" t="s">
        <v>5974</v>
      </c>
      <c r="U25" s="94" t="s">
        <v>1</v>
      </c>
    </row>
    <row r="26" spans="3:21" x14ac:dyDescent="0.4">
      <c r="C26" s="155"/>
      <c r="D26" s="163" t="s">
        <v>2265</v>
      </c>
      <c r="E26" s="164" t="s">
        <v>6366</v>
      </c>
      <c r="F26" s="165" t="s">
        <v>172</v>
      </c>
      <c r="G26" s="30"/>
      <c r="H26" s="158">
        <f t="shared" si="0"/>
        <v>0</v>
      </c>
      <c r="I26" s="55"/>
      <c r="J26" s="55"/>
      <c r="K26" s="55"/>
      <c r="L26" s="55"/>
      <c r="M26" s="55"/>
      <c r="N26" s="55"/>
      <c r="O26" s="55"/>
      <c r="P26" s="55"/>
      <c r="Q26" s="55"/>
      <c r="R26" s="55"/>
      <c r="S26" s="195" t="s">
        <v>6344</v>
      </c>
      <c r="T26" s="195" t="s">
        <v>5974</v>
      </c>
      <c r="U26" s="94" t="s">
        <v>1</v>
      </c>
    </row>
    <row r="27" spans="3:21" x14ac:dyDescent="0.4">
      <c r="C27" s="155"/>
      <c r="D27" s="155"/>
      <c r="E27" s="166"/>
      <c r="F27" s="167" t="s">
        <v>173</v>
      </c>
      <c r="G27" s="30"/>
      <c r="H27" s="158">
        <f t="shared" si="0"/>
        <v>0</v>
      </c>
      <c r="I27" s="56"/>
      <c r="J27" s="56"/>
      <c r="K27" s="56"/>
      <c r="L27" s="56"/>
      <c r="M27" s="56"/>
      <c r="N27" s="56"/>
      <c r="O27" s="56"/>
      <c r="P27" s="56"/>
      <c r="Q27" s="56"/>
      <c r="R27" s="56"/>
      <c r="S27" s="194" t="s">
        <v>6344</v>
      </c>
      <c r="T27" s="194" t="s">
        <v>5974</v>
      </c>
      <c r="U27" s="94" t="s">
        <v>1</v>
      </c>
    </row>
    <row r="28" spans="3:21" x14ac:dyDescent="0.4">
      <c r="C28" s="155"/>
      <c r="D28" s="155"/>
      <c r="E28" s="166"/>
      <c r="F28" s="167" t="s">
        <v>174</v>
      </c>
      <c r="G28" s="30"/>
      <c r="H28" s="158">
        <f t="shared" si="0"/>
        <v>0</v>
      </c>
      <c r="I28" s="56"/>
      <c r="J28" s="56"/>
      <c r="K28" s="56"/>
      <c r="L28" s="56"/>
      <c r="M28" s="56"/>
      <c r="N28" s="56"/>
      <c r="O28" s="56"/>
      <c r="P28" s="56"/>
      <c r="Q28" s="56"/>
      <c r="R28" s="56"/>
      <c r="S28" s="194" t="s">
        <v>6344</v>
      </c>
      <c r="T28" s="194" t="s">
        <v>5974</v>
      </c>
      <c r="U28" s="94" t="s">
        <v>1</v>
      </c>
    </row>
    <row r="29" spans="3:21" x14ac:dyDescent="0.4">
      <c r="C29" s="155"/>
      <c r="D29" s="155"/>
      <c r="E29" s="166"/>
      <c r="F29" s="167" t="s">
        <v>2240</v>
      </c>
      <c r="G29" s="30"/>
      <c r="H29" s="158">
        <f t="shared" si="0"/>
        <v>0</v>
      </c>
      <c r="I29" s="56"/>
      <c r="J29" s="56"/>
      <c r="K29" s="56"/>
      <c r="L29" s="56"/>
      <c r="M29" s="56"/>
      <c r="N29" s="56"/>
      <c r="O29" s="56"/>
      <c r="P29" s="56"/>
      <c r="Q29" s="56"/>
      <c r="R29" s="56"/>
      <c r="S29" s="194" t="s">
        <v>6344</v>
      </c>
      <c r="T29" s="194" t="s">
        <v>5974</v>
      </c>
      <c r="U29" s="94" t="s">
        <v>1</v>
      </c>
    </row>
    <row r="30" spans="3:21" x14ac:dyDescent="0.4">
      <c r="C30" s="155"/>
      <c r="D30" s="155"/>
      <c r="E30" s="168"/>
      <c r="F30" s="167" t="s">
        <v>175</v>
      </c>
      <c r="G30" s="30"/>
      <c r="H30" s="158">
        <f t="shared" si="0"/>
        <v>0</v>
      </c>
      <c r="I30" s="56"/>
      <c r="J30" s="56"/>
      <c r="K30" s="56"/>
      <c r="L30" s="56"/>
      <c r="M30" s="56"/>
      <c r="N30" s="56"/>
      <c r="O30" s="56"/>
      <c r="P30" s="56"/>
      <c r="Q30" s="56"/>
      <c r="R30" s="56"/>
      <c r="S30" s="194" t="s">
        <v>6344</v>
      </c>
      <c r="T30" s="194" t="s">
        <v>5974</v>
      </c>
      <c r="U30" s="94" t="s">
        <v>1</v>
      </c>
    </row>
    <row r="31" spans="3:21" x14ac:dyDescent="0.4">
      <c r="C31" s="155"/>
      <c r="D31" s="155"/>
      <c r="E31" s="164" t="s">
        <v>184</v>
      </c>
      <c r="F31" s="167" t="s">
        <v>176</v>
      </c>
      <c r="G31" s="30"/>
      <c r="H31" s="158">
        <f t="shared" si="0"/>
        <v>0</v>
      </c>
      <c r="I31" s="56"/>
      <c r="J31" s="56"/>
      <c r="K31" s="56"/>
      <c r="L31" s="56"/>
      <c r="M31" s="56"/>
      <c r="N31" s="56"/>
      <c r="O31" s="56"/>
      <c r="P31" s="56"/>
      <c r="Q31" s="56"/>
      <c r="R31" s="56"/>
      <c r="S31" s="194" t="s">
        <v>6344</v>
      </c>
      <c r="T31" s="194" t="s">
        <v>5974</v>
      </c>
      <c r="U31" s="94" t="s">
        <v>1</v>
      </c>
    </row>
    <row r="32" spans="3:21" x14ac:dyDescent="0.4">
      <c r="C32" s="155"/>
      <c r="D32" s="155"/>
      <c r="E32" s="166"/>
      <c r="F32" s="167" t="s">
        <v>6356</v>
      </c>
      <c r="G32" s="30"/>
      <c r="H32" s="158">
        <f t="shared" si="0"/>
        <v>0</v>
      </c>
      <c r="I32" s="56"/>
      <c r="J32" s="56"/>
      <c r="K32" s="56"/>
      <c r="L32" s="56"/>
      <c r="M32" s="56"/>
      <c r="N32" s="56"/>
      <c r="O32" s="56"/>
      <c r="P32" s="56"/>
      <c r="Q32" s="56"/>
      <c r="R32" s="56"/>
      <c r="S32" s="194" t="s">
        <v>6344</v>
      </c>
      <c r="T32" s="194" t="s">
        <v>5974</v>
      </c>
      <c r="U32" s="94" t="s">
        <v>1</v>
      </c>
    </row>
    <row r="33" spans="3:21" x14ac:dyDescent="0.4">
      <c r="C33" s="155"/>
      <c r="D33" s="155"/>
      <c r="E33" s="168"/>
      <c r="F33" s="167" t="s">
        <v>177</v>
      </c>
      <c r="G33" s="30"/>
      <c r="H33" s="158">
        <f t="shared" si="0"/>
        <v>0</v>
      </c>
      <c r="I33" s="56"/>
      <c r="J33" s="56"/>
      <c r="K33" s="56"/>
      <c r="L33" s="56"/>
      <c r="M33" s="56"/>
      <c r="N33" s="56"/>
      <c r="O33" s="56"/>
      <c r="P33" s="56"/>
      <c r="Q33" s="56"/>
      <c r="R33" s="56"/>
      <c r="S33" s="194" t="s">
        <v>6344</v>
      </c>
      <c r="T33" s="194" t="s">
        <v>5974</v>
      </c>
      <c r="U33" s="94" t="s">
        <v>1</v>
      </c>
    </row>
    <row r="34" spans="3:21" x14ac:dyDescent="0.4">
      <c r="C34" s="155"/>
      <c r="D34" s="155"/>
      <c r="E34" s="164" t="s">
        <v>185</v>
      </c>
      <c r="F34" s="167" t="s">
        <v>6357</v>
      </c>
      <c r="G34" s="30"/>
      <c r="H34" s="158">
        <f t="shared" si="0"/>
        <v>0</v>
      </c>
      <c r="I34" s="56"/>
      <c r="J34" s="56"/>
      <c r="K34" s="56"/>
      <c r="L34" s="56"/>
      <c r="M34" s="56"/>
      <c r="N34" s="56"/>
      <c r="O34" s="56"/>
      <c r="P34" s="56"/>
      <c r="Q34" s="56"/>
      <c r="R34" s="56"/>
      <c r="S34" s="194" t="s">
        <v>6344</v>
      </c>
      <c r="T34" s="194" t="s">
        <v>5974</v>
      </c>
      <c r="U34" s="94" t="s">
        <v>1</v>
      </c>
    </row>
    <row r="35" spans="3:21" x14ac:dyDescent="0.4">
      <c r="C35" s="155"/>
      <c r="D35" s="155"/>
      <c r="E35" s="166"/>
      <c r="F35" s="167" t="s">
        <v>178</v>
      </c>
      <c r="G35" s="30"/>
      <c r="H35" s="158">
        <f t="shared" si="0"/>
        <v>0</v>
      </c>
      <c r="I35" s="56"/>
      <c r="J35" s="56"/>
      <c r="K35" s="56"/>
      <c r="L35" s="56"/>
      <c r="M35" s="56"/>
      <c r="N35" s="56"/>
      <c r="O35" s="56"/>
      <c r="P35" s="56"/>
      <c r="Q35" s="56"/>
      <c r="R35" s="56"/>
      <c r="S35" s="194" t="s">
        <v>6344</v>
      </c>
      <c r="T35" s="194" t="s">
        <v>5974</v>
      </c>
      <c r="U35" s="94" t="s">
        <v>1</v>
      </c>
    </row>
    <row r="36" spans="3:21" x14ac:dyDescent="0.4">
      <c r="C36" s="155"/>
      <c r="D36" s="155"/>
      <c r="E36" s="168"/>
      <c r="F36" s="167" t="s">
        <v>179</v>
      </c>
      <c r="G36" s="30"/>
      <c r="H36" s="158">
        <f t="shared" si="0"/>
        <v>0</v>
      </c>
      <c r="I36" s="56"/>
      <c r="J36" s="56"/>
      <c r="K36" s="56"/>
      <c r="L36" s="56"/>
      <c r="M36" s="56"/>
      <c r="N36" s="56"/>
      <c r="O36" s="56"/>
      <c r="P36" s="56"/>
      <c r="Q36" s="56"/>
      <c r="R36" s="56"/>
      <c r="S36" s="194" t="s">
        <v>6344</v>
      </c>
      <c r="T36" s="194" t="s">
        <v>5974</v>
      </c>
      <c r="U36" s="94" t="s">
        <v>1</v>
      </c>
    </row>
    <row r="37" spans="3:21" x14ac:dyDescent="0.4">
      <c r="C37" s="155"/>
      <c r="D37" s="155"/>
      <c r="E37" s="164" t="s">
        <v>186</v>
      </c>
      <c r="F37" s="167" t="s">
        <v>2239</v>
      </c>
      <c r="G37" s="30"/>
      <c r="H37" s="158">
        <f t="shared" si="0"/>
        <v>0</v>
      </c>
      <c r="I37" s="56"/>
      <c r="J37" s="56"/>
      <c r="K37" s="56"/>
      <c r="L37" s="56"/>
      <c r="M37" s="56"/>
      <c r="N37" s="56"/>
      <c r="O37" s="56"/>
      <c r="P37" s="56"/>
      <c r="Q37" s="56"/>
      <c r="R37" s="56"/>
      <c r="S37" s="194" t="s">
        <v>6344</v>
      </c>
      <c r="T37" s="194" t="s">
        <v>5974</v>
      </c>
      <c r="U37" s="94" t="s">
        <v>1</v>
      </c>
    </row>
    <row r="38" spans="3:21" ht="15.75" customHeight="1" x14ac:dyDescent="0.4">
      <c r="C38" s="155"/>
      <c r="D38" s="155"/>
      <c r="E38" s="166"/>
      <c r="F38" s="167" t="s">
        <v>6358</v>
      </c>
      <c r="G38" s="30"/>
      <c r="H38" s="158">
        <f t="shared" si="0"/>
        <v>0</v>
      </c>
      <c r="I38" s="56"/>
      <c r="J38" s="56"/>
      <c r="K38" s="56"/>
      <c r="L38" s="56"/>
      <c r="M38" s="56"/>
      <c r="N38" s="56"/>
      <c r="O38" s="56"/>
      <c r="P38" s="56"/>
      <c r="Q38" s="56"/>
      <c r="R38" s="56"/>
      <c r="S38" s="194" t="s">
        <v>6344</v>
      </c>
      <c r="T38" s="194" t="s">
        <v>5974</v>
      </c>
      <c r="U38" s="94" t="s">
        <v>1</v>
      </c>
    </row>
    <row r="39" spans="3:21" x14ac:dyDescent="0.4">
      <c r="C39" s="155"/>
      <c r="D39" s="155"/>
      <c r="E39" s="166"/>
      <c r="F39" s="167" t="s">
        <v>6359</v>
      </c>
      <c r="G39" s="30"/>
      <c r="H39" s="158">
        <f t="shared" si="0"/>
        <v>0</v>
      </c>
      <c r="I39" s="56"/>
      <c r="J39" s="56"/>
      <c r="K39" s="56"/>
      <c r="L39" s="56"/>
      <c r="M39" s="56"/>
      <c r="N39" s="56"/>
      <c r="O39" s="56"/>
      <c r="P39" s="56"/>
      <c r="Q39" s="56"/>
      <c r="R39" s="56"/>
      <c r="S39" s="194" t="s">
        <v>6344</v>
      </c>
      <c r="T39" s="194" t="s">
        <v>5974</v>
      </c>
      <c r="U39" s="94" t="s">
        <v>1</v>
      </c>
    </row>
    <row r="40" spans="3:21" x14ac:dyDescent="0.4">
      <c r="C40" s="155"/>
      <c r="D40" s="155"/>
      <c r="E40" s="166"/>
      <c r="F40" s="167" t="s">
        <v>2241</v>
      </c>
      <c r="G40" s="30"/>
      <c r="H40" s="158">
        <f t="shared" si="0"/>
        <v>0</v>
      </c>
      <c r="I40" s="56"/>
      <c r="J40" s="56"/>
      <c r="K40" s="56"/>
      <c r="L40" s="56"/>
      <c r="M40" s="56"/>
      <c r="N40" s="56"/>
      <c r="O40" s="56"/>
      <c r="P40" s="56"/>
      <c r="Q40" s="56"/>
      <c r="R40" s="56"/>
      <c r="S40" s="194" t="s">
        <v>6344</v>
      </c>
      <c r="T40" s="194" t="s">
        <v>5974</v>
      </c>
      <c r="U40" s="94" t="s">
        <v>1</v>
      </c>
    </row>
    <row r="41" spans="3:21" x14ac:dyDescent="0.4">
      <c r="C41" s="155"/>
      <c r="D41" s="155"/>
      <c r="E41" s="166"/>
      <c r="F41" s="167" t="s">
        <v>2242</v>
      </c>
      <c r="G41" s="30"/>
      <c r="H41" s="158">
        <f t="shared" si="0"/>
        <v>0</v>
      </c>
      <c r="I41" s="56"/>
      <c r="J41" s="56"/>
      <c r="K41" s="56"/>
      <c r="L41" s="56"/>
      <c r="M41" s="56"/>
      <c r="N41" s="56"/>
      <c r="O41" s="56"/>
      <c r="P41" s="56"/>
      <c r="Q41" s="56"/>
      <c r="R41" s="56"/>
      <c r="S41" s="194" t="s">
        <v>6344</v>
      </c>
      <c r="T41" s="194" t="s">
        <v>5974</v>
      </c>
      <c r="U41" s="94" t="s">
        <v>1</v>
      </c>
    </row>
    <row r="42" spans="3:21" ht="17.25" thickBot="1" x14ac:dyDescent="0.45">
      <c r="C42" s="155"/>
      <c r="D42" s="155"/>
      <c r="E42" s="166"/>
      <c r="F42" s="169" t="s">
        <v>2243</v>
      </c>
      <c r="G42" s="199"/>
      <c r="H42" s="170">
        <f t="shared" si="0"/>
        <v>0</v>
      </c>
      <c r="I42" s="57"/>
      <c r="J42" s="57"/>
      <c r="K42" s="57"/>
      <c r="L42" s="57"/>
      <c r="M42" s="57"/>
      <c r="N42" s="57"/>
      <c r="O42" s="57"/>
      <c r="P42" s="57"/>
      <c r="Q42" s="57"/>
      <c r="R42" s="57"/>
      <c r="S42" s="196" t="s">
        <v>6344</v>
      </c>
      <c r="T42" s="196" t="s">
        <v>5974</v>
      </c>
      <c r="U42" s="94" t="s">
        <v>1</v>
      </c>
    </row>
    <row r="43" spans="3:21" ht="17.25" thickTop="1" x14ac:dyDescent="0.4">
      <c r="C43" s="172" t="s">
        <v>2266</v>
      </c>
      <c r="D43" s="172" t="s">
        <v>2255</v>
      </c>
      <c r="E43" s="173"/>
      <c r="F43" s="174" t="s">
        <v>6346</v>
      </c>
      <c r="G43" s="185"/>
      <c r="H43" s="175">
        <f t="shared" si="0"/>
        <v>0</v>
      </c>
      <c r="I43" s="58"/>
      <c r="J43" s="58"/>
      <c r="K43" s="58"/>
      <c r="L43" s="58"/>
      <c r="M43" s="58"/>
      <c r="N43" s="58"/>
      <c r="O43" s="58"/>
      <c r="P43" s="58"/>
      <c r="Q43" s="58"/>
      <c r="R43" s="58"/>
      <c r="S43" s="197" t="s">
        <v>6345</v>
      </c>
      <c r="T43" s="197" t="s">
        <v>5974</v>
      </c>
      <c r="U43" s="94" t="s">
        <v>1</v>
      </c>
    </row>
    <row r="44" spans="3:21" x14ac:dyDescent="0.4">
      <c r="C44" s="160"/>
      <c r="D44" s="155"/>
      <c r="E44" s="156"/>
      <c r="F44" s="161" t="s">
        <v>6347</v>
      </c>
      <c r="G44" s="30"/>
      <c r="H44" s="158">
        <f t="shared" si="0"/>
        <v>0</v>
      </c>
      <c r="I44" s="56"/>
      <c r="J44" s="56"/>
      <c r="K44" s="56"/>
      <c r="L44" s="56"/>
      <c r="M44" s="56"/>
      <c r="N44" s="56"/>
      <c r="O44" s="56"/>
      <c r="P44" s="56"/>
      <c r="Q44" s="56"/>
      <c r="R44" s="56"/>
      <c r="S44" s="194" t="s">
        <v>6345</v>
      </c>
      <c r="T44" s="194" t="s">
        <v>5974</v>
      </c>
      <c r="U44" s="94" t="s">
        <v>1</v>
      </c>
    </row>
    <row r="45" spans="3:21" x14ac:dyDescent="0.4">
      <c r="C45" s="160"/>
      <c r="D45" s="155"/>
      <c r="E45" s="156"/>
      <c r="F45" s="161" t="s">
        <v>6348</v>
      </c>
      <c r="G45" s="30"/>
      <c r="H45" s="158">
        <f t="shared" si="0"/>
        <v>0</v>
      </c>
      <c r="I45" s="56"/>
      <c r="J45" s="56"/>
      <c r="K45" s="56"/>
      <c r="L45" s="56"/>
      <c r="M45" s="56"/>
      <c r="N45" s="56"/>
      <c r="O45" s="56"/>
      <c r="P45" s="56"/>
      <c r="Q45" s="56"/>
      <c r="R45" s="56"/>
      <c r="S45" s="194" t="s">
        <v>6345</v>
      </c>
      <c r="T45" s="194" t="s">
        <v>5974</v>
      </c>
      <c r="U45" s="94" t="s">
        <v>1</v>
      </c>
    </row>
    <row r="46" spans="3:21" x14ac:dyDescent="0.4">
      <c r="C46" s="160"/>
      <c r="D46" s="155"/>
      <c r="E46" s="156"/>
      <c r="F46" s="161" t="s">
        <v>6349</v>
      </c>
      <c r="G46" s="30"/>
      <c r="H46" s="158">
        <f t="shared" si="0"/>
        <v>0</v>
      </c>
      <c r="I46" s="56"/>
      <c r="J46" s="56"/>
      <c r="K46" s="56"/>
      <c r="L46" s="56"/>
      <c r="M46" s="56"/>
      <c r="N46" s="56"/>
      <c r="O46" s="56"/>
      <c r="P46" s="56"/>
      <c r="Q46" s="56"/>
      <c r="R46" s="56"/>
      <c r="S46" s="194" t="s">
        <v>6345</v>
      </c>
      <c r="T46" s="194" t="s">
        <v>5974</v>
      </c>
      <c r="U46" s="94" t="s">
        <v>1</v>
      </c>
    </row>
    <row r="47" spans="3:21" x14ac:dyDescent="0.4">
      <c r="C47" s="160"/>
      <c r="D47" s="155"/>
      <c r="E47" s="156"/>
      <c r="F47" s="161" t="s">
        <v>6350</v>
      </c>
      <c r="G47" s="30"/>
      <c r="H47" s="158">
        <f t="shared" si="0"/>
        <v>0</v>
      </c>
      <c r="I47" s="56"/>
      <c r="J47" s="56"/>
      <c r="K47" s="56"/>
      <c r="L47" s="56"/>
      <c r="M47" s="56"/>
      <c r="N47" s="56"/>
      <c r="O47" s="56"/>
      <c r="P47" s="56"/>
      <c r="Q47" s="56"/>
      <c r="R47" s="56"/>
      <c r="S47" s="194" t="s">
        <v>6345</v>
      </c>
      <c r="T47" s="194" t="s">
        <v>5974</v>
      </c>
      <c r="U47" s="94" t="s">
        <v>1</v>
      </c>
    </row>
    <row r="48" spans="3:21" x14ac:dyDescent="0.4">
      <c r="C48" s="160"/>
      <c r="D48" s="155"/>
      <c r="E48" s="156"/>
      <c r="F48" s="161" t="s">
        <v>6351</v>
      </c>
      <c r="G48" s="30"/>
      <c r="H48" s="158">
        <f t="shared" ref="H48:H69" si="1">SUM($I48:$R48)</f>
        <v>0</v>
      </c>
      <c r="I48" s="56"/>
      <c r="J48" s="56"/>
      <c r="K48" s="56"/>
      <c r="L48" s="56"/>
      <c r="M48" s="56"/>
      <c r="N48" s="56"/>
      <c r="O48" s="56"/>
      <c r="P48" s="56"/>
      <c r="Q48" s="56"/>
      <c r="R48" s="56"/>
      <c r="S48" s="194" t="s">
        <v>6345</v>
      </c>
      <c r="T48" s="194" t="s">
        <v>5974</v>
      </c>
      <c r="U48" s="94" t="s">
        <v>1</v>
      </c>
    </row>
    <row r="49" spans="3:21" x14ac:dyDescent="0.4">
      <c r="C49" s="160"/>
      <c r="D49" s="155"/>
      <c r="E49" s="156"/>
      <c r="F49" s="161" t="s">
        <v>6352</v>
      </c>
      <c r="G49" s="30"/>
      <c r="H49" s="158">
        <f t="shared" si="1"/>
        <v>0</v>
      </c>
      <c r="I49" s="56"/>
      <c r="J49" s="56"/>
      <c r="K49" s="56"/>
      <c r="L49" s="56"/>
      <c r="M49" s="56"/>
      <c r="N49" s="56"/>
      <c r="O49" s="56"/>
      <c r="P49" s="56"/>
      <c r="Q49" s="56"/>
      <c r="R49" s="56"/>
      <c r="S49" s="194" t="s">
        <v>6345</v>
      </c>
      <c r="T49" s="194" t="s">
        <v>5974</v>
      </c>
      <c r="U49" s="94" t="s">
        <v>1</v>
      </c>
    </row>
    <row r="50" spans="3:21" x14ac:dyDescent="0.4">
      <c r="C50" s="160"/>
      <c r="D50" s="155"/>
      <c r="E50" s="156"/>
      <c r="F50" s="161" t="s">
        <v>6360</v>
      </c>
      <c r="G50" s="30"/>
      <c r="H50" s="158">
        <f t="shared" si="1"/>
        <v>0</v>
      </c>
      <c r="I50" s="56"/>
      <c r="J50" s="56"/>
      <c r="K50" s="56"/>
      <c r="L50" s="56"/>
      <c r="M50" s="56"/>
      <c r="N50" s="56"/>
      <c r="O50" s="56"/>
      <c r="P50" s="56"/>
      <c r="Q50" s="56"/>
      <c r="R50" s="56"/>
      <c r="S50" s="194" t="s">
        <v>6345</v>
      </c>
      <c r="T50" s="194" t="s">
        <v>5974</v>
      </c>
      <c r="U50" s="94" t="s">
        <v>1</v>
      </c>
    </row>
    <row r="51" spans="3:21" x14ac:dyDescent="0.4">
      <c r="C51" s="160"/>
      <c r="D51" s="155"/>
      <c r="E51" s="156"/>
      <c r="F51" s="161" t="s">
        <v>6354</v>
      </c>
      <c r="G51" s="30"/>
      <c r="H51" s="158">
        <f t="shared" si="1"/>
        <v>0</v>
      </c>
      <c r="I51" s="56"/>
      <c r="J51" s="56"/>
      <c r="K51" s="56"/>
      <c r="L51" s="56"/>
      <c r="M51" s="56"/>
      <c r="N51" s="56"/>
      <c r="O51" s="56"/>
      <c r="P51" s="56"/>
      <c r="Q51" s="56"/>
      <c r="R51" s="56"/>
      <c r="S51" s="194" t="s">
        <v>6345</v>
      </c>
      <c r="T51" s="194" t="s">
        <v>5974</v>
      </c>
      <c r="U51" s="94" t="s">
        <v>1</v>
      </c>
    </row>
    <row r="52" spans="3:21" x14ac:dyDescent="0.4">
      <c r="C52" s="160"/>
      <c r="D52" s="155"/>
      <c r="E52" s="156"/>
      <c r="F52" s="177" t="s">
        <v>6355</v>
      </c>
      <c r="G52" s="30"/>
      <c r="H52" s="158">
        <f t="shared" si="1"/>
        <v>0</v>
      </c>
      <c r="I52" s="57"/>
      <c r="J52" s="57"/>
      <c r="K52" s="57"/>
      <c r="L52" s="57"/>
      <c r="M52" s="57"/>
      <c r="N52" s="57"/>
      <c r="O52" s="57"/>
      <c r="P52" s="57"/>
      <c r="Q52" s="57"/>
      <c r="R52" s="57"/>
      <c r="S52" s="196" t="s">
        <v>6345</v>
      </c>
      <c r="T52" s="196" t="s">
        <v>5974</v>
      </c>
      <c r="U52" s="94" t="s">
        <v>1</v>
      </c>
    </row>
    <row r="53" spans="3:21" x14ac:dyDescent="0.4">
      <c r="C53" s="155"/>
      <c r="D53" s="163" t="s">
        <v>2267</v>
      </c>
      <c r="E53" s="164" t="s">
        <v>6366</v>
      </c>
      <c r="F53" s="167" t="s">
        <v>172</v>
      </c>
      <c r="G53" s="30"/>
      <c r="H53" s="158">
        <f t="shared" si="1"/>
        <v>0</v>
      </c>
      <c r="I53" s="56"/>
      <c r="J53" s="56"/>
      <c r="K53" s="56"/>
      <c r="L53" s="56"/>
      <c r="M53" s="56"/>
      <c r="N53" s="56"/>
      <c r="O53" s="56"/>
      <c r="P53" s="56"/>
      <c r="Q53" s="56"/>
      <c r="R53" s="56"/>
      <c r="S53" s="194" t="s">
        <v>6345</v>
      </c>
      <c r="T53" s="194" t="s">
        <v>5974</v>
      </c>
      <c r="U53" s="94" t="s">
        <v>1</v>
      </c>
    </row>
    <row r="54" spans="3:21" x14ac:dyDescent="0.4">
      <c r="C54" s="155"/>
      <c r="D54" s="155"/>
      <c r="E54" s="166"/>
      <c r="F54" s="167" t="s">
        <v>173</v>
      </c>
      <c r="G54" s="30"/>
      <c r="H54" s="158">
        <f t="shared" si="1"/>
        <v>0</v>
      </c>
      <c r="I54" s="56"/>
      <c r="J54" s="56"/>
      <c r="K54" s="56"/>
      <c r="L54" s="56"/>
      <c r="M54" s="56"/>
      <c r="N54" s="56"/>
      <c r="O54" s="56"/>
      <c r="P54" s="56"/>
      <c r="Q54" s="56"/>
      <c r="R54" s="56"/>
      <c r="S54" s="194" t="s">
        <v>6345</v>
      </c>
      <c r="T54" s="194" t="s">
        <v>5974</v>
      </c>
      <c r="U54" s="94" t="s">
        <v>1</v>
      </c>
    </row>
    <row r="55" spans="3:21" x14ac:dyDescent="0.4">
      <c r="C55" s="155"/>
      <c r="D55" s="155"/>
      <c r="E55" s="166"/>
      <c r="F55" s="167" t="s">
        <v>174</v>
      </c>
      <c r="G55" s="30"/>
      <c r="H55" s="158">
        <f t="shared" si="1"/>
        <v>0</v>
      </c>
      <c r="I55" s="56"/>
      <c r="J55" s="56"/>
      <c r="K55" s="56"/>
      <c r="L55" s="56"/>
      <c r="M55" s="56"/>
      <c r="N55" s="56"/>
      <c r="O55" s="56"/>
      <c r="P55" s="56"/>
      <c r="Q55" s="56"/>
      <c r="R55" s="56"/>
      <c r="S55" s="194" t="s">
        <v>6345</v>
      </c>
      <c r="T55" s="194" t="s">
        <v>5974</v>
      </c>
      <c r="U55" s="94" t="s">
        <v>1</v>
      </c>
    </row>
    <row r="56" spans="3:21" x14ac:dyDescent="0.4">
      <c r="C56" s="155"/>
      <c r="D56" s="155"/>
      <c r="E56" s="166"/>
      <c r="F56" s="167" t="s">
        <v>2240</v>
      </c>
      <c r="G56" s="30"/>
      <c r="H56" s="158">
        <f t="shared" si="1"/>
        <v>0</v>
      </c>
      <c r="I56" s="56"/>
      <c r="J56" s="56"/>
      <c r="K56" s="56"/>
      <c r="L56" s="56"/>
      <c r="M56" s="56"/>
      <c r="N56" s="56"/>
      <c r="O56" s="56"/>
      <c r="P56" s="56"/>
      <c r="Q56" s="56"/>
      <c r="R56" s="56"/>
      <c r="S56" s="194" t="s">
        <v>6345</v>
      </c>
      <c r="T56" s="194" t="s">
        <v>5974</v>
      </c>
      <c r="U56" s="94" t="s">
        <v>1</v>
      </c>
    </row>
    <row r="57" spans="3:21" x14ac:dyDescent="0.4">
      <c r="C57" s="155"/>
      <c r="D57" s="155"/>
      <c r="E57" s="168"/>
      <c r="F57" s="167" t="s">
        <v>175</v>
      </c>
      <c r="G57" s="30"/>
      <c r="H57" s="158">
        <f t="shared" si="1"/>
        <v>0</v>
      </c>
      <c r="I57" s="56"/>
      <c r="J57" s="56"/>
      <c r="K57" s="56"/>
      <c r="L57" s="56"/>
      <c r="M57" s="56"/>
      <c r="N57" s="56"/>
      <c r="O57" s="56"/>
      <c r="P57" s="56"/>
      <c r="Q57" s="56"/>
      <c r="R57" s="56"/>
      <c r="S57" s="194" t="s">
        <v>6345</v>
      </c>
      <c r="T57" s="194" t="s">
        <v>5974</v>
      </c>
      <c r="U57" s="94" t="s">
        <v>1</v>
      </c>
    </row>
    <row r="58" spans="3:21" x14ac:dyDescent="0.4">
      <c r="C58" s="155"/>
      <c r="D58" s="155"/>
      <c r="E58" s="164" t="s">
        <v>184</v>
      </c>
      <c r="F58" s="167" t="s">
        <v>176</v>
      </c>
      <c r="G58" s="30"/>
      <c r="H58" s="158">
        <f t="shared" si="1"/>
        <v>0</v>
      </c>
      <c r="I58" s="56"/>
      <c r="J58" s="56"/>
      <c r="K58" s="56"/>
      <c r="L58" s="56"/>
      <c r="M58" s="56"/>
      <c r="N58" s="56"/>
      <c r="O58" s="56"/>
      <c r="P58" s="56"/>
      <c r="Q58" s="56"/>
      <c r="R58" s="56"/>
      <c r="S58" s="194" t="s">
        <v>6345</v>
      </c>
      <c r="T58" s="194" t="s">
        <v>5974</v>
      </c>
      <c r="U58" s="94" t="s">
        <v>1</v>
      </c>
    </row>
    <row r="59" spans="3:21" x14ac:dyDescent="0.4">
      <c r="C59" s="155"/>
      <c r="D59" s="155"/>
      <c r="E59" s="166"/>
      <c r="F59" s="167" t="s">
        <v>6356</v>
      </c>
      <c r="G59" s="30"/>
      <c r="H59" s="158">
        <f t="shared" si="1"/>
        <v>0</v>
      </c>
      <c r="I59" s="56"/>
      <c r="J59" s="56"/>
      <c r="K59" s="56"/>
      <c r="L59" s="56"/>
      <c r="M59" s="56"/>
      <c r="N59" s="56"/>
      <c r="O59" s="56"/>
      <c r="P59" s="56"/>
      <c r="Q59" s="56"/>
      <c r="R59" s="56"/>
      <c r="S59" s="194" t="s">
        <v>6345</v>
      </c>
      <c r="T59" s="194" t="s">
        <v>5974</v>
      </c>
      <c r="U59" s="94" t="s">
        <v>1</v>
      </c>
    </row>
    <row r="60" spans="3:21" x14ac:dyDescent="0.4">
      <c r="C60" s="155"/>
      <c r="D60" s="155"/>
      <c r="E60" s="168"/>
      <c r="F60" s="167" t="s">
        <v>177</v>
      </c>
      <c r="G60" s="30"/>
      <c r="H60" s="158">
        <f t="shared" si="1"/>
        <v>0</v>
      </c>
      <c r="I60" s="56"/>
      <c r="J60" s="56"/>
      <c r="K60" s="56"/>
      <c r="L60" s="56"/>
      <c r="M60" s="56"/>
      <c r="N60" s="56"/>
      <c r="O60" s="56"/>
      <c r="P60" s="56"/>
      <c r="Q60" s="56"/>
      <c r="R60" s="56"/>
      <c r="S60" s="194" t="s">
        <v>6345</v>
      </c>
      <c r="T60" s="194" t="s">
        <v>5974</v>
      </c>
      <c r="U60" s="94" t="s">
        <v>1</v>
      </c>
    </row>
    <row r="61" spans="3:21" x14ac:dyDescent="0.4">
      <c r="C61" s="155"/>
      <c r="D61" s="155"/>
      <c r="E61" s="164" t="s">
        <v>185</v>
      </c>
      <c r="F61" s="167" t="s">
        <v>6357</v>
      </c>
      <c r="G61" s="30"/>
      <c r="H61" s="158">
        <f t="shared" si="1"/>
        <v>0</v>
      </c>
      <c r="I61" s="56"/>
      <c r="J61" s="56"/>
      <c r="K61" s="56"/>
      <c r="L61" s="56"/>
      <c r="M61" s="56"/>
      <c r="N61" s="56"/>
      <c r="O61" s="56"/>
      <c r="P61" s="56"/>
      <c r="Q61" s="56"/>
      <c r="R61" s="56"/>
      <c r="S61" s="194" t="s">
        <v>6345</v>
      </c>
      <c r="T61" s="194" t="s">
        <v>5974</v>
      </c>
      <c r="U61" s="94" t="s">
        <v>1</v>
      </c>
    </row>
    <row r="62" spans="3:21" x14ac:dyDescent="0.4">
      <c r="C62" s="155"/>
      <c r="D62" s="155"/>
      <c r="E62" s="166"/>
      <c r="F62" s="167" t="s">
        <v>178</v>
      </c>
      <c r="G62" s="30"/>
      <c r="H62" s="158">
        <f t="shared" si="1"/>
        <v>0</v>
      </c>
      <c r="I62" s="56"/>
      <c r="J62" s="56"/>
      <c r="K62" s="56"/>
      <c r="L62" s="56"/>
      <c r="M62" s="56"/>
      <c r="N62" s="56"/>
      <c r="O62" s="56"/>
      <c r="P62" s="56"/>
      <c r="Q62" s="56"/>
      <c r="R62" s="56"/>
      <c r="S62" s="194" t="s">
        <v>6345</v>
      </c>
      <c r="T62" s="194" t="s">
        <v>5974</v>
      </c>
      <c r="U62" s="94" t="s">
        <v>1</v>
      </c>
    </row>
    <row r="63" spans="3:21" x14ac:dyDescent="0.4">
      <c r="C63" s="155"/>
      <c r="D63" s="155"/>
      <c r="E63" s="168"/>
      <c r="F63" s="167" t="s">
        <v>179</v>
      </c>
      <c r="G63" s="30"/>
      <c r="H63" s="158">
        <f t="shared" si="1"/>
        <v>0</v>
      </c>
      <c r="I63" s="56"/>
      <c r="J63" s="56"/>
      <c r="K63" s="56"/>
      <c r="L63" s="56"/>
      <c r="M63" s="56"/>
      <c r="N63" s="56"/>
      <c r="O63" s="56"/>
      <c r="P63" s="56"/>
      <c r="Q63" s="56"/>
      <c r="R63" s="56"/>
      <c r="S63" s="194" t="s">
        <v>6345</v>
      </c>
      <c r="T63" s="194" t="s">
        <v>5974</v>
      </c>
      <c r="U63" s="94" t="s">
        <v>1</v>
      </c>
    </row>
    <row r="64" spans="3:21" x14ac:dyDescent="0.4">
      <c r="C64" s="155"/>
      <c r="D64" s="155"/>
      <c r="E64" s="164" t="s">
        <v>186</v>
      </c>
      <c r="F64" s="167" t="s">
        <v>2239</v>
      </c>
      <c r="G64" s="30"/>
      <c r="H64" s="158">
        <f t="shared" si="1"/>
        <v>0</v>
      </c>
      <c r="I64" s="56"/>
      <c r="J64" s="56"/>
      <c r="K64" s="56"/>
      <c r="L64" s="56"/>
      <c r="M64" s="56"/>
      <c r="N64" s="56"/>
      <c r="O64" s="56"/>
      <c r="P64" s="56"/>
      <c r="Q64" s="56"/>
      <c r="R64" s="56"/>
      <c r="S64" s="194" t="s">
        <v>6345</v>
      </c>
      <c r="T64" s="194" t="s">
        <v>5974</v>
      </c>
      <c r="U64" s="94" t="s">
        <v>1</v>
      </c>
    </row>
    <row r="65" spans="3:21" ht="15.75" customHeight="1" x14ac:dyDescent="0.4">
      <c r="C65" s="155"/>
      <c r="D65" s="155"/>
      <c r="E65" s="166"/>
      <c r="F65" s="167" t="s">
        <v>6358</v>
      </c>
      <c r="G65" s="30"/>
      <c r="H65" s="158">
        <f t="shared" si="1"/>
        <v>0</v>
      </c>
      <c r="I65" s="56"/>
      <c r="J65" s="56"/>
      <c r="K65" s="56"/>
      <c r="L65" s="56"/>
      <c r="M65" s="56"/>
      <c r="N65" s="56"/>
      <c r="O65" s="56"/>
      <c r="P65" s="56"/>
      <c r="Q65" s="56"/>
      <c r="R65" s="56"/>
      <c r="S65" s="194" t="s">
        <v>6345</v>
      </c>
      <c r="T65" s="194" t="s">
        <v>5974</v>
      </c>
      <c r="U65" s="94" t="s">
        <v>1</v>
      </c>
    </row>
    <row r="66" spans="3:21" x14ac:dyDescent="0.4">
      <c r="C66" s="155"/>
      <c r="D66" s="155"/>
      <c r="E66" s="166"/>
      <c r="F66" s="167" t="s">
        <v>6359</v>
      </c>
      <c r="G66" s="30"/>
      <c r="H66" s="158">
        <f t="shared" si="1"/>
        <v>0</v>
      </c>
      <c r="I66" s="56"/>
      <c r="J66" s="56"/>
      <c r="K66" s="56"/>
      <c r="L66" s="56"/>
      <c r="M66" s="56"/>
      <c r="N66" s="56"/>
      <c r="O66" s="56"/>
      <c r="P66" s="56"/>
      <c r="Q66" s="56"/>
      <c r="R66" s="56"/>
      <c r="S66" s="194" t="s">
        <v>6345</v>
      </c>
      <c r="T66" s="194" t="s">
        <v>5974</v>
      </c>
      <c r="U66" s="94" t="s">
        <v>1</v>
      </c>
    </row>
    <row r="67" spans="3:21" x14ac:dyDescent="0.4">
      <c r="C67" s="155"/>
      <c r="D67" s="155"/>
      <c r="E67" s="166"/>
      <c r="F67" s="167" t="s">
        <v>2241</v>
      </c>
      <c r="G67" s="30"/>
      <c r="H67" s="158">
        <f t="shared" si="1"/>
        <v>0</v>
      </c>
      <c r="I67" s="56"/>
      <c r="J67" s="56"/>
      <c r="K67" s="56"/>
      <c r="L67" s="56"/>
      <c r="M67" s="56"/>
      <c r="N67" s="56"/>
      <c r="O67" s="56"/>
      <c r="P67" s="56"/>
      <c r="Q67" s="56"/>
      <c r="R67" s="56"/>
      <c r="S67" s="194" t="s">
        <v>6345</v>
      </c>
      <c r="T67" s="194" t="s">
        <v>5974</v>
      </c>
      <c r="U67" s="94" t="s">
        <v>1</v>
      </c>
    </row>
    <row r="68" spans="3:21" x14ac:dyDescent="0.4">
      <c r="C68" s="155"/>
      <c r="D68" s="155"/>
      <c r="E68" s="166"/>
      <c r="F68" s="167" t="s">
        <v>2242</v>
      </c>
      <c r="G68" s="30"/>
      <c r="H68" s="158">
        <f t="shared" si="1"/>
        <v>0</v>
      </c>
      <c r="I68" s="56"/>
      <c r="J68" s="56"/>
      <c r="K68" s="56"/>
      <c r="L68" s="56"/>
      <c r="M68" s="56"/>
      <c r="N68" s="56"/>
      <c r="O68" s="56"/>
      <c r="P68" s="56"/>
      <c r="Q68" s="56"/>
      <c r="R68" s="56"/>
      <c r="S68" s="194" t="s">
        <v>6345</v>
      </c>
      <c r="T68" s="194" t="s">
        <v>5974</v>
      </c>
      <c r="U68" s="94" t="s">
        <v>1</v>
      </c>
    </row>
    <row r="69" spans="3:21" x14ac:dyDescent="0.4">
      <c r="C69" s="179"/>
      <c r="D69" s="179"/>
      <c r="E69" s="168"/>
      <c r="F69" s="167" t="s">
        <v>2243</v>
      </c>
      <c r="G69" s="30"/>
      <c r="H69" s="158">
        <f t="shared" si="1"/>
        <v>0</v>
      </c>
      <c r="I69" s="56"/>
      <c r="J69" s="56"/>
      <c r="K69" s="56"/>
      <c r="L69" s="56"/>
      <c r="M69" s="56"/>
      <c r="N69" s="56"/>
      <c r="O69" s="56"/>
      <c r="P69" s="56"/>
      <c r="Q69" s="56"/>
      <c r="R69" s="56"/>
      <c r="S69" s="194" t="s">
        <v>6345</v>
      </c>
      <c r="T69" s="194" t="s">
        <v>5974</v>
      </c>
      <c r="U69" s="94" t="s">
        <v>1</v>
      </c>
    </row>
    <row r="70" spans="3:21" x14ac:dyDescent="0.4">
      <c r="C70" s="151" t="s">
        <v>6339</v>
      </c>
      <c r="D70" s="152"/>
      <c r="E70" s="152"/>
      <c r="F70" s="152"/>
      <c r="G70" s="186"/>
      <c r="H70" s="186"/>
      <c r="I70" s="180"/>
      <c r="J70" s="180"/>
      <c r="K70" s="180"/>
      <c r="L70" s="180"/>
      <c r="M70" s="180"/>
      <c r="N70" s="180"/>
      <c r="O70" s="180"/>
      <c r="P70" s="180"/>
      <c r="Q70" s="180"/>
      <c r="R70" s="180"/>
      <c r="S70" s="198"/>
      <c r="T70" s="198"/>
      <c r="U70" s="94" t="s">
        <v>1</v>
      </c>
    </row>
    <row r="71" spans="3:21" x14ac:dyDescent="0.4">
      <c r="C71" s="155" t="s">
        <v>6336</v>
      </c>
      <c r="D71" s="155" t="s">
        <v>2255</v>
      </c>
      <c r="E71" s="156"/>
      <c r="F71" s="157" t="s">
        <v>6346</v>
      </c>
      <c r="G71" s="30"/>
      <c r="H71" s="158">
        <f t="shared" ref="H71:H102" si="2">SUM($I71:$R71)</f>
        <v>0</v>
      </c>
      <c r="I71" s="55"/>
      <c r="J71" s="55"/>
      <c r="K71" s="55"/>
      <c r="L71" s="55"/>
      <c r="M71" s="55"/>
      <c r="N71" s="55"/>
      <c r="O71" s="55"/>
      <c r="P71" s="55"/>
      <c r="Q71" s="55"/>
      <c r="R71" s="55"/>
      <c r="S71" s="195" t="s">
        <v>6344</v>
      </c>
      <c r="T71" s="195" t="s">
        <v>6363</v>
      </c>
      <c r="U71" s="94" t="s">
        <v>1</v>
      </c>
    </row>
    <row r="72" spans="3:21" x14ac:dyDescent="0.4">
      <c r="C72" s="160"/>
      <c r="D72" s="155"/>
      <c r="E72" s="156"/>
      <c r="F72" s="161" t="s">
        <v>6347</v>
      </c>
      <c r="G72" s="30"/>
      <c r="H72" s="158">
        <f t="shared" si="2"/>
        <v>0</v>
      </c>
      <c r="I72" s="56"/>
      <c r="J72" s="56"/>
      <c r="K72" s="56"/>
      <c r="L72" s="56"/>
      <c r="M72" s="56"/>
      <c r="N72" s="56"/>
      <c r="O72" s="56"/>
      <c r="P72" s="56"/>
      <c r="Q72" s="56"/>
      <c r="R72" s="56"/>
      <c r="S72" s="194" t="s">
        <v>6344</v>
      </c>
      <c r="T72" s="194" t="s">
        <v>6363</v>
      </c>
      <c r="U72" s="94" t="s">
        <v>1</v>
      </c>
    </row>
    <row r="73" spans="3:21" x14ac:dyDescent="0.4">
      <c r="C73" s="160"/>
      <c r="D73" s="155"/>
      <c r="E73" s="156"/>
      <c r="F73" s="161" t="s">
        <v>6348</v>
      </c>
      <c r="G73" s="30"/>
      <c r="H73" s="158">
        <f t="shared" si="2"/>
        <v>0</v>
      </c>
      <c r="I73" s="56"/>
      <c r="J73" s="56"/>
      <c r="K73" s="56"/>
      <c r="L73" s="56"/>
      <c r="M73" s="56"/>
      <c r="N73" s="56"/>
      <c r="O73" s="56"/>
      <c r="P73" s="56"/>
      <c r="Q73" s="56"/>
      <c r="R73" s="56"/>
      <c r="S73" s="194" t="s">
        <v>6344</v>
      </c>
      <c r="T73" s="194" t="s">
        <v>6363</v>
      </c>
      <c r="U73" s="94" t="s">
        <v>1</v>
      </c>
    </row>
    <row r="74" spans="3:21" x14ac:dyDescent="0.4">
      <c r="C74" s="160"/>
      <c r="D74" s="155"/>
      <c r="E74" s="156"/>
      <c r="F74" s="161" t="s">
        <v>6349</v>
      </c>
      <c r="G74" s="30"/>
      <c r="H74" s="158">
        <f t="shared" si="2"/>
        <v>0</v>
      </c>
      <c r="I74" s="56"/>
      <c r="J74" s="56"/>
      <c r="K74" s="56"/>
      <c r="L74" s="56"/>
      <c r="M74" s="56"/>
      <c r="N74" s="56"/>
      <c r="O74" s="56"/>
      <c r="P74" s="56"/>
      <c r="Q74" s="56"/>
      <c r="R74" s="56"/>
      <c r="S74" s="194" t="s">
        <v>6344</v>
      </c>
      <c r="T74" s="194" t="s">
        <v>6363</v>
      </c>
      <c r="U74" s="94" t="s">
        <v>1</v>
      </c>
    </row>
    <row r="75" spans="3:21" x14ac:dyDescent="0.4">
      <c r="C75" s="160"/>
      <c r="D75" s="155"/>
      <c r="E75" s="156"/>
      <c r="F75" s="161" t="s">
        <v>6350</v>
      </c>
      <c r="G75" s="30"/>
      <c r="H75" s="158">
        <f t="shared" si="2"/>
        <v>0</v>
      </c>
      <c r="I75" s="56"/>
      <c r="J75" s="56"/>
      <c r="K75" s="56"/>
      <c r="L75" s="56"/>
      <c r="M75" s="56"/>
      <c r="N75" s="56"/>
      <c r="O75" s="56"/>
      <c r="P75" s="56"/>
      <c r="Q75" s="56"/>
      <c r="R75" s="56"/>
      <c r="S75" s="194" t="s">
        <v>6344</v>
      </c>
      <c r="T75" s="194" t="s">
        <v>6363</v>
      </c>
      <c r="U75" s="94" t="s">
        <v>1</v>
      </c>
    </row>
    <row r="76" spans="3:21" x14ac:dyDescent="0.4">
      <c r="C76" s="160"/>
      <c r="D76" s="155"/>
      <c r="E76" s="156"/>
      <c r="F76" s="161" t="s">
        <v>6351</v>
      </c>
      <c r="G76" s="30"/>
      <c r="H76" s="158">
        <f t="shared" si="2"/>
        <v>0</v>
      </c>
      <c r="I76" s="56"/>
      <c r="J76" s="56"/>
      <c r="K76" s="56"/>
      <c r="L76" s="56"/>
      <c r="M76" s="56"/>
      <c r="N76" s="56"/>
      <c r="O76" s="56"/>
      <c r="P76" s="56"/>
      <c r="Q76" s="56"/>
      <c r="R76" s="56"/>
      <c r="S76" s="194" t="s">
        <v>6344</v>
      </c>
      <c r="T76" s="194" t="s">
        <v>6363</v>
      </c>
      <c r="U76" s="94" t="s">
        <v>1</v>
      </c>
    </row>
    <row r="77" spans="3:21" x14ac:dyDescent="0.4">
      <c r="C77" s="160"/>
      <c r="D77" s="155"/>
      <c r="E77" s="156"/>
      <c r="F77" s="161" t="s">
        <v>6352</v>
      </c>
      <c r="G77" s="30"/>
      <c r="H77" s="158">
        <f t="shared" si="2"/>
        <v>0</v>
      </c>
      <c r="I77" s="56"/>
      <c r="J77" s="56"/>
      <c r="K77" s="56"/>
      <c r="L77" s="56"/>
      <c r="M77" s="56"/>
      <c r="N77" s="56"/>
      <c r="O77" s="56"/>
      <c r="P77" s="56"/>
      <c r="Q77" s="56"/>
      <c r="R77" s="56"/>
      <c r="S77" s="194" t="s">
        <v>6344</v>
      </c>
      <c r="T77" s="194" t="s">
        <v>6363</v>
      </c>
      <c r="U77" s="94" t="s">
        <v>1</v>
      </c>
    </row>
    <row r="78" spans="3:21" x14ac:dyDescent="0.4">
      <c r="C78" s="160"/>
      <c r="D78" s="155"/>
      <c r="E78" s="156"/>
      <c r="F78" s="161" t="s">
        <v>6353</v>
      </c>
      <c r="G78" s="30"/>
      <c r="H78" s="158">
        <f t="shared" si="2"/>
        <v>0</v>
      </c>
      <c r="I78" s="56"/>
      <c r="J78" s="56"/>
      <c r="K78" s="56"/>
      <c r="L78" s="56"/>
      <c r="M78" s="56"/>
      <c r="N78" s="56"/>
      <c r="O78" s="56"/>
      <c r="P78" s="56"/>
      <c r="Q78" s="56"/>
      <c r="R78" s="56"/>
      <c r="S78" s="194" t="s">
        <v>6344</v>
      </c>
      <c r="T78" s="194" t="s">
        <v>6363</v>
      </c>
      <c r="U78" s="94" t="s">
        <v>1</v>
      </c>
    </row>
    <row r="79" spans="3:21" x14ac:dyDescent="0.4">
      <c r="C79" s="160"/>
      <c r="D79" s="155"/>
      <c r="E79" s="156"/>
      <c r="F79" s="161" t="s">
        <v>6354</v>
      </c>
      <c r="G79" s="30"/>
      <c r="H79" s="158">
        <f t="shared" si="2"/>
        <v>0</v>
      </c>
      <c r="I79" s="56"/>
      <c r="J79" s="56"/>
      <c r="K79" s="56"/>
      <c r="L79" s="56"/>
      <c r="M79" s="56"/>
      <c r="N79" s="56"/>
      <c r="O79" s="56"/>
      <c r="P79" s="56"/>
      <c r="Q79" s="56"/>
      <c r="R79" s="56"/>
      <c r="S79" s="194" t="s">
        <v>6344</v>
      </c>
      <c r="T79" s="194" t="s">
        <v>6363</v>
      </c>
      <c r="U79" s="94" t="s">
        <v>1</v>
      </c>
    </row>
    <row r="80" spans="3:21" x14ac:dyDescent="0.4">
      <c r="C80" s="160"/>
      <c r="D80" s="155"/>
      <c r="E80" s="156"/>
      <c r="F80" s="161" t="s">
        <v>6355</v>
      </c>
      <c r="G80" s="30"/>
      <c r="H80" s="158">
        <f t="shared" si="2"/>
        <v>0</v>
      </c>
      <c r="I80" s="56"/>
      <c r="J80" s="56"/>
      <c r="K80" s="56"/>
      <c r="L80" s="56"/>
      <c r="M80" s="56"/>
      <c r="N80" s="56"/>
      <c r="O80" s="56"/>
      <c r="P80" s="56"/>
      <c r="Q80" s="56"/>
      <c r="R80" s="56"/>
      <c r="S80" s="194" t="s">
        <v>6344</v>
      </c>
      <c r="T80" s="194" t="s">
        <v>6363</v>
      </c>
      <c r="U80" s="94" t="s">
        <v>1</v>
      </c>
    </row>
    <row r="81" spans="3:21" x14ac:dyDescent="0.4">
      <c r="C81" s="155"/>
      <c r="D81" s="163" t="s">
        <v>2265</v>
      </c>
      <c r="E81" s="164" t="s">
        <v>6366</v>
      </c>
      <c r="F81" s="165" t="s">
        <v>172</v>
      </c>
      <c r="G81" s="30"/>
      <c r="H81" s="158">
        <f t="shared" si="2"/>
        <v>0</v>
      </c>
      <c r="I81" s="55"/>
      <c r="J81" s="55"/>
      <c r="K81" s="55"/>
      <c r="L81" s="55"/>
      <c r="M81" s="55"/>
      <c r="N81" s="55"/>
      <c r="O81" s="55"/>
      <c r="P81" s="55"/>
      <c r="Q81" s="55"/>
      <c r="R81" s="55"/>
      <c r="S81" s="195" t="s">
        <v>6344</v>
      </c>
      <c r="T81" s="195" t="s">
        <v>6363</v>
      </c>
      <c r="U81" s="94" t="s">
        <v>1</v>
      </c>
    </row>
    <row r="82" spans="3:21" x14ac:dyDescent="0.4">
      <c r="C82" s="155"/>
      <c r="D82" s="155"/>
      <c r="E82" s="166"/>
      <c r="F82" s="167" t="s">
        <v>173</v>
      </c>
      <c r="G82" s="30"/>
      <c r="H82" s="158">
        <f t="shared" si="2"/>
        <v>0</v>
      </c>
      <c r="I82" s="56"/>
      <c r="J82" s="56"/>
      <c r="K82" s="56"/>
      <c r="L82" s="56"/>
      <c r="M82" s="56"/>
      <c r="N82" s="56"/>
      <c r="O82" s="56"/>
      <c r="P82" s="56"/>
      <c r="Q82" s="56"/>
      <c r="R82" s="56"/>
      <c r="S82" s="194" t="s">
        <v>6344</v>
      </c>
      <c r="T82" s="194" t="s">
        <v>6363</v>
      </c>
      <c r="U82" s="94" t="s">
        <v>1</v>
      </c>
    </row>
    <row r="83" spans="3:21" x14ac:dyDescent="0.4">
      <c r="C83" s="155"/>
      <c r="D83" s="155"/>
      <c r="E83" s="166"/>
      <c r="F83" s="167" t="s">
        <v>174</v>
      </c>
      <c r="G83" s="30"/>
      <c r="H83" s="158">
        <f t="shared" si="2"/>
        <v>0</v>
      </c>
      <c r="I83" s="56"/>
      <c r="J83" s="56"/>
      <c r="K83" s="56"/>
      <c r="L83" s="56"/>
      <c r="M83" s="56"/>
      <c r="N83" s="56"/>
      <c r="O83" s="56"/>
      <c r="P83" s="56"/>
      <c r="Q83" s="56"/>
      <c r="R83" s="56"/>
      <c r="S83" s="194" t="s">
        <v>6344</v>
      </c>
      <c r="T83" s="194" t="s">
        <v>6363</v>
      </c>
      <c r="U83" s="94" t="s">
        <v>1</v>
      </c>
    </row>
    <row r="84" spans="3:21" x14ac:dyDescent="0.4">
      <c r="C84" s="155"/>
      <c r="D84" s="155"/>
      <c r="E84" s="166"/>
      <c r="F84" s="167" t="s">
        <v>2240</v>
      </c>
      <c r="G84" s="30"/>
      <c r="H84" s="158">
        <f t="shared" si="2"/>
        <v>0</v>
      </c>
      <c r="I84" s="56"/>
      <c r="J84" s="56"/>
      <c r="K84" s="56"/>
      <c r="L84" s="56"/>
      <c r="M84" s="56"/>
      <c r="N84" s="56"/>
      <c r="O84" s="56"/>
      <c r="P84" s="56"/>
      <c r="Q84" s="56"/>
      <c r="R84" s="56"/>
      <c r="S84" s="194" t="s">
        <v>6344</v>
      </c>
      <c r="T84" s="194" t="s">
        <v>6363</v>
      </c>
      <c r="U84" s="94" t="s">
        <v>1</v>
      </c>
    </row>
    <row r="85" spans="3:21" x14ac:dyDescent="0.4">
      <c r="C85" s="155"/>
      <c r="D85" s="155"/>
      <c r="E85" s="168"/>
      <c r="F85" s="167" t="s">
        <v>175</v>
      </c>
      <c r="G85" s="30"/>
      <c r="H85" s="158">
        <f t="shared" si="2"/>
        <v>0</v>
      </c>
      <c r="I85" s="56"/>
      <c r="J85" s="56"/>
      <c r="K85" s="56"/>
      <c r="L85" s="56"/>
      <c r="M85" s="56"/>
      <c r="N85" s="56"/>
      <c r="O85" s="56"/>
      <c r="P85" s="56"/>
      <c r="Q85" s="56"/>
      <c r="R85" s="56"/>
      <c r="S85" s="194" t="s">
        <v>6344</v>
      </c>
      <c r="T85" s="194" t="s">
        <v>6363</v>
      </c>
      <c r="U85" s="94" t="s">
        <v>1</v>
      </c>
    </row>
    <row r="86" spans="3:21" x14ac:dyDescent="0.4">
      <c r="C86" s="155"/>
      <c r="D86" s="155"/>
      <c r="E86" s="164" t="s">
        <v>184</v>
      </c>
      <c r="F86" s="167" t="s">
        <v>176</v>
      </c>
      <c r="G86" s="30"/>
      <c r="H86" s="158">
        <f t="shared" si="2"/>
        <v>0</v>
      </c>
      <c r="I86" s="56"/>
      <c r="J86" s="56"/>
      <c r="K86" s="56"/>
      <c r="L86" s="56"/>
      <c r="M86" s="56"/>
      <c r="N86" s="56"/>
      <c r="O86" s="56"/>
      <c r="P86" s="56"/>
      <c r="Q86" s="56"/>
      <c r="R86" s="56"/>
      <c r="S86" s="194" t="s">
        <v>6344</v>
      </c>
      <c r="T86" s="194" t="s">
        <v>6363</v>
      </c>
      <c r="U86" s="94" t="s">
        <v>1</v>
      </c>
    </row>
    <row r="87" spans="3:21" x14ac:dyDescent="0.4">
      <c r="C87" s="155"/>
      <c r="D87" s="155"/>
      <c r="E87" s="166"/>
      <c r="F87" s="167" t="s">
        <v>6356</v>
      </c>
      <c r="G87" s="30"/>
      <c r="H87" s="158">
        <f t="shared" si="2"/>
        <v>0</v>
      </c>
      <c r="I87" s="56"/>
      <c r="J87" s="56"/>
      <c r="K87" s="56"/>
      <c r="L87" s="56"/>
      <c r="M87" s="56"/>
      <c r="N87" s="56"/>
      <c r="O87" s="56"/>
      <c r="P87" s="56"/>
      <c r="Q87" s="56"/>
      <c r="R87" s="56"/>
      <c r="S87" s="194" t="s">
        <v>6344</v>
      </c>
      <c r="T87" s="194" t="s">
        <v>6363</v>
      </c>
      <c r="U87" s="94" t="s">
        <v>1</v>
      </c>
    </row>
    <row r="88" spans="3:21" x14ac:dyDescent="0.4">
      <c r="C88" s="155"/>
      <c r="D88" s="155"/>
      <c r="E88" s="168"/>
      <c r="F88" s="167" t="s">
        <v>177</v>
      </c>
      <c r="G88" s="30"/>
      <c r="H88" s="158">
        <f t="shared" si="2"/>
        <v>0</v>
      </c>
      <c r="I88" s="56"/>
      <c r="J88" s="56"/>
      <c r="K88" s="56"/>
      <c r="L88" s="56"/>
      <c r="M88" s="56"/>
      <c r="N88" s="56"/>
      <c r="O88" s="56"/>
      <c r="P88" s="56"/>
      <c r="Q88" s="56"/>
      <c r="R88" s="56"/>
      <c r="S88" s="194" t="s">
        <v>6344</v>
      </c>
      <c r="T88" s="194" t="s">
        <v>6363</v>
      </c>
      <c r="U88" s="94" t="s">
        <v>1</v>
      </c>
    </row>
    <row r="89" spans="3:21" x14ac:dyDescent="0.4">
      <c r="C89" s="155"/>
      <c r="D89" s="155"/>
      <c r="E89" s="164" t="s">
        <v>185</v>
      </c>
      <c r="F89" s="167" t="s">
        <v>6357</v>
      </c>
      <c r="G89" s="30"/>
      <c r="H89" s="158">
        <f t="shared" si="2"/>
        <v>0</v>
      </c>
      <c r="I89" s="56"/>
      <c r="J89" s="56"/>
      <c r="K89" s="56"/>
      <c r="L89" s="56"/>
      <c r="M89" s="56"/>
      <c r="N89" s="56"/>
      <c r="O89" s="56"/>
      <c r="P89" s="56"/>
      <c r="Q89" s="56"/>
      <c r="R89" s="56"/>
      <c r="S89" s="194" t="s">
        <v>6344</v>
      </c>
      <c r="T89" s="194" t="s">
        <v>6363</v>
      </c>
      <c r="U89" s="94" t="s">
        <v>1</v>
      </c>
    </row>
    <row r="90" spans="3:21" x14ac:dyDescent="0.4">
      <c r="C90" s="155"/>
      <c r="D90" s="155"/>
      <c r="E90" s="166"/>
      <c r="F90" s="167" t="s">
        <v>178</v>
      </c>
      <c r="G90" s="30"/>
      <c r="H90" s="158">
        <f t="shared" si="2"/>
        <v>0</v>
      </c>
      <c r="I90" s="56"/>
      <c r="J90" s="56"/>
      <c r="K90" s="56"/>
      <c r="L90" s="56"/>
      <c r="M90" s="56"/>
      <c r="N90" s="56"/>
      <c r="O90" s="56"/>
      <c r="P90" s="56"/>
      <c r="Q90" s="56"/>
      <c r="R90" s="56"/>
      <c r="S90" s="194" t="s">
        <v>6344</v>
      </c>
      <c r="T90" s="194" t="s">
        <v>6363</v>
      </c>
      <c r="U90" s="94" t="s">
        <v>1</v>
      </c>
    </row>
    <row r="91" spans="3:21" x14ac:dyDescent="0.4">
      <c r="C91" s="155"/>
      <c r="D91" s="155"/>
      <c r="E91" s="168"/>
      <c r="F91" s="167" t="s">
        <v>179</v>
      </c>
      <c r="G91" s="30"/>
      <c r="H91" s="158">
        <f t="shared" si="2"/>
        <v>0</v>
      </c>
      <c r="I91" s="56"/>
      <c r="J91" s="56"/>
      <c r="K91" s="56"/>
      <c r="L91" s="56"/>
      <c r="M91" s="56"/>
      <c r="N91" s="56"/>
      <c r="O91" s="56"/>
      <c r="P91" s="56"/>
      <c r="Q91" s="56"/>
      <c r="R91" s="56"/>
      <c r="S91" s="194" t="s">
        <v>6344</v>
      </c>
      <c r="T91" s="194" t="s">
        <v>6363</v>
      </c>
      <c r="U91" s="94" t="s">
        <v>1</v>
      </c>
    </row>
    <row r="92" spans="3:21" x14ac:dyDescent="0.4">
      <c r="C92" s="155"/>
      <c r="D92" s="155"/>
      <c r="E92" s="164" t="s">
        <v>186</v>
      </c>
      <c r="F92" s="167" t="s">
        <v>2239</v>
      </c>
      <c r="G92" s="30"/>
      <c r="H92" s="158">
        <f t="shared" si="2"/>
        <v>0</v>
      </c>
      <c r="I92" s="56"/>
      <c r="J92" s="56"/>
      <c r="K92" s="56"/>
      <c r="L92" s="56"/>
      <c r="M92" s="56"/>
      <c r="N92" s="56"/>
      <c r="O92" s="56"/>
      <c r="P92" s="56"/>
      <c r="Q92" s="56"/>
      <c r="R92" s="56"/>
      <c r="S92" s="194" t="s">
        <v>6344</v>
      </c>
      <c r="T92" s="194" t="s">
        <v>6363</v>
      </c>
      <c r="U92" s="94" t="s">
        <v>1</v>
      </c>
    </row>
    <row r="93" spans="3:21" ht="15.75" customHeight="1" x14ac:dyDescent="0.4">
      <c r="C93" s="155"/>
      <c r="D93" s="155"/>
      <c r="E93" s="166"/>
      <c r="F93" s="167" t="s">
        <v>6358</v>
      </c>
      <c r="G93" s="30"/>
      <c r="H93" s="158">
        <f t="shared" si="2"/>
        <v>0</v>
      </c>
      <c r="I93" s="56"/>
      <c r="J93" s="56"/>
      <c r="K93" s="56"/>
      <c r="L93" s="56"/>
      <c r="M93" s="56"/>
      <c r="N93" s="56"/>
      <c r="O93" s="56"/>
      <c r="P93" s="56"/>
      <c r="Q93" s="56"/>
      <c r="R93" s="56"/>
      <c r="S93" s="194" t="s">
        <v>6344</v>
      </c>
      <c r="T93" s="194" t="s">
        <v>6363</v>
      </c>
      <c r="U93" s="94" t="s">
        <v>1</v>
      </c>
    </row>
    <row r="94" spans="3:21" x14ac:dyDescent="0.4">
      <c r="C94" s="155"/>
      <c r="D94" s="155"/>
      <c r="E94" s="166"/>
      <c r="F94" s="167" t="s">
        <v>6359</v>
      </c>
      <c r="G94" s="30"/>
      <c r="H94" s="158">
        <f t="shared" si="2"/>
        <v>0</v>
      </c>
      <c r="I94" s="56"/>
      <c r="J94" s="56"/>
      <c r="K94" s="56"/>
      <c r="L94" s="56"/>
      <c r="M94" s="56"/>
      <c r="N94" s="56"/>
      <c r="O94" s="56"/>
      <c r="P94" s="56"/>
      <c r="Q94" s="56"/>
      <c r="R94" s="56"/>
      <c r="S94" s="194" t="s">
        <v>6344</v>
      </c>
      <c r="T94" s="194" t="s">
        <v>6363</v>
      </c>
      <c r="U94" s="94" t="s">
        <v>1</v>
      </c>
    </row>
    <row r="95" spans="3:21" x14ac:dyDescent="0.4">
      <c r="C95" s="155"/>
      <c r="D95" s="155"/>
      <c r="E95" s="166"/>
      <c r="F95" s="167" t="s">
        <v>2241</v>
      </c>
      <c r="G95" s="30"/>
      <c r="H95" s="158">
        <f t="shared" si="2"/>
        <v>0</v>
      </c>
      <c r="I95" s="56"/>
      <c r="J95" s="56"/>
      <c r="K95" s="56"/>
      <c r="L95" s="56"/>
      <c r="M95" s="56"/>
      <c r="N95" s="56"/>
      <c r="O95" s="56"/>
      <c r="P95" s="56"/>
      <c r="Q95" s="56"/>
      <c r="R95" s="56"/>
      <c r="S95" s="194" t="s">
        <v>6344</v>
      </c>
      <c r="T95" s="194" t="s">
        <v>6363</v>
      </c>
      <c r="U95" s="94" t="s">
        <v>1</v>
      </c>
    </row>
    <row r="96" spans="3:21" x14ac:dyDescent="0.4">
      <c r="C96" s="155"/>
      <c r="D96" s="155"/>
      <c r="E96" s="166"/>
      <c r="F96" s="167" t="s">
        <v>2242</v>
      </c>
      <c r="G96" s="30"/>
      <c r="H96" s="158">
        <f t="shared" si="2"/>
        <v>0</v>
      </c>
      <c r="I96" s="56"/>
      <c r="J96" s="56"/>
      <c r="K96" s="56"/>
      <c r="L96" s="56"/>
      <c r="M96" s="56"/>
      <c r="N96" s="56"/>
      <c r="O96" s="56"/>
      <c r="P96" s="56"/>
      <c r="Q96" s="56"/>
      <c r="R96" s="56"/>
      <c r="S96" s="194" t="s">
        <v>6344</v>
      </c>
      <c r="T96" s="194" t="s">
        <v>6363</v>
      </c>
      <c r="U96" s="94" t="s">
        <v>1</v>
      </c>
    </row>
    <row r="97" spans="3:21" ht="17.25" thickBot="1" x14ac:dyDescent="0.45">
      <c r="C97" s="155"/>
      <c r="D97" s="155"/>
      <c r="E97" s="166"/>
      <c r="F97" s="169" t="s">
        <v>2243</v>
      </c>
      <c r="G97" s="30"/>
      <c r="H97" s="158">
        <f t="shared" si="2"/>
        <v>0</v>
      </c>
      <c r="I97" s="57"/>
      <c r="J97" s="57"/>
      <c r="K97" s="57"/>
      <c r="L97" s="57"/>
      <c r="M97" s="57"/>
      <c r="N97" s="57"/>
      <c r="O97" s="57"/>
      <c r="P97" s="57"/>
      <c r="Q97" s="57"/>
      <c r="R97" s="57"/>
      <c r="S97" s="196" t="s">
        <v>6344</v>
      </c>
      <c r="T97" s="196" t="s">
        <v>6363</v>
      </c>
      <c r="U97" s="94" t="s">
        <v>1</v>
      </c>
    </row>
    <row r="98" spans="3:21" ht="17.25" thickTop="1" x14ac:dyDescent="0.4">
      <c r="C98" s="172" t="s">
        <v>2266</v>
      </c>
      <c r="D98" s="172" t="s">
        <v>2255</v>
      </c>
      <c r="E98" s="173"/>
      <c r="F98" s="174" t="s">
        <v>6346</v>
      </c>
      <c r="G98" s="30"/>
      <c r="H98" s="158">
        <f t="shared" si="2"/>
        <v>0</v>
      </c>
      <c r="I98" s="58"/>
      <c r="J98" s="58"/>
      <c r="K98" s="58"/>
      <c r="L98" s="58"/>
      <c r="M98" s="58"/>
      <c r="N98" s="58"/>
      <c r="O98" s="58"/>
      <c r="P98" s="58"/>
      <c r="Q98" s="58"/>
      <c r="R98" s="58"/>
      <c r="S98" s="197" t="s">
        <v>6345</v>
      </c>
      <c r="T98" s="197" t="s">
        <v>6363</v>
      </c>
      <c r="U98" s="94" t="s">
        <v>1</v>
      </c>
    </row>
    <row r="99" spans="3:21" x14ac:dyDescent="0.4">
      <c r="C99" s="160"/>
      <c r="D99" s="155"/>
      <c r="E99" s="156"/>
      <c r="F99" s="161" t="s">
        <v>6347</v>
      </c>
      <c r="G99" s="30"/>
      <c r="H99" s="158">
        <f t="shared" si="2"/>
        <v>0</v>
      </c>
      <c r="I99" s="56"/>
      <c r="J99" s="56"/>
      <c r="K99" s="56"/>
      <c r="L99" s="56"/>
      <c r="M99" s="56"/>
      <c r="N99" s="56"/>
      <c r="O99" s="56"/>
      <c r="P99" s="56"/>
      <c r="Q99" s="56"/>
      <c r="R99" s="56"/>
      <c r="S99" s="194" t="s">
        <v>6345</v>
      </c>
      <c r="T99" s="194" t="s">
        <v>6363</v>
      </c>
      <c r="U99" s="94" t="s">
        <v>1</v>
      </c>
    </row>
    <row r="100" spans="3:21" x14ac:dyDescent="0.4">
      <c r="C100" s="160"/>
      <c r="D100" s="155"/>
      <c r="E100" s="156"/>
      <c r="F100" s="161" t="s">
        <v>6348</v>
      </c>
      <c r="G100" s="30"/>
      <c r="H100" s="158">
        <f t="shared" si="2"/>
        <v>0</v>
      </c>
      <c r="I100" s="56"/>
      <c r="J100" s="56"/>
      <c r="K100" s="56"/>
      <c r="L100" s="56"/>
      <c r="M100" s="56"/>
      <c r="N100" s="56"/>
      <c r="O100" s="56"/>
      <c r="P100" s="56"/>
      <c r="Q100" s="56"/>
      <c r="R100" s="56"/>
      <c r="S100" s="194" t="s">
        <v>6345</v>
      </c>
      <c r="T100" s="194" t="s">
        <v>6363</v>
      </c>
      <c r="U100" s="94" t="s">
        <v>1</v>
      </c>
    </row>
    <row r="101" spans="3:21" x14ac:dyDescent="0.4">
      <c r="C101" s="160"/>
      <c r="D101" s="155"/>
      <c r="E101" s="156"/>
      <c r="F101" s="161" t="s">
        <v>6349</v>
      </c>
      <c r="G101" s="30"/>
      <c r="H101" s="158">
        <f t="shared" si="2"/>
        <v>0</v>
      </c>
      <c r="I101" s="56"/>
      <c r="J101" s="56"/>
      <c r="K101" s="56"/>
      <c r="L101" s="56"/>
      <c r="M101" s="56"/>
      <c r="N101" s="56"/>
      <c r="O101" s="56"/>
      <c r="P101" s="56"/>
      <c r="Q101" s="56"/>
      <c r="R101" s="56"/>
      <c r="S101" s="194" t="s">
        <v>6345</v>
      </c>
      <c r="T101" s="194" t="s">
        <v>6363</v>
      </c>
      <c r="U101" s="94" t="s">
        <v>1</v>
      </c>
    </row>
    <row r="102" spans="3:21" x14ac:dyDescent="0.4">
      <c r="C102" s="160"/>
      <c r="D102" s="155"/>
      <c r="E102" s="156"/>
      <c r="F102" s="161" t="s">
        <v>6350</v>
      </c>
      <c r="G102" s="30"/>
      <c r="H102" s="158">
        <f t="shared" si="2"/>
        <v>0</v>
      </c>
      <c r="I102" s="56"/>
      <c r="J102" s="56"/>
      <c r="K102" s="56"/>
      <c r="L102" s="56"/>
      <c r="M102" s="56"/>
      <c r="N102" s="56"/>
      <c r="O102" s="56"/>
      <c r="P102" s="56"/>
      <c r="Q102" s="56"/>
      <c r="R102" s="56"/>
      <c r="S102" s="194" t="s">
        <v>6345</v>
      </c>
      <c r="T102" s="194" t="s">
        <v>6363</v>
      </c>
      <c r="U102" s="94" t="s">
        <v>1</v>
      </c>
    </row>
    <row r="103" spans="3:21" x14ac:dyDescent="0.4">
      <c r="C103" s="160"/>
      <c r="D103" s="155"/>
      <c r="E103" s="156"/>
      <c r="F103" s="161" t="s">
        <v>6351</v>
      </c>
      <c r="G103" s="30"/>
      <c r="H103" s="158">
        <f t="shared" ref="H103:H124" si="3">SUM($I103:$R103)</f>
        <v>0</v>
      </c>
      <c r="I103" s="56"/>
      <c r="J103" s="56"/>
      <c r="K103" s="56"/>
      <c r="L103" s="56"/>
      <c r="M103" s="56"/>
      <c r="N103" s="56"/>
      <c r="O103" s="56"/>
      <c r="P103" s="56"/>
      <c r="Q103" s="56"/>
      <c r="R103" s="56"/>
      <c r="S103" s="194" t="s">
        <v>6345</v>
      </c>
      <c r="T103" s="194" t="s">
        <v>6363</v>
      </c>
      <c r="U103" s="94" t="s">
        <v>1</v>
      </c>
    </row>
    <row r="104" spans="3:21" x14ac:dyDescent="0.4">
      <c r="C104" s="160"/>
      <c r="D104" s="155"/>
      <c r="E104" s="156"/>
      <c r="F104" s="161" t="s">
        <v>6352</v>
      </c>
      <c r="G104" s="30"/>
      <c r="H104" s="158">
        <f t="shared" si="3"/>
        <v>0</v>
      </c>
      <c r="I104" s="56"/>
      <c r="J104" s="56"/>
      <c r="K104" s="56"/>
      <c r="L104" s="56"/>
      <c r="M104" s="56"/>
      <c r="N104" s="56"/>
      <c r="O104" s="56"/>
      <c r="P104" s="56"/>
      <c r="Q104" s="56"/>
      <c r="R104" s="56"/>
      <c r="S104" s="194" t="s">
        <v>6345</v>
      </c>
      <c r="T104" s="194" t="s">
        <v>6363</v>
      </c>
      <c r="U104" s="94" t="s">
        <v>1</v>
      </c>
    </row>
    <row r="105" spans="3:21" x14ac:dyDescent="0.4">
      <c r="C105" s="160"/>
      <c r="D105" s="155"/>
      <c r="E105" s="156"/>
      <c r="F105" s="161" t="s">
        <v>6360</v>
      </c>
      <c r="G105" s="30"/>
      <c r="H105" s="158">
        <f t="shared" si="3"/>
        <v>0</v>
      </c>
      <c r="I105" s="56"/>
      <c r="J105" s="56"/>
      <c r="K105" s="56"/>
      <c r="L105" s="56"/>
      <c r="M105" s="56"/>
      <c r="N105" s="56"/>
      <c r="O105" s="56"/>
      <c r="P105" s="56"/>
      <c r="Q105" s="56"/>
      <c r="R105" s="56"/>
      <c r="S105" s="194" t="s">
        <v>6345</v>
      </c>
      <c r="T105" s="194" t="s">
        <v>6363</v>
      </c>
      <c r="U105" s="94" t="s">
        <v>1</v>
      </c>
    </row>
    <row r="106" spans="3:21" x14ac:dyDescent="0.4">
      <c r="C106" s="160"/>
      <c r="D106" s="155"/>
      <c r="E106" s="156"/>
      <c r="F106" s="161" t="s">
        <v>6354</v>
      </c>
      <c r="G106" s="30"/>
      <c r="H106" s="158">
        <f t="shared" si="3"/>
        <v>0</v>
      </c>
      <c r="I106" s="56"/>
      <c r="J106" s="56"/>
      <c r="K106" s="56"/>
      <c r="L106" s="56"/>
      <c r="M106" s="56"/>
      <c r="N106" s="56"/>
      <c r="O106" s="56"/>
      <c r="P106" s="56"/>
      <c r="Q106" s="56"/>
      <c r="R106" s="56"/>
      <c r="S106" s="194" t="s">
        <v>6345</v>
      </c>
      <c r="T106" s="194" t="s">
        <v>6363</v>
      </c>
      <c r="U106" s="94" t="s">
        <v>1</v>
      </c>
    </row>
    <row r="107" spans="3:21" x14ac:dyDescent="0.4">
      <c r="C107" s="160"/>
      <c r="D107" s="155"/>
      <c r="E107" s="156"/>
      <c r="F107" s="177" t="s">
        <v>6355</v>
      </c>
      <c r="G107" s="30"/>
      <c r="H107" s="158">
        <f t="shared" si="3"/>
        <v>0</v>
      </c>
      <c r="I107" s="57"/>
      <c r="J107" s="57"/>
      <c r="K107" s="57"/>
      <c r="L107" s="57"/>
      <c r="M107" s="57"/>
      <c r="N107" s="57"/>
      <c r="O107" s="57"/>
      <c r="P107" s="57"/>
      <c r="Q107" s="57"/>
      <c r="R107" s="57"/>
      <c r="S107" s="196" t="s">
        <v>6345</v>
      </c>
      <c r="T107" s="196" t="s">
        <v>6363</v>
      </c>
      <c r="U107" s="94" t="s">
        <v>1</v>
      </c>
    </row>
    <row r="108" spans="3:21" x14ac:dyDescent="0.4">
      <c r="C108" s="155"/>
      <c r="D108" s="163" t="s">
        <v>2267</v>
      </c>
      <c r="E108" s="164" t="s">
        <v>6366</v>
      </c>
      <c r="F108" s="167" t="s">
        <v>172</v>
      </c>
      <c r="G108" s="30"/>
      <c r="H108" s="158">
        <f t="shared" si="3"/>
        <v>0</v>
      </c>
      <c r="I108" s="56"/>
      <c r="J108" s="56"/>
      <c r="K108" s="56"/>
      <c r="L108" s="56"/>
      <c r="M108" s="56"/>
      <c r="N108" s="56"/>
      <c r="O108" s="56"/>
      <c r="P108" s="56"/>
      <c r="Q108" s="56"/>
      <c r="R108" s="56"/>
      <c r="S108" s="194" t="s">
        <v>6345</v>
      </c>
      <c r="T108" s="194" t="s">
        <v>6363</v>
      </c>
      <c r="U108" s="94" t="s">
        <v>1</v>
      </c>
    </row>
    <row r="109" spans="3:21" x14ac:dyDescent="0.4">
      <c r="C109" s="155"/>
      <c r="D109" s="155"/>
      <c r="E109" s="166"/>
      <c r="F109" s="167" t="s">
        <v>173</v>
      </c>
      <c r="G109" s="30"/>
      <c r="H109" s="158">
        <f t="shared" si="3"/>
        <v>0</v>
      </c>
      <c r="I109" s="56"/>
      <c r="J109" s="56"/>
      <c r="K109" s="56"/>
      <c r="L109" s="56"/>
      <c r="M109" s="56"/>
      <c r="N109" s="56"/>
      <c r="O109" s="56"/>
      <c r="P109" s="56"/>
      <c r="Q109" s="56"/>
      <c r="R109" s="56"/>
      <c r="S109" s="194" t="s">
        <v>6345</v>
      </c>
      <c r="T109" s="194" t="s">
        <v>6363</v>
      </c>
      <c r="U109" s="94" t="s">
        <v>1</v>
      </c>
    </row>
    <row r="110" spans="3:21" x14ac:dyDescent="0.4">
      <c r="C110" s="155"/>
      <c r="D110" s="155"/>
      <c r="E110" s="166"/>
      <c r="F110" s="167" t="s">
        <v>174</v>
      </c>
      <c r="G110" s="30"/>
      <c r="H110" s="158">
        <f t="shared" si="3"/>
        <v>0</v>
      </c>
      <c r="I110" s="56"/>
      <c r="J110" s="56"/>
      <c r="K110" s="56"/>
      <c r="L110" s="56"/>
      <c r="M110" s="56"/>
      <c r="N110" s="56"/>
      <c r="O110" s="56"/>
      <c r="P110" s="56"/>
      <c r="Q110" s="56"/>
      <c r="R110" s="56"/>
      <c r="S110" s="194" t="s">
        <v>6345</v>
      </c>
      <c r="T110" s="194" t="s">
        <v>6363</v>
      </c>
      <c r="U110" s="94" t="s">
        <v>1</v>
      </c>
    </row>
    <row r="111" spans="3:21" x14ac:dyDescent="0.4">
      <c r="C111" s="155"/>
      <c r="D111" s="155"/>
      <c r="E111" s="166"/>
      <c r="F111" s="167" t="s">
        <v>2240</v>
      </c>
      <c r="G111" s="30"/>
      <c r="H111" s="158">
        <f t="shared" si="3"/>
        <v>0</v>
      </c>
      <c r="I111" s="56"/>
      <c r="J111" s="56"/>
      <c r="K111" s="56"/>
      <c r="L111" s="56"/>
      <c r="M111" s="56"/>
      <c r="N111" s="56"/>
      <c r="O111" s="56"/>
      <c r="P111" s="56"/>
      <c r="Q111" s="56"/>
      <c r="R111" s="56"/>
      <c r="S111" s="194" t="s">
        <v>6345</v>
      </c>
      <c r="T111" s="194" t="s">
        <v>6363</v>
      </c>
      <c r="U111" s="94" t="s">
        <v>1</v>
      </c>
    </row>
    <row r="112" spans="3:21" x14ac:dyDescent="0.4">
      <c r="C112" s="155"/>
      <c r="D112" s="155"/>
      <c r="E112" s="168"/>
      <c r="F112" s="167" t="s">
        <v>175</v>
      </c>
      <c r="G112" s="30"/>
      <c r="H112" s="158">
        <f t="shared" si="3"/>
        <v>0</v>
      </c>
      <c r="I112" s="56"/>
      <c r="J112" s="56"/>
      <c r="K112" s="56"/>
      <c r="L112" s="56"/>
      <c r="M112" s="56"/>
      <c r="N112" s="56"/>
      <c r="O112" s="56"/>
      <c r="P112" s="56"/>
      <c r="Q112" s="56"/>
      <c r="R112" s="56"/>
      <c r="S112" s="194" t="s">
        <v>6345</v>
      </c>
      <c r="T112" s="194" t="s">
        <v>6363</v>
      </c>
      <c r="U112" s="94" t="s">
        <v>1</v>
      </c>
    </row>
    <row r="113" spans="3:21" x14ac:dyDescent="0.4">
      <c r="C113" s="155"/>
      <c r="D113" s="155"/>
      <c r="E113" s="164" t="s">
        <v>184</v>
      </c>
      <c r="F113" s="167" t="s">
        <v>176</v>
      </c>
      <c r="G113" s="30"/>
      <c r="H113" s="158">
        <f t="shared" si="3"/>
        <v>0</v>
      </c>
      <c r="I113" s="56"/>
      <c r="J113" s="56"/>
      <c r="K113" s="56"/>
      <c r="L113" s="56"/>
      <c r="M113" s="56"/>
      <c r="N113" s="56"/>
      <c r="O113" s="56"/>
      <c r="P113" s="56"/>
      <c r="Q113" s="56"/>
      <c r="R113" s="56"/>
      <c r="S113" s="194" t="s">
        <v>6345</v>
      </c>
      <c r="T113" s="194" t="s">
        <v>6363</v>
      </c>
      <c r="U113" s="94" t="s">
        <v>1</v>
      </c>
    </row>
    <row r="114" spans="3:21" x14ac:dyDescent="0.4">
      <c r="C114" s="155"/>
      <c r="D114" s="155"/>
      <c r="E114" s="166"/>
      <c r="F114" s="167" t="s">
        <v>6356</v>
      </c>
      <c r="G114" s="30"/>
      <c r="H114" s="158">
        <f t="shared" si="3"/>
        <v>0</v>
      </c>
      <c r="I114" s="56"/>
      <c r="J114" s="56"/>
      <c r="K114" s="56"/>
      <c r="L114" s="56"/>
      <c r="M114" s="56"/>
      <c r="N114" s="56"/>
      <c r="O114" s="56"/>
      <c r="P114" s="56"/>
      <c r="Q114" s="56"/>
      <c r="R114" s="56"/>
      <c r="S114" s="194" t="s">
        <v>6345</v>
      </c>
      <c r="T114" s="194" t="s">
        <v>6363</v>
      </c>
      <c r="U114" s="94" t="s">
        <v>1</v>
      </c>
    </row>
    <row r="115" spans="3:21" x14ac:dyDescent="0.4">
      <c r="C115" s="155"/>
      <c r="D115" s="155"/>
      <c r="E115" s="168"/>
      <c r="F115" s="167" t="s">
        <v>177</v>
      </c>
      <c r="G115" s="30"/>
      <c r="H115" s="158">
        <f t="shared" si="3"/>
        <v>0</v>
      </c>
      <c r="I115" s="56"/>
      <c r="J115" s="56"/>
      <c r="K115" s="56"/>
      <c r="L115" s="56"/>
      <c r="M115" s="56"/>
      <c r="N115" s="56"/>
      <c r="O115" s="56"/>
      <c r="P115" s="56"/>
      <c r="Q115" s="56"/>
      <c r="R115" s="56"/>
      <c r="S115" s="194" t="s">
        <v>6345</v>
      </c>
      <c r="T115" s="194" t="s">
        <v>6363</v>
      </c>
      <c r="U115" s="94" t="s">
        <v>1</v>
      </c>
    </row>
    <row r="116" spans="3:21" x14ac:dyDescent="0.4">
      <c r="C116" s="155"/>
      <c r="D116" s="155"/>
      <c r="E116" s="164" t="s">
        <v>185</v>
      </c>
      <c r="F116" s="167" t="s">
        <v>6357</v>
      </c>
      <c r="G116" s="30"/>
      <c r="H116" s="158">
        <f t="shared" si="3"/>
        <v>0</v>
      </c>
      <c r="I116" s="56"/>
      <c r="J116" s="56"/>
      <c r="K116" s="56"/>
      <c r="L116" s="56"/>
      <c r="M116" s="56"/>
      <c r="N116" s="56"/>
      <c r="O116" s="56"/>
      <c r="P116" s="56"/>
      <c r="Q116" s="56"/>
      <c r="R116" s="56"/>
      <c r="S116" s="194" t="s">
        <v>6345</v>
      </c>
      <c r="T116" s="194" t="s">
        <v>6363</v>
      </c>
      <c r="U116" s="94" t="s">
        <v>1</v>
      </c>
    </row>
    <row r="117" spans="3:21" x14ac:dyDescent="0.4">
      <c r="C117" s="155"/>
      <c r="D117" s="155"/>
      <c r="E117" s="166"/>
      <c r="F117" s="167" t="s">
        <v>178</v>
      </c>
      <c r="G117" s="30"/>
      <c r="H117" s="158">
        <f t="shared" si="3"/>
        <v>0</v>
      </c>
      <c r="I117" s="56"/>
      <c r="J117" s="56"/>
      <c r="K117" s="56"/>
      <c r="L117" s="56"/>
      <c r="M117" s="56"/>
      <c r="N117" s="56"/>
      <c r="O117" s="56"/>
      <c r="P117" s="56"/>
      <c r="Q117" s="56"/>
      <c r="R117" s="56"/>
      <c r="S117" s="194" t="s">
        <v>6345</v>
      </c>
      <c r="T117" s="194" t="s">
        <v>6363</v>
      </c>
      <c r="U117" s="94" t="s">
        <v>1</v>
      </c>
    </row>
    <row r="118" spans="3:21" x14ac:dyDescent="0.4">
      <c r="C118" s="155"/>
      <c r="D118" s="155"/>
      <c r="E118" s="168"/>
      <c r="F118" s="167" t="s">
        <v>179</v>
      </c>
      <c r="G118" s="30"/>
      <c r="H118" s="158">
        <f t="shared" si="3"/>
        <v>0</v>
      </c>
      <c r="I118" s="56"/>
      <c r="J118" s="56"/>
      <c r="K118" s="56"/>
      <c r="L118" s="56"/>
      <c r="M118" s="56"/>
      <c r="N118" s="56"/>
      <c r="O118" s="56"/>
      <c r="P118" s="56"/>
      <c r="Q118" s="56"/>
      <c r="R118" s="56"/>
      <c r="S118" s="194" t="s">
        <v>6345</v>
      </c>
      <c r="T118" s="194" t="s">
        <v>6363</v>
      </c>
      <c r="U118" s="94" t="s">
        <v>1</v>
      </c>
    </row>
    <row r="119" spans="3:21" x14ac:dyDescent="0.4">
      <c r="C119" s="155"/>
      <c r="D119" s="155"/>
      <c r="E119" s="164" t="s">
        <v>186</v>
      </c>
      <c r="F119" s="167" t="s">
        <v>2239</v>
      </c>
      <c r="G119" s="30"/>
      <c r="H119" s="158">
        <f t="shared" si="3"/>
        <v>0</v>
      </c>
      <c r="I119" s="56"/>
      <c r="J119" s="56"/>
      <c r="K119" s="56"/>
      <c r="L119" s="56"/>
      <c r="M119" s="56"/>
      <c r="N119" s="56"/>
      <c r="O119" s="56"/>
      <c r="P119" s="56"/>
      <c r="Q119" s="56"/>
      <c r="R119" s="56"/>
      <c r="S119" s="194" t="s">
        <v>6345</v>
      </c>
      <c r="T119" s="194" t="s">
        <v>6363</v>
      </c>
      <c r="U119" s="94" t="s">
        <v>1</v>
      </c>
    </row>
    <row r="120" spans="3:21" ht="15.75" customHeight="1" x14ac:dyDescent="0.4">
      <c r="C120" s="155"/>
      <c r="D120" s="155"/>
      <c r="E120" s="166"/>
      <c r="F120" s="167" t="s">
        <v>6358</v>
      </c>
      <c r="G120" s="30"/>
      <c r="H120" s="158">
        <f t="shared" si="3"/>
        <v>0</v>
      </c>
      <c r="I120" s="56"/>
      <c r="J120" s="56"/>
      <c r="K120" s="56"/>
      <c r="L120" s="56"/>
      <c r="M120" s="56"/>
      <c r="N120" s="56"/>
      <c r="O120" s="56"/>
      <c r="P120" s="56"/>
      <c r="Q120" s="56"/>
      <c r="R120" s="56"/>
      <c r="S120" s="194" t="s">
        <v>6345</v>
      </c>
      <c r="T120" s="194" t="s">
        <v>6363</v>
      </c>
      <c r="U120" s="94" t="s">
        <v>1</v>
      </c>
    </row>
    <row r="121" spans="3:21" x14ac:dyDescent="0.4">
      <c r="C121" s="155"/>
      <c r="D121" s="155"/>
      <c r="E121" s="166"/>
      <c r="F121" s="167" t="s">
        <v>6359</v>
      </c>
      <c r="G121" s="30"/>
      <c r="H121" s="158">
        <f t="shared" si="3"/>
        <v>0</v>
      </c>
      <c r="I121" s="56"/>
      <c r="J121" s="56"/>
      <c r="K121" s="56"/>
      <c r="L121" s="56"/>
      <c r="M121" s="56"/>
      <c r="N121" s="56"/>
      <c r="O121" s="56"/>
      <c r="P121" s="56"/>
      <c r="Q121" s="56"/>
      <c r="R121" s="56"/>
      <c r="S121" s="194" t="s">
        <v>6345</v>
      </c>
      <c r="T121" s="194" t="s">
        <v>6363</v>
      </c>
      <c r="U121" s="94" t="s">
        <v>1</v>
      </c>
    </row>
    <row r="122" spans="3:21" x14ac:dyDescent="0.4">
      <c r="C122" s="155"/>
      <c r="D122" s="155"/>
      <c r="E122" s="166"/>
      <c r="F122" s="167" t="s">
        <v>2241</v>
      </c>
      <c r="G122" s="30"/>
      <c r="H122" s="158">
        <f t="shared" si="3"/>
        <v>0</v>
      </c>
      <c r="I122" s="56"/>
      <c r="J122" s="56"/>
      <c r="K122" s="56"/>
      <c r="L122" s="56"/>
      <c r="M122" s="56"/>
      <c r="N122" s="56"/>
      <c r="O122" s="56"/>
      <c r="P122" s="56"/>
      <c r="Q122" s="56"/>
      <c r="R122" s="56"/>
      <c r="S122" s="194" t="s">
        <v>6345</v>
      </c>
      <c r="T122" s="194" t="s">
        <v>6363</v>
      </c>
      <c r="U122" s="94" t="s">
        <v>1</v>
      </c>
    </row>
    <row r="123" spans="3:21" x14ac:dyDescent="0.4">
      <c r="C123" s="155"/>
      <c r="D123" s="155"/>
      <c r="E123" s="166"/>
      <c r="F123" s="167" t="s">
        <v>2242</v>
      </c>
      <c r="G123" s="30"/>
      <c r="H123" s="158">
        <f t="shared" si="3"/>
        <v>0</v>
      </c>
      <c r="I123" s="56"/>
      <c r="J123" s="56"/>
      <c r="K123" s="56"/>
      <c r="L123" s="56"/>
      <c r="M123" s="56"/>
      <c r="N123" s="56"/>
      <c r="O123" s="56"/>
      <c r="P123" s="56"/>
      <c r="Q123" s="56"/>
      <c r="R123" s="56"/>
      <c r="S123" s="194" t="s">
        <v>6345</v>
      </c>
      <c r="T123" s="194" t="s">
        <v>6363</v>
      </c>
      <c r="U123" s="94" t="s">
        <v>1</v>
      </c>
    </row>
    <row r="124" spans="3:21" x14ac:dyDescent="0.4">
      <c r="C124" s="179"/>
      <c r="D124" s="179"/>
      <c r="E124" s="168"/>
      <c r="F124" s="167" t="s">
        <v>2243</v>
      </c>
      <c r="G124" s="30"/>
      <c r="H124" s="158">
        <f t="shared" si="3"/>
        <v>0</v>
      </c>
      <c r="I124" s="56"/>
      <c r="J124" s="56"/>
      <c r="K124" s="56"/>
      <c r="L124" s="56"/>
      <c r="M124" s="56"/>
      <c r="N124" s="56"/>
      <c r="O124" s="56"/>
      <c r="P124" s="56"/>
      <c r="Q124" s="56"/>
      <c r="R124" s="56"/>
      <c r="S124" s="194" t="s">
        <v>6345</v>
      </c>
      <c r="T124" s="194" t="s">
        <v>6363</v>
      </c>
      <c r="U124" s="94" t="s">
        <v>1</v>
      </c>
    </row>
    <row r="125" spans="3:21" x14ac:dyDescent="0.4">
      <c r="C125" s="94" t="s">
        <v>1</v>
      </c>
      <c r="D125" s="94" t="s">
        <v>1</v>
      </c>
      <c r="E125" s="94" t="s">
        <v>1</v>
      </c>
      <c r="F125" s="94" t="s">
        <v>1</v>
      </c>
      <c r="G125" s="94" t="s">
        <v>1</v>
      </c>
      <c r="H125" s="94" t="s">
        <v>1</v>
      </c>
      <c r="I125" s="94" t="s">
        <v>1</v>
      </c>
      <c r="J125" s="94" t="s">
        <v>1</v>
      </c>
      <c r="K125" s="94" t="s">
        <v>1</v>
      </c>
      <c r="L125" s="94" t="s">
        <v>1</v>
      </c>
      <c r="M125" s="94" t="s">
        <v>1</v>
      </c>
      <c r="N125" s="94" t="s">
        <v>1</v>
      </c>
      <c r="O125" s="94" t="s">
        <v>1</v>
      </c>
      <c r="P125" s="94" t="s">
        <v>1</v>
      </c>
      <c r="Q125" s="94" t="s">
        <v>1</v>
      </c>
      <c r="R125" s="94" t="s">
        <v>1</v>
      </c>
      <c r="S125" s="94" t="s">
        <v>1</v>
      </c>
      <c r="T125" s="94" t="s">
        <v>1</v>
      </c>
      <c r="U125" s="94" t="s">
        <v>1</v>
      </c>
    </row>
  </sheetData>
  <sheetProtection algorithmName="SHA-512" hashValue="KKLNn+/MOQnL9YDVHf0z8/mLhqWNyJ+38j0YZwD4Ph/3wVj+8FMOrI30nv1h1/EnxnvxImDiqgrewu47h2SA+A==" saltValue="lvYzcTNqolvJPCUvmMuFWg==" spinCount="100000" sheet="1"/>
  <phoneticPr fontId="1"/>
  <dataValidations count="2">
    <dataValidation type="whole" allowBlank="1" showInputMessage="1" showErrorMessage="1" sqref="S81:T97 S26:T42 S108:T124 S53:T69" xr:uid="{85F99E1A-AEAB-4416-B266-1B65051F5B6F}">
      <formula1>0</formula1>
      <formula2>9999999999</formula2>
    </dataValidation>
    <dataValidation type="whole" allowBlank="1" showInputMessage="1" showErrorMessage="1" sqref="G71:G124 I71:R124 G16:G69 I16:R69" xr:uid="{54A5EFCD-BF8F-4283-8407-EAD1D6269DD4}">
      <formula1>0</formula1>
      <formula2>999999999</formula2>
    </dataValidation>
  </dataValidations>
  <pageMargins left="0.7" right="0.7" top="0.75" bottom="0.75" header="0.3" footer="0.3"/>
  <pageSetup paperSize="8" scale="5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2D33-F63E-40A0-A3E5-491C4F6E5DBB}">
  <sheetPr codeName="Sheet4">
    <tabColor theme="9" tint="0.79998168889431442"/>
    <pageSetUpPr fitToPage="1"/>
  </sheetPr>
  <dimension ref="B2:I38"/>
  <sheetViews>
    <sheetView showGridLines="0" zoomScaleNormal="100" workbookViewId="0"/>
  </sheetViews>
  <sheetFormatPr defaultColWidth="9" defaultRowHeight="16.5" x14ac:dyDescent="0.4"/>
  <cols>
    <col min="1" max="1" width="2.25" style="94" customWidth="1"/>
    <col min="2" max="2" width="2.875" style="94" customWidth="1"/>
    <col min="3" max="3" width="3.125" style="94" customWidth="1"/>
    <col min="4" max="4" width="20.875" style="94" bestFit="1" customWidth="1"/>
    <col min="5" max="5" width="37.5" style="94" customWidth="1"/>
    <col min="6" max="6" width="58.25" style="94" customWidth="1"/>
    <col min="7" max="7" width="32.875" style="94" customWidth="1"/>
    <col min="8" max="8" width="31.375" style="94" customWidth="1"/>
    <col min="9" max="9" width="45.25" style="94" customWidth="1"/>
    <col min="10" max="16384" width="9" style="94"/>
  </cols>
  <sheetData>
    <row r="2" spans="2:9" ht="17.25" x14ac:dyDescent="0.4">
      <c r="B2" s="92" t="s">
        <v>194</v>
      </c>
      <c r="C2" s="92"/>
    </row>
    <row r="4" spans="2:9" x14ac:dyDescent="0.4">
      <c r="C4" s="94" t="s">
        <v>4</v>
      </c>
    </row>
    <row r="5" spans="2:9" x14ac:dyDescent="0.4">
      <c r="D5" s="125"/>
    </row>
    <row r="6" spans="2:9" x14ac:dyDescent="0.4">
      <c r="D6" s="121" t="s">
        <v>5</v>
      </c>
      <c r="E6" s="201">
        <f>ROUNDDOWN(G32/1000,0)</f>
        <v>0</v>
      </c>
      <c r="F6" s="94" t="s">
        <v>6</v>
      </c>
    </row>
    <row r="7" spans="2:9" x14ac:dyDescent="0.4">
      <c r="D7" s="121" t="s">
        <v>7</v>
      </c>
      <c r="E7" s="201">
        <f>ROUNDDOWN(G37/1000,0)</f>
        <v>0</v>
      </c>
      <c r="F7" s="94" t="s">
        <v>6</v>
      </c>
    </row>
    <row r="9" spans="2:9" x14ac:dyDescent="0.4">
      <c r="C9" s="94" t="s">
        <v>8</v>
      </c>
    </row>
    <row r="10" spans="2:9" x14ac:dyDescent="0.4">
      <c r="I10" s="202"/>
    </row>
    <row r="11" spans="2:9" x14ac:dyDescent="0.4">
      <c r="D11" s="125" t="s">
        <v>131</v>
      </c>
    </row>
    <row r="12" spans="2:9" x14ac:dyDescent="0.4">
      <c r="D12" s="203" t="s">
        <v>130</v>
      </c>
    </row>
    <row r="13" spans="2:9" x14ac:dyDescent="0.4">
      <c r="D13" s="203" t="s">
        <v>132</v>
      </c>
    </row>
    <row r="14" spans="2:9" x14ac:dyDescent="0.4">
      <c r="D14" s="125" t="s">
        <v>125</v>
      </c>
    </row>
    <row r="15" spans="2:9" x14ac:dyDescent="0.4">
      <c r="D15" s="125"/>
      <c r="I15" s="204"/>
    </row>
    <row r="16" spans="2:9" x14ac:dyDescent="0.4">
      <c r="D16" s="205" t="s">
        <v>9</v>
      </c>
      <c r="E16" s="206" t="s">
        <v>9</v>
      </c>
      <c r="F16" s="207" t="s">
        <v>10</v>
      </c>
      <c r="G16" s="206" t="s">
        <v>192</v>
      </c>
      <c r="H16" s="206" t="s">
        <v>193</v>
      </c>
    </row>
    <row r="17" spans="4:8" ht="99" x14ac:dyDescent="0.4">
      <c r="D17" s="208" t="s">
        <v>11</v>
      </c>
      <c r="E17" s="209" t="s">
        <v>197</v>
      </c>
      <c r="F17" s="210" t="s">
        <v>5978</v>
      </c>
      <c r="G17" s="200"/>
      <c r="H17" s="59"/>
    </row>
    <row r="18" spans="4:8" x14ac:dyDescent="0.4">
      <c r="D18" s="181"/>
      <c r="E18" s="245"/>
      <c r="F18" s="109" t="s">
        <v>99</v>
      </c>
      <c r="G18" s="60"/>
      <c r="H18" s="61"/>
    </row>
    <row r="19" spans="4:8" x14ac:dyDescent="0.4">
      <c r="D19" s="181"/>
      <c r="E19" s="246"/>
      <c r="F19" s="212" t="s">
        <v>3</v>
      </c>
      <c r="G19" s="213">
        <f>SUM(G17:G18)</f>
        <v>0</v>
      </c>
      <c r="H19" s="213">
        <f>SUM(H17:H18)</f>
        <v>0</v>
      </c>
    </row>
    <row r="20" spans="4:8" ht="82.5" x14ac:dyDescent="0.4">
      <c r="D20" s="181"/>
      <c r="E20" s="247" t="s">
        <v>12</v>
      </c>
      <c r="F20" s="210" t="s">
        <v>6372</v>
      </c>
      <c r="G20" s="200"/>
      <c r="H20" s="59"/>
    </row>
    <row r="21" spans="4:8" x14ac:dyDescent="0.4">
      <c r="D21" s="181"/>
      <c r="E21" s="248"/>
      <c r="F21" s="212" t="s">
        <v>3</v>
      </c>
      <c r="G21" s="213">
        <f>SUM(G20:G20)</f>
        <v>0</v>
      </c>
      <c r="H21" s="214">
        <f>SUM(H20:H20)</f>
        <v>0</v>
      </c>
    </row>
    <row r="22" spans="4:8" x14ac:dyDescent="0.4">
      <c r="D22" s="181"/>
      <c r="E22" s="215" t="s">
        <v>13</v>
      </c>
      <c r="F22" s="121" t="s">
        <v>6371</v>
      </c>
      <c r="G22" s="60"/>
      <c r="H22" s="61"/>
    </row>
    <row r="23" spans="4:8" x14ac:dyDescent="0.4">
      <c r="D23" s="181"/>
      <c r="E23" s="216"/>
      <c r="F23" s="121" t="s">
        <v>2250</v>
      </c>
      <c r="G23" s="60"/>
      <c r="H23" s="61"/>
    </row>
    <row r="24" spans="4:8" x14ac:dyDescent="0.4">
      <c r="D24" s="181"/>
      <c r="E24" s="216"/>
      <c r="F24" s="121" t="s">
        <v>2251</v>
      </c>
      <c r="G24" s="60"/>
      <c r="H24" s="61"/>
    </row>
    <row r="25" spans="4:8" x14ac:dyDescent="0.4">
      <c r="D25" s="181"/>
      <c r="E25" s="216"/>
      <c r="F25" s="121" t="s">
        <v>5979</v>
      </c>
      <c r="G25" s="60"/>
      <c r="H25" s="61"/>
    </row>
    <row r="26" spans="4:8" x14ac:dyDescent="0.4">
      <c r="D26" s="181"/>
      <c r="E26" s="216"/>
      <c r="F26" s="121" t="s">
        <v>6365</v>
      </c>
      <c r="G26" s="60"/>
      <c r="H26" s="61"/>
    </row>
    <row r="27" spans="4:8" x14ac:dyDescent="0.4">
      <c r="D27" s="181"/>
      <c r="E27" s="216"/>
      <c r="F27" s="121" t="s">
        <v>5980</v>
      </c>
      <c r="G27" s="60"/>
      <c r="H27" s="61"/>
    </row>
    <row r="28" spans="4:8" x14ac:dyDescent="0.4">
      <c r="D28" s="181"/>
      <c r="E28" s="216"/>
      <c r="F28" s="212" t="s">
        <v>3</v>
      </c>
      <c r="G28" s="213">
        <f>SUM(G22:G27)</f>
        <v>0</v>
      </c>
      <c r="H28" s="213">
        <f>SUM(H22:H27)</f>
        <v>0</v>
      </c>
    </row>
    <row r="29" spans="4:8" x14ac:dyDescent="0.4">
      <c r="D29" s="181"/>
      <c r="E29" s="216"/>
      <c r="F29" s="121" t="s">
        <v>6337</v>
      </c>
      <c r="G29" s="60"/>
      <c r="H29" s="61"/>
    </row>
    <row r="30" spans="4:8" x14ac:dyDescent="0.4">
      <c r="D30" s="181"/>
      <c r="E30" s="216"/>
      <c r="F30" s="121" t="s">
        <v>5981</v>
      </c>
      <c r="G30" s="60"/>
      <c r="H30" s="61"/>
    </row>
    <row r="31" spans="4:8" x14ac:dyDescent="0.4">
      <c r="D31" s="181"/>
      <c r="E31" s="122"/>
      <c r="F31" s="212" t="s">
        <v>3</v>
      </c>
      <c r="G31" s="213">
        <f>SUM(G29:G30)</f>
        <v>0</v>
      </c>
      <c r="H31" s="213">
        <f>SUM(H29:H30)</f>
        <v>0</v>
      </c>
    </row>
    <row r="32" spans="4:8" x14ac:dyDescent="0.4">
      <c r="D32" s="122"/>
      <c r="E32" s="217" t="s">
        <v>14</v>
      </c>
      <c r="F32" s="218"/>
      <c r="G32" s="219">
        <f>G19+G21+G28+G31</f>
        <v>0</v>
      </c>
      <c r="H32" s="219">
        <f>H19+H21+H28+H31</f>
        <v>0</v>
      </c>
    </row>
    <row r="33" spans="4:8" x14ac:dyDescent="0.4">
      <c r="D33" s="208" t="s">
        <v>15</v>
      </c>
      <c r="E33" s="220" t="s">
        <v>16</v>
      </c>
      <c r="F33" s="221"/>
      <c r="G33" s="211">
        <f>G32-G37-G34-G35-G36</f>
        <v>0</v>
      </c>
      <c r="H33" s="222"/>
    </row>
    <row r="34" spans="4:8" x14ac:dyDescent="0.4">
      <c r="D34" s="181"/>
      <c r="E34" s="220" t="s">
        <v>17</v>
      </c>
      <c r="F34" s="221"/>
      <c r="G34" s="61"/>
      <c r="H34" s="222"/>
    </row>
    <row r="35" spans="4:8" x14ac:dyDescent="0.4">
      <c r="D35" s="181"/>
      <c r="E35" s="220" t="s">
        <v>18</v>
      </c>
      <c r="F35" s="221"/>
      <c r="G35" s="61"/>
      <c r="H35" s="222"/>
    </row>
    <row r="36" spans="4:8" x14ac:dyDescent="0.4">
      <c r="D36" s="181"/>
      <c r="E36" s="220" t="s">
        <v>19</v>
      </c>
      <c r="F36" s="221"/>
      <c r="G36" s="61"/>
      <c r="H36" s="222"/>
    </row>
    <row r="37" spans="4:8" x14ac:dyDescent="0.4">
      <c r="D37" s="181"/>
      <c r="E37" s="220" t="s">
        <v>101</v>
      </c>
      <c r="F37" s="221"/>
      <c r="G37" s="223">
        <f>MIN(SUM('4-1.講座実施スケジュール(一般の方向け講習会)'!F9,'4-2.講座実施スケジュール(障害を対象とした講習会)'!F11),G32,1400000)</f>
        <v>0</v>
      </c>
      <c r="H37" s="222"/>
    </row>
    <row r="38" spans="4:8" x14ac:dyDescent="0.4">
      <c r="D38" s="122"/>
      <c r="E38" s="217" t="s">
        <v>2</v>
      </c>
      <c r="F38" s="218"/>
      <c r="G38" s="219">
        <f>SUM(G33:G37)</f>
        <v>0</v>
      </c>
      <c r="H38" s="222"/>
    </row>
  </sheetData>
  <sheetProtection algorithmName="SHA-512" hashValue="fzCMflP49Lj2M6lrVdWvrdJAYoovX5BqtWGRkrXYw18jvio97qHnYRWFpR6jHnKO+cLwIsgb5h7gsQyKcdmIIA==" saltValue="VVRBHojbnBsU1bogsI8hVA==" spinCount="100000" sheet="1"/>
  <mergeCells count="2">
    <mergeCell ref="E18:E19"/>
    <mergeCell ref="E20:E21"/>
  </mergeCells>
  <phoneticPr fontId="1"/>
  <dataValidations count="1">
    <dataValidation type="whole" allowBlank="1" showInputMessage="1" showErrorMessage="1" sqref="H38 G29:H30 G22:H27 G17:H18 G20:H20 G33:H36" xr:uid="{AD7D2826-7897-4992-8A84-552E3E7AAA26}">
      <formula1>0</formula1>
      <formula2>9999999999999990</formula2>
    </dataValidation>
  </dataValidations>
  <pageMargins left="0.7" right="0.7" top="0.75" bottom="0.75" header="0.3" footer="0.3"/>
  <pageSetup paperSize="9" scale="2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EB50C-946B-45E5-A5C9-AC59AA348714}">
  <sheetPr>
    <tabColor theme="9" tint="0.79998168889431442"/>
    <pageSetUpPr fitToPage="1"/>
  </sheetPr>
  <dimension ref="B2:I99"/>
  <sheetViews>
    <sheetView showGridLines="0" zoomScaleNormal="100" workbookViewId="0"/>
  </sheetViews>
  <sheetFormatPr defaultColWidth="9" defaultRowHeight="16.5" x14ac:dyDescent="0.4"/>
  <cols>
    <col min="1" max="1" width="2.25" style="94" customWidth="1"/>
    <col min="2" max="2" width="2.875" style="94" customWidth="1"/>
    <col min="3" max="3" width="3.125" style="94" customWidth="1"/>
    <col min="4" max="4" width="20.875" style="94" bestFit="1" customWidth="1"/>
    <col min="5" max="5" width="37.5" style="94" customWidth="1"/>
    <col min="6" max="6" width="31.125" style="94" bestFit="1" customWidth="1"/>
    <col min="7" max="7" width="32.875" style="94" customWidth="1"/>
    <col min="8" max="8" width="31.375" style="94" customWidth="1"/>
    <col min="9" max="9" width="45.25" style="94" customWidth="1"/>
    <col min="10" max="16384" width="9" style="94"/>
  </cols>
  <sheetData>
    <row r="2" spans="2:9" ht="17.25" x14ac:dyDescent="0.4">
      <c r="B2" s="92" t="s">
        <v>195</v>
      </c>
      <c r="C2" s="92"/>
    </row>
    <row r="4" spans="2:9" x14ac:dyDescent="0.4">
      <c r="D4" s="94" t="s">
        <v>122</v>
      </c>
    </row>
    <row r="5" spans="2:9" x14ac:dyDescent="0.4">
      <c r="D5" s="125" t="s">
        <v>126</v>
      </c>
    </row>
    <row r="6" spans="2:9" x14ac:dyDescent="0.4">
      <c r="D6" s="125" t="s">
        <v>98</v>
      </c>
    </row>
    <row r="7" spans="2:9" x14ac:dyDescent="0.4">
      <c r="D7" s="125" t="s">
        <v>22</v>
      </c>
      <c r="I7" s="204"/>
    </row>
    <row r="8" spans="2:9" x14ac:dyDescent="0.4">
      <c r="D8" s="125" t="s">
        <v>36</v>
      </c>
      <c r="G8" s="204"/>
    </row>
    <row r="9" spans="2:9" x14ac:dyDescent="0.4">
      <c r="D9" s="125" t="s">
        <v>127</v>
      </c>
    </row>
    <row r="10" spans="2:9" x14ac:dyDescent="0.4">
      <c r="D10" s="125" t="s">
        <v>124</v>
      </c>
    </row>
    <row r="11" spans="2:9" x14ac:dyDescent="0.4">
      <c r="D11" s="125" t="s">
        <v>128</v>
      </c>
    </row>
    <row r="12" spans="2:9" x14ac:dyDescent="0.4">
      <c r="D12" s="125" t="s">
        <v>129</v>
      </c>
    </row>
    <row r="13" spans="2:9" x14ac:dyDescent="0.4">
      <c r="D13" s="203" t="s">
        <v>130</v>
      </c>
    </row>
    <row r="14" spans="2:9" x14ac:dyDescent="0.4">
      <c r="D14" s="125" t="s">
        <v>123</v>
      </c>
    </row>
    <row r="15" spans="2:9" x14ac:dyDescent="0.4">
      <c r="D15" s="125" t="s">
        <v>125</v>
      </c>
    </row>
    <row r="16" spans="2:9" x14ac:dyDescent="0.4">
      <c r="D16" s="125" t="s">
        <v>23</v>
      </c>
    </row>
    <row r="17" spans="4:9" x14ac:dyDescent="0.4">
      <c r="D17" s="125"/>
    </row>
    <row r="18" spans="4:9" x14ac:dyDescent="0.4">
      <c r="D18" s="224" t="s">
        <v>100</v>
      </c>
      <c r="E18" s="224" t="s">
        <v>20</v>
      </c>
      <c r="F18" s="225" t="s">
        <v>39</v>
      </c>
      <c r="G18" s="226" t="s">
        <v>21</v>
      </c>
      <c r="H18" s="224" t="s">
        <v>38</v>
      </c>
      <c r="I18" s="94" t="s">
        <v>1</v>
      </c>
    </row>
    <row r="19" spans="4:9" x14ac:dyDescent="0.4">
      <c r="D19" s="29"/>
      <c r="E19" s="29"/>
      <c r="F19" s="29"/>
      <c r="G19" s="29"/>
      <c r="H19" s="227"/>
      <c r="I19" s="94" t="s">
        <v>1</v>
      </c>
    </row>
    <row r="20" spans="4:9" x14ac:dyDescent="0.4">
      <c r="D20" s="29"/>
      <c r="E20" s="29"/>
      <c r="F20" s="29"/>
      <c r="G20" s="29"/>
      <c r="H20" s="227"/>
      <c r="I20" s="94" t="s">
        <v>1</v>
      </c>
    </row>
    <row r="21" spans="4:9" x14ac:dyDescent="0.4">
      <c r="D21" s="29"/>
      <c r="E21" s="29"/>
      <c r="F21" s="29"/>
      <c r="G21" s="29"/>
      <c r="H21" s="227"/>
      <c r="I21" s="94" t="s">
        <v>1</v>
      </c>
    </row>
    <row r="22" spans="4:9" x14ac:dyDescent="0.4">
      <c r="D22" s="29"/>
      <c r="E22" s="29"/>
      <c r="F22" s="29"/>
      <c r="G22" s="29"/>
      <c r="H22" s="227"/>
      <c r="I22" s="94" t="s">
        <v>1</v>
      </c>
    </row>
    <row r="23" spans="4:9" x14ac:dyDescent="0.4">
      <c r="D23" s="29"/>
      <c r="E23" s="29"/>
      <c r="F23" s="29"/>
      <c r="G23" s="29"/>
      <c r="H23" s="227"/>
      <c r="I23" s="94" t="s">
        <v>1</v>
      </c>
    </row>
    <row r="24" spans="4:9" x14ac:dyDescent="0.4">
      <c r="D24" s="29"/>
      <c r="E24" s="29"/>
      <c r="F24" s="29"/>
      <c r="G24" s="29"/>
      <c r="H24" s="227"/>
      <c r="I24" s="94" t="s">
        <v>1</v>
      </c>
    </row>
    <row r="25" spans="4:9" x14ac:dyDescent="0.4">
      <c r="D25" s="29"/>
      <c r="E25" s="29"/>
      <c r="F25" s="29"/>
      <c r="G25" s="29"/>
      <c r="H25" s="227"/>
      <c r="I25" s="94" t="s">
        <v>1</v>
      </c>
    </row>
    <row r="26" spans="4:9" x14ac:dyDescent="0.4">
      <c r="D26" s="29"/>
      <c r="E26" s="29"/>
      <c r="F26" s="29"/>
      <c r="G26" s="29"/>
      <c r="H26" s="227"/>
      <c r="I26" s="94" t="s">
        <v>1</v>
      </c>
    </row>
    <row r="27" spans="4:9" x14ac:dyDescent="0.4">
      <c r="D27" s="29"/>
      <c r="E27" s="29"/>
      <c r="F27" s="29"/>
      <c r="G27" s="29"/>
      <c r="H27" s="227"/>
      <c r="I27" s="94" t="s">
        <v>1</v>
      </c>
    </row>
    <row r="28" spans="4:9" x14ac:dyDescent="0.4">
      <c r="D28" s="29"/>
      <c r="E28" s="29"/>
      <c r="F28" s="29"/>
      <c r="G28" s="29"/>
      <c r="H28" s="227"/>
      <c r="I28" s="94" t="s">
        <v>1</v>
      </c>
    </row>
    <row r="29" spans="4:9" x14ac:dyDescent="0.4">
      <c r="D29" s="29"/>
      <c r="E29" s="29"/>
      <c r="F29" s="29"/>
      <c r="G29" s="29"/>
      <c r="H29" s="227"/>
      <c r="I29" s="94" t="s">
        <v>1</v>
      </c>
    </row>
    <row r="30" spans="4:9" x14ac:dyDescent="0.4">
      <c r="D30" s="29"/>
      <c r="E30" s="29"/>
      <c r="F30" s="29"/>
      <c r="G30" s="29"/>
      <c r="H30" s="227"/>
      <c r="I30" s="94" t="s">
        <v>1</v>
      </c>
    </row>
    <row r="31" spans="4:9" x14ac:dyDescent="0.4">
      <c r="D31" s="29"/>
      <c r="E31" s="29"/>
      <c r="F31" s="29"/>
      <c r="G31" s="29"/>
      <c r="H31" s="227"/>
      <c r="I31" s="94" t="s">
        <v>1</v>
      </c>
    </row>
    <row r="32" spans="4:9" x14ac:dyDescent="0.4">
      <c r="D32" s="29"/>
      <c r="E32" s="29"/>
      <c r="F32" s="29"/>
      <c r="G32" s="29"/>
      <c r="H32" s="227"/>
      <c r="I32" s="94" t="s">
        <v>1</v>
      </c>
    </row>
    <row r="33" spans="4:9" x14ac:dyDescent="0.4">
      <c r="D33" s="29"/>
      <c r="E33" s="29"/>
      <c r="F33" s="29"/>
      <c r="G33" s="29"/>
      <c r="H33" s="227"/>
      <c r="I33" s="94" t="s">
        <v>1</v>
      </c>
    </row>
    <row r="34" spans="4:9" x14ac:dyDescent="0.4">
      <c r="D34" s="29"/>
      <c r="E34" s="29"/>
      <c r="F34" s="29"/>
      <c r="G34" s="29"/>
      <c r="H34" s="227"/>
      <c r="I34" s="94" t="s">
        <v>1</v>
      </c>
    </row>
    <row r="35" spans="4:9" x14ac:dyDescent="0.4">
      <c r="D35" s="29"/>
      <c r="E35" s="29"/>
      <c r="F35" s="29"/>
      <c r="G35" s="29"/>
      <c r="H35" s="227"/>
      <c r="I35" s="94" t="s">
        <v>1</v>
      </c>
    </row>
    <row r="36" spans="4:9" x14ac:dyDescent="0.4">
      <c r="D36" s="29"/>
      <c r="E36" s="29"/>
      <c r="F36" s="29"/>
      <c r="G36" s="29"/>
      <c r="H36" s="227"/>
      <c r="I36" s="94" t="s">
        <v>1</v>
      </c>
    </row>
    <row r="37" spans="4:9" x14ac:dyDescent="0.4">
      <c r="D37" s="29"/>
      <c r="E37" s="29"/>
      <c r="F37" s="29"/>
      <c r="G37" s="29"/>
      <c r="H37" s="227"/>
      <c r="I37" s="94" t="s">
        <v>1</v>
      </c>
    </row>
    <row r="38" spans="4:9" x14ac:dyDescent="0.4">
      <c r="D38" s="29"/>
      <c r="E38" s="29"/>
      <c r="F38" s="29"/>
      <c r="G38" s="29"/>
      <c r="H38" s="227"/>
      <c r="I38" s="94" t="s">
        <v>1</v>
      </c>
    </row>
    <row r="39" spans="4:9" x14ac:dyDescent="0.4">
      <c r="D39" s="29"/>
      <c r="E39" s="29"/>
      <c r="F39" s="29"/>
      <c r="G39" s="29"/>
      <c r="H39" s="227"/>
      <c r="I39" s="94" t="s">
        <v>1</v>
      </c>
    </row>
    <row r="40" spans="4:9" x14ac:dyDescent="0.4">
      <c r="D40" s="29"/>
      <c r="E40" s="29"/>
      <c r="F40" s="29"/>
      <c r="G40" s="29"/>
      <c r="H40" s="227"/>
      <c r="I40" s="94" t="s">
        <v>1</v>
      </c>
    </row>
    <row r="41" spans="4:9" x14ac:dyDescent="0.4">
      <c r="D41" s="29"/>
      <c r="E41" s="29"/>
      <c r="F41" s="29"/>
      <c r="G41" s="29"/>
      <c r="H41" s="227"/>
      <c r="I41" s="94" t="s">
        <v>1</v>
      </c>
    </row>
    <row r="42" spans="4:9" x14ac:dyDescent="0.4">
      <c r="D42" s="29"/>
      <c r="E42" s="29"/>
      <c r="F42" s="29"/>
      <c r="G42" s="29"/>
      <c r="H42" s="227"/>
      <c r="I42" s="94" t="s">
        <v>1</v>
      </c>
    </row>
    <row r="43" spans="4:9" x14ac:dyDescent="0.4">
      <c r="D43" s="29"/>
      <c r="E43" s="29"/>
      <c r="F43" s="29"/>
      <c r="G43" s="29"/>
      <c r="H43" s="227"/>
      <c r="I43" s="94" t="s">
        <v>1</v>
      </c>
    </row>
    <row r="44" spans="4:9" x14ac:dyDescent="0.4">
      <c r="D44" s="29"/>
      <c r="E44" s="29"/>
      <c r="F44" s="29"/>
      <c r="G44" s="29"/>
      <c r="H44" s="227"/>
      <c r="I44" s="94" t="s">
        <v>1</v>
      </c>
    </row>
    <row r="45" spans="4:9" x14ac:dyDescent="0.4">
      <c r="D45" s="29"/>
      <c r="E45" s="29"/>
      <c r="F45" s="29"/>
      <c r="G45" s="29"/>
      <c r="H45" s="227"/>
      <c r="I45" s="94" t="s">
        <v>1</v>
      </c>
    </row>
    <row r="46" spans="4:9" x14ac:dyDescent="0.4">
      <c r="D46" s="29"/>
      <c r="E46" s="29"/>
      <c r="F46" s="29"/>
      <c r="G46" s="29"/>
      <c r="H46" s="227"/>
      <c r="I46" s="94" t="s">
        <v>1</v>
      </c>
    </row>
    <row r="47" spans="4:9" x14ac:dyDescent="0.4">
      <c r="D47" s="29"/>
      <c r="E47" s="29"/>
      <c r="F47" s="29"/>
      <c r="G47" s="29"/>
      <c r="H47" s="227"/>
      <c r="I47" s="94" t="s">
        <v>1</v>
      </c>
    </row>
    <row r="48" spans="4:9" x14ac:dyDescent="0.4">
      <c r="D48" s="29"/>
      <c r="E48" s="29"/>
      <c r="F48" s="29"/>
      <c r="G48" s="29"/>
      <c r="H48" s="227"/>
      <c r="I48" s="94" t="s">
        <v>1</v>
      </c>
    </row>
    <row r="49" spans="4:9" x14ac:dyDescent="0.4">
      <c r="D49" s="29"/>
      <c r="E49" s="29"/>
      <c r="F49" s="29"/>
      <c r="G49" s="29"/>
      <c r="H49" s="227"/>
      <c r="I49" s="94" t="s">
        <v>1</v>
      </c>
    </row>
    <row r="50" spans="4:9" x14ac:dyDescent="0.4">
      <c r="D50" s="29"/>
      <c r="E50" s="29"/>
      <c r="F50" s="29"/>
      <c r="G50" s="29"/>
      <c r="H50" s="227"/>
      <c r="I50" s="94" t="s">
        <v>1</v>
      </c>
    </row>
    <row r="51" spans="4:9" x14ac:dyDescent="0.4">
      <c r="D51" s="29"/>
      <c r="E51" s="29"/>
      <c r="F51" s="29"/>
      <c r="G51" s="29"/>
      <c r="H51" s="227"/>
      <c r="I51" s="94" t="s">
        <v>1</v>
      </c>
    </row>
    <row r="52" spans="4:9" x14ac:dyDescent="0.4">
      <c r="D52" s="29"/>
      <c r="E52" s="29"/>
      <c r="F52" s="29"/>
      <c r="G52" s="29"/>
      <c r="H52" s="227"/>
      <c r="I52" s="94" t="s">
        <v>1</v>
      </c>
    </row>
    <row r="53" spans="4:9" x14ac:dyDescent="0.4">
      <c r="D53" s="29"/>
      <c r="E53" s="29"/>
      <c r="F53" s="29"/>
      <c r="G53" s="29"/>
      <c r="H53" s="227"/>
      <c r="I53" s="94" t="s">
        <v>1</v>
      </c>
    </row>
    <row r="54" spans="4:9" x14ac:dyDescent="0.4">
      <c r="D54" s="29"/>
      <c r="E54" s="29"/>
      <c r="F54" s="29"/>
      <c r="G54" s="29"/>
      <c r="H54" s="227"/>
      <c r="I54" s="94" t="s">
        <v>1</v>
      </c>
    </row>
    <row r="55" spans="4:9" x14ac:dyDescent="0.4">
      <c r="D55" s="29"/>
      <c r="E55" s="29"/>
      <c r="F55" s="29"/>
      <c r="G55" s="29"/>
      <c r="H55" s="227"/>
      <c r="I55" s="94" t="s">
        <v>1</v>
      </c>
    </row>
    <row r="56" spans="4:9" x14ac:dyDescent="0.4">
      <c r="D56" s="29"/>
      <c r="E56" s="29"/>
      <c r="F56" s="29"/>
      <c r="G56" s="29"/>
      <c r="H56" s="227"/>
      <c r="I56" s="94" t="s">
        <v>1</v>
      </c>
    </row>
    <row r="57" spans="4:9" x14ac:dyDescent="0.4">
      <c r="D57" s="29"/>
      <c r="E57" s="29"/>
      <c r="F57" s="29"/>
      <c r="G57" s="29"/>
      <c r="H57" s="227"/>
      <c r="I57" s="94" t="s">
        <v>1</v>
      </c>
    </row>
    <row r="58" spans="4:9" x14ac:dyDescent="0.4">
      <c r="D58" s="29"/>
      <c r="E58" s="29"/>
      <c r="F58" s="29"/>
      <c r="G58" s="29"/>
      <c r="H58" s="227"/>
      <c r="I58" s="94" t="s">
        <v>1</v>
      </c>
    </row>
    <row r="59" spans="4:9" x14ac:dyDescent="0.4">
      <c r="D59" s="29"/>
      <c r="E59" s="29"/>
      <c r="F59" s="29"/>
      <c r="G59" s="29"/>
      <c r="H59" s="227"/>
      <c r="I59" s="94" t="s">
        <v>1</v>
      </c>
    </row>
    <row r="60" spans="4:9" x14ac:dyDescent="0.4">
      <c r="D60" s="29"/>
      <c r="E60" s="29"/>
      <c r="F60" s="29"/>
      <c r="G60" s="29"/>
      <c r="H60" s="227"/>
      <c r="I60" s="94" t="s">
        <v>1</v>
      </c>
    </row>
    <row r="61" spans="4:9" x14ac:dyDescent="0.4">
      <c r="D61" s="29"/>
      <c r="E61" s="29"/>
      <c r="F61" s="29"/>
      <c r="G61" s="29"/>
      <c r="H61" s="227"/>
      <c r="I61" s="94" t="s">
        <v>1</v>
      </c>
    </row>
    <row r="62" spans="4:9" x14ac:dyDescent="0.4">
      <c r="D62" s="29"/>
      <c r="E62" s="29"/>
      <c r="F62" s="29"/>
      <c r="G62" s="29"/>
      <c r="H62" s="227"/>
      <c r="I62" s="94" t="s">
        <v>1</v>
      </c>
    </row>
    <row r="63" spans="4:9" x14ac:dyDescent="0.4">
      <c r="D63" s="29"/>
      <c r="E63" s="29"/>
      <c r="F63" s="29"/>
      <c r="G63" s="29"/>
      <c r="H63" s="227"/>
      <c r="I63" s="94" t="s">
        <v>1</v>
      </c>
    </row>
    <row r="64" spans="4:9" x14ac:dyDescent="0.4">
      <c r="D64" s="29"/>
      <c r="E64" s="29"/>
      <c r="F64" s="29"/>
      <c r="G64" s="29"/>
      <c r="H64" s="227"/>
      <c r="I64" s="94" t="s">
        <v>1</v>
      </c>
    </row>
    <row r="65" spans="4:9" x14ac:dyDescent="0.4">
      <c r="D65" s="29"/>
      <c r="E65" s="29"/>
      <c r="F65" s="29"/>
      <c r="G65" s="29"/>
      <c r="H65" s="227"/>
      <c r="I65" s="94" t="s">
        <v>1</v>
      </c>
    </row>
    <row r="66" spans="4:9" x14ac:dyDescent="0.4">
      <c r="D66" s="29"/>
      <c r="E66" s="29"/>
      <c r="F66" s="29"/>
      <c r="G66" s="29"/>
      <c r="H66" s="227"/>
      <c r="I66" s="94" t="s">
        <v>1</v>
      </c>
    </row>
    <row r="67" spans="4:9" x14ac:dyDescent="0.4">
      <c r="D67" s="29"/>
      <c r="E67" s="29"/>
      <c r="F67" s="29"/>
      <c r="G67" s="29"/>
      <c r="H67" s="227"/>
      <c r="I67" s="94" t="s">
        <v>1</v>
      </c>
    </row>
    <row r="68" spans="4:9" x14ac:dyDescent="0.4">
      <c r="D68" s="29"/>
      <c r="E68" s="29"/>
      <c r="F68" s="29"/>
      <c r="G68" s="29"/>
      <c r="H68" s="227"/>
      <c r="I68" s="94" t="s">
        <v>1</v>
      </c>
    </row>
    <row r="69" spans="4:9" x14ac:dyDescent="0.4">
      <c r="D69" s="29"/>
      <c r="E69" s="29"/>
      <c r="F69" s="29"/>
      <c r="G69" s="29"/>
      <c r="H69" s="227"/>
      <c r="I69" s="94" t="s">
        <v>1</v>
      </c>
    </row>
    <row r="70" spans="4:9" x14ac:dyDescent="0.4">
      <c r="D70" s="29"/>
      <c r="E70" s="29"/>
      <c r="F70" s="29"/>
      <c r="G70" s="29"/>
      <c r="H70" s="227"/>
      <c r="I70" s="94" t="s">
        <v>1</v>
      </c>
    </row>
    <row r="71" spans="4:9" x14ac:dyDescent="0.4">
      <c r="D71" s="29"/>
      <c r="E71" s="29"/>
      <c r="F71" s="29"/>
      <c r="G71" s="29"/>
      <c r="H71" s="227"/>
      <c r="I71" s="94" t="s">
        <v>1</v>
      </c>
    </row>
    <row r="72" spans="4:9" x14ac:dyDescent="0.4">
      <c r="D72" s="29"/>
      <c r="E72" s="29"/>
      <c r="F72" s="29"/>
      <c r="G72" s="29"/>
      <c r="H72" s="227"/>
      <c r="I72" s="94" t="s">
        <v>1</v>
      </c>
    </row>
    <row r="73" spans="4:9" x14ac:dyDescent="0.4">
      <c r="D73" s="29"/>
      <c r="E73" s="29"/>
      <c r="F73" s="29"/>
      <c r="G73" s="29"/>
      <c r="H73" s="227"/>
      <c r="I73" s="94" t="s">
        <v>1</v>
      </c>
    </row>
    <row r="74" spans="4:9" x14ac:dyDescent="0.4">
      <c r="D74" s="29"/>
      <c r="E74" s="29"/>
      <c r="F74" s="29"/>
      <c r="G74" s="29"/>
      <c r="H74" s="227"/>
      <c r="I74" s="94" t="s">
        <v>1</v>
      </c>
    </row>
    <row r="75" spans="4:9" x14ac:dyDescent="0.4">
      <c r="D75" s="29"/>
      <c r="E75" s="29"/>
      <c r="F75" s="29"/>
      <c r="G75" s="29"/>
      <c r="H75" s="227"/>
      <c r="I75" s="94" t="s">
        <v>1</v>
      </c>
    </row>
    <row r="76" spans="4:9" x14ac:dyDescent="0.4">
      <c r="D76" s="29"/>
      <c r="E76" s="29"/>
      <c r="F76" s="29"/>
      <c r="G76" s="29"/>
      <c r="H76" s="227"/>
      <c r="I76" s="94" t="s">
        <v>1</v>
      </c>
    </row>
    <row r="77" spans="4:9" x14ac:dyDescent="0.4">
      <c r="D77" s="29"/>
      <c r="E77" s="29"/>
      <c r="F77" s="29"/>
      <c r="G77" s="29"/>
      <c r="H77" s="227"/>
      <c r="I77" s="94" t="s">
        <v>1</v>
      </c>
    </row>
    <row r="78" spans="4:9" x14ac:dyDescent="0.4">
      <c r="D78" s="29"/>
      <c r="E78" s="29"/>
      <c r="F78" s="29"/>
      <c r="G78" s="29"/>
      <c r="H78" s="227"/>
      <c r="I78" s="94" t="s">
        <v>1</v>
      </c>
    </row>
    <row r="79" spans="4:9" x14ac:dyDescent="0.4">
      <c r="D79" s="29"/>
      <c r="E79" s="29"/>
      <c r="F79" s="29"/>
      <c r="G79" s="29"/>
      <c r="H79" s="227"/>
      <c r="I79" s="94" t="s">
        <v>1</v>
      </c>
    </row>
    <row r="80" spans="4:9" x14ac:dyDescent="0.4">
      <c r="D80" s="29"/>
      <c r="E80" s="29"/>
      <c r="F80" s="29"/>
      <c r="G80" s="29"/>
      <c r="H80" s="227"/>
      <c r="I80" s="94" t="s">
        <v>1</v>
      </c>
    </row>
    <row r="81" spans="4:9" x14ac:dyDescent="0.4">
      <c r="D81" s="29"/>
      <c r="E81" s="29"/>
      <c r="F81" s="29"/>
      <c r="G81" s="29"/>
      <c r="H81" s="227"/>
      <c r="I81" s="94" t="s">
        <v>1</v>
      </c>
    </row>
    <row r="82" spans="4:9" x14ac:dyDescent="0.4">
      <c r="D82" s="29"/>
      <c r="E82" s="29"/>
      <c r="F82" s="29"/>
      <c r="G82" s="29"/>
      <c r="H82" s="227"/>
      <c r="I82" s="94" t="s">
        <v>1</v>
      </c>
    </row>
    <row r="83" spans="4:9" x14ac:dyDescent="0.4">
      <c r="D83" s="29"/>
      <c r="E83" s="29"/>
      <c r="F83" s="29"/>
      <c r="G83" s="29"/>
      <c r="H83" s="227"/>
      <c r="I83" s="94" t="s">
        <v>1</v>
      </c>
    </row>
    <row r="84" spans="4:9" x14ac:dyDescent="0.4">
      <c r="D84" s="29"/>
      <c r="E84" s="29"/>
      <c r="F84" s="29"/>
      <c r="G84" s="29"/>
      <c r="H84" s="227"/>
      <c r="I84" s="94" t="s">
        <v>1</v>
      </c>
    </row>
    <row r="85" spans="4:9" x14ac:dyDescent="0.4">
      <c r="D85" s="29"/>
      <c r="E85" s="29"/>
      <c r="F85" s="29"/>
      <c r="G85" s="29"/>
      <c r="H85" s="227"/>
      <c r="I85" s="94" t="s">
        <v>1</v>
      </c>
    </row>
    <row r="86" spans="4:9" x14ac:dyDescent="0.4">
      <c r="D86" s="29"/>
      <c r="E86" s="29"/>
      <c r="F86" s="29"/>
      <c r="G86" s="29"/>
      <c r="H86" s="227"/>
      <c r="I86" s="94" t="s">
        <v>1</v>
      </c>
    </row>
    <row r="87" spans="4:9" x14ac:dyDescent="0.4">
      <c r="D87" s="29"/>
      <c r="E87" s="29"/>
      <c r="F87" s="29"/>
      <c r="G87" s="29"/>
      <c r="H87" s="227"/>
      <c r="I87" s="94" t="s">
        <v>1</v>
      </c>
    </row>
    <row r="88" spans="4:9" x14ac:dyDescent="0.4">
      <c r="D88" s="29"/>
      <c r="E88" s="29"/>
      <c r="F88" s="29"/>
      <c r="G88" s="29"/>
      <c r="H88" s="227"/>
      <c r="I88" s="94" t="s">
        <v>1</v>
      </c>
    </row>
    <row r="89" spans="4:9" x14ac:dyDescent="0.4">
      <c r="D89" s="29"/>
      <c r="E89" s="29"/>
      <c r="F89" s="29"/>
      <c r="G89" s="29"/>
      <c r="H89" s="227"/>
      <c r="I89" s="94" t="s">
        <v>1</v>
      </c>
    </row>
    <row r="90" spans="4:9" x14ac:dyDescent="0.4">
      <c r="D90" s="29"/>
      <c r="E90" s="29"/>
      <c r="F90" s="29"/>
      <c r="G90" s="29"/>
      <c r="H90" s="227"/>
      <c r="I90" s="94" t="s">
        <v>1</v>
      </c>
    </row>
    <row r="91" spans="4:9" x14ac:dyDescent="0.4">
      <c r="D91" s="29"/>
      <c r="E91" s="29"/>
      <c r="F91" s="29"/>
      <c r="G91" s="29"/>
      <c r="H91" s="227"/>
      <c r="I91" s="94" t="s">
        <v>1</v>
      </c>
    </row>
    <row r="92" spans="4:9" x14ac:dyDescent="0.4">
      <c r="D92" s="29"/>
      <c r="E92" s="29"/>
      <c r="F92" s="29"/>
      <c r="G92" s="29"/>
      <c r="H92" s="227"/>
      <c r="I92" s="94" t="s">
        <v>1</v>
      </c>
    </row>
    <row r="93" spans="4:9" x14ac:dyDescent="0.4">
      <c r="D93" s="29"/>
      <c r="E93" s="29"/>
      <c r="F93" s="29"/>
      <c r="G93" s="29"/>
      <c r="H93" s="227"/>
      <c r="I93" s="94" t="s">
        <v>1</v>
      </c>
    </row>
    <row r="94" spans="4:9" x14ac:dyDescent="0.4">
      <c r="D94" s="29"/>
      <c r="E94" s="29"/>
      <c r="F94" s="29"/>
      <c r="G94" s="29"/>
      <c r="H94" s="227"/>
      <c r="I94" s="94" t="s">
        <v>1</v>
      </c>
    </row>
    <row r="95" spans="4:9" x14ac:dyDescent="0.4">
      <c r="D95" s="29"/>
      <c r="E95" s="29"/>
      <c r="F95" s="29"/>
      <c r="G95" s="29"/>
      <c r="H95" s="227"/>
      <c r="I95" s="94" t="s">
        <v>1</v>
      </c>
    </row>
    <row r="96" spans="4:9" x14ac:dyDescent="0.4">
      <c r="D96" s="29"/>
      <c r="E96" s="29"/>
      <c r="F96" s="29"/>
      <c r="G96" s="29"/>
      <c r="H96" s="227"/>
      <c r="I96" s="94" t="s">
        <v>1</v>
      </c>
    </row>
    <row r="97" spans="4:9" x14ac:dyDescent="0.4">
      <c r="D97" s="29"/>
      <c r="E97" s="29"/>
      <c r="F97" s="29"/>
      <c r="G97" s="29"/>
      <c r="H97" s="227"/>
      <c r="I97" s="94" t="s">
        <v>1</v>
      </c>
    </row>
    <row r="98" spans="4:9" x14ac:dyDescent="0.4">
      <c r="D98" s="29"/>
      <c r="E98" s="29"/>
      <c r="F98" s="29"/>
      <c r="G98" s="29"/>
      <c r="H98" s="227"/>
      <c r="I98" s="94" t="s">
        <v>1</v>
      </c>
    </row>
    <row r="99" spans="4:9" x14ac:dyDescent="0.4">
      <c r="D99" s="94" t="s">
        <v>1</v>
      </c>
      <c r="E99" s="94" t="s">
        <v>1</v>
      </c>
      <c r="F99" s="94" t="s">
        <v>1</v>
      </c>
      <c r="G99" s="94" t="s">
        <v>1</v>
      </c>
      <c r="H99" s="94" t="s">
        <v>1</v>
      </c>
    </row>
  </sheetData>
  <sheetProtection algorithmName="SHA-512" hashValue="NLFE8Ax6IMpIrGvTqR1MF21BRjxdsCirukmqz2fx7ot2XCq2SqcwhHRrmyrN9ZwsJSgMRFkiComXcnZc76Dmuw==" saltValue="8dKJ6Gbj1U/u/7hboQnMew==" spinCount="100000" sheet="1"/>
  <phoneticPr fontId="1"/>
  <pageMargins left="0.7" right="0.7" top="0.75" bottom="0.75" header="0.3" footer="0.3"/>
  <pageSetup paperSize="9" scale="25" orientation="landscape" r:id="rId1"/>
  <drawing r:id="rId2"/>
  <extLst>
    <ext xmlns:x14="http://schemas.microsoft.com/office/spreadsheetml/2009/9/main" uri="{CCE6A557-97BC-4b89-ADB6-D9C93CAAB3DF}">
      <x14:dataValidations xmlns:xm="http://schemas.microsoft.com/office/excel/2006/main" count="3">
        <x14:dataValidation type="list" allowBlank="1" showErrorMessage="1" prompt="_x000a_" xr:uid="{4B072E03-1686-4762-858F-2384FB49405C}">
          <x14:formula1>
            <xm:f>プルダウン!$J$3:$J$7</xm:f>
          </x14:formula1>
          <xm:sqref>G80:G98 G60:G78 G40:G58 G20:G38</xm:sqref>
        </x14:dataValidation>
        <x14:dataValidation type="list" allowBlank="1" showInputMessage="1" showErrorMessage="1" xr:uid="{54639D42-210C-445F-BC4D-0BF9B107D847}">
          <x14:formula1>
            <xm:f>プルダウン!$H$3:$H$5</xm:f>
          </x14:formula1>
          <xm:sqref>F19:F98</xm:sqref>
        </x14:dataValidation>
        <x14:dataValidation type="list" allowBlank="1" showErrorMessage="1" prompt="シルバー人材センターの会員や委託先の職員など、申請事業者から給与を受けていない方は人件費項目の計上対象とはなりません。" xr:uid="{62AC2D74-5115-481F-89AD-B2EF4D58F3A8}">
          <x14:formula1>
            <xm:f>プルダウン!$J$3:$J$7</xm:f>
          </x14:formula1>
          <xm:sqref>G79 G59 G39 G19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15</vt:i4>
      </vt:variant>
      <vt:variant>
        <vt:lpstr>名前付き一覧</vt:lpstr>
      </vt:variant>
      <vt:variant>
        <vt:i4>110</vt:i4>
      </vt:variant>
    </vt:vector>
  </HeadingPairs>
  <TitlesOfParts>
    <vt:vector size="125" baseType="lpstr">
      <vt:lpstr>1.申請者の応募資格</vt:lpstr>
      <vt:lpstr>暴力団排除に関する誓約事項</vt:lpstr>
      <vt:lpstr>2.申請者の事業実施条件</vt:lpstr>
      <vt:lpstr>3-1.拠点リスト(一般の方向け講習会)</vt:lpstr>
      <vt:lpstr>3-2.拠点リスト (障害者を対象とした講習会)</vt:lpstr>
      <vt:lpstr>4-1.講座実施スケジュール(一般の方向け講習会)</vt:lpstr>
      <vt:lpstr>4-2.講座実施スケジュール(障害を対象とした講習会)</vt:lpstr>
      <vt:lpstr>5-1.収支計画</vt:lpstr>
      <vt:lpstr>5-2.人件費単価表</vt:lpstr>
      <vt:lpstr>6.講師リスト</vt:lpstr>
      <vt:lpstr>事務局用シート</vt:lpstr>
      <vt:lpstr>市町村一覧</vt:lpstr>
      <vt:lpstr>プルダウン</vt:lpstr>
      <vt:lpstr>団体コード</vt:lpstr>
      <vt:lpstr>R6.1.1政令指定都市</vt:lpstr>
      <vt:lpstr>'1.申請者の応募資格'!_Hlk130490371</vt:lpstr>
      <vt:lpstr>'1.申請者の応募資格'!Print_Area</vt:lpstr>
      <vt:lpstr>'3-1.拠点リスト(一般の方向け講習会)'!Print_Area</vt:lpstr>
      <vt:lpstr>'3-2.拠点リスト (障害者を対象とした講習会)'!Print_Area</vt:lpstr>
      <vt:lpstr>'4-1.講座実施スケジュール(一般の方向け講習会)'!Print_Area</vt:lpstr>
      <vt:lpstr>R6.1.1政令指定都市!Print_Area</vt:lpstr>
      <vt:lpstr>団体コード!Print_Area</vt:lpstr>
      <vt:lpstr>暴力団排除に関する誓約事項!Print_Area</vt:lpstr>
      <vt:lpstr>'3-2.拠点リスト (障害者を対象とした講習会)'!愛知県</vt:lpstr>
      <vt:lpstr>愛知県</vt:lpstr>
      <vt:lpstr>'3-2.拠点リスト (障害者を対象とした講習会)'!愛媛県</vt:lpstr>
      <vt:lpstr>愛媛県</vt:lpstr>
      <vt:lpstr>'3-2.拠点リスト (障害者を対象とした講習会)'!茨城県</vt:lpstr>
      <vt:lpstr>茨城県</vt:lpstr>
      <vt:lpstr>'3-2.拠点リスト (障害者を対象とした講習会)'!岡山県</vt:lpstr>
      <vt:lpstr>岡山県</vt:lpstr>
      <vt:lpstr>'3-2.拠点リスト (障害者を対象とした講習会)'!沖縄県</vt:lpstr>
      <vt:lpstr>沖縄県</vt:lpstr>
      <vt:lpstr>関東</vt:lpstr>
      <vt:lpstr>'3-2.拠点リスト (障害者を対象とした講習会)'!岩手県</vt:lpstr>
      <vt:lpstr>岩手県</vt:lpstr>
      <vt:lpstr>'3-2.拠点リスト (障害者を対象とした講習会)'!岐阜県</vt:lpstr>
      <vt:lpstr>岐阜県</vt:lpstr>
      <vt:lpstr>'3-2.拠点リスト (障害者を対象とした講習会)'!宮崎県</vt:lpstr>
      <vt:lpstr>宮崎県</vt:lpstr>
      <vt:lpstr>'3-2.拠点リスト (障害者を対象とした講習会)'!宮城県</vt:lpstr>
      <vt:lpstr>宮城県</vt:lpstr>
      <vt:lpstr>'3-2.拠点リスト (障害者を対象とした講習会)'!京都府</vt:lpstr>
      <vt:lpstr>京都府</vt:lpstr>
      <vt:lpstr>近畿</vt:lpstr>
      <vt:lpstr>九州・沖縄</vt:lpstr>
      <vt:lpstr>'3-2.拠点リスト (障害者を対象とした講習会)'!熊本県</vt:lpstr>
      <vt:lpstr>熊本県</vt:lpstr>
      <vt:lpstr>'3-2.拠点リスト (障害者を対象とした講習会)'!群馬県</vt:lpstr>
      <vt:lpstr>群馬県</vt:lpstr>
      <vt:lpstr>'3-2.拠点リスト (障害者を対象とした講習会)'!広島県</vt:lpstr>
      <vt:lpstr>広島県</vt:lpstr>
      <vt:lpstr>'3-2.拠点リスト (障害者を対象とした講習会)'!香川県</vt:lpstr>
      <vt:lpstr>香川県</vt:lpstr>
      <vt:lpstr>'3-2.拠点リスト (障害者を対象とした講習会)'!高知県</vt:lpstr>
      <vt:lpstr>高知県</vt:lpstr>
      <vt:lpstr>'3-2.拠点リスト (障害者を対象とした講習会)'!佐賀県</vt:lpstr>
      <vt:lpstr>佐賀県</vt:lpstr>
      <vt:lpstr>'3-2.拠点リスト (障害者を対象とした講習会)'!埼玉県</vt:lpstr>
      <vt:lpstr>埼玉県</vt:lpstr>
      <vt:lpstr>'3-2.拠点リスト (障害者を対象とした講習会)'!三重県</vt:lpstr>
      <vt:lpstr>三重県</vt:lpstr>
      <vt:lpstr>'3-2.拠点リスト (障害者を対象とした講習会)'!山形県</vt:lpstr>
      <vt:lpstr>山形県</vt:lpstr>
      <vt:lpstr>'3-2.拠点リスト (障害者を対象とした講習会)'!山口県</vt:lpstr>
      <vt:lpstr>山口県</vt:lpstr>
      <vt:lpstr>'3-2.拠点リスト (障害者を対象とした講習会)'!山梨県</vt:lpstr>
      <vt:lpstr>山梨県</vt:lpstr>
      <vt:lpstr>四国</vt:lpstr>
      <vt:lpstr>'3-2.拠点リスト (障害者を対象とした講習会)'!滋賀県</vt:lpstr>
      <vt:lpstr>滋賀県</vt:lpstr>
      <vt:lpstr>'3-2.拠点リスト (障害者を対象とした講習会)'!鹿児島県</vt:lpstr>
      <vt:lpstr>鹿児島県</vt:lpstr>
      <vt:lpstr>'3-2.拠点リスト (障害者を対象とした講習会)'!秋田県</vt:lpstr>
      <vt:lpstr>秋田県</vt:lpstr>
      <vt:lpstr>'3-2.拠点リスト (障害者を対象とした講習会)'!新潟県</vt:lpstr>
      <vt:lpstr>新潟県</vt:lpstr>
      <vt:lpstr>'3-2.拠点リスト (障害者を対象とした講習会)'!神奈川県</vt:lpstr>
      <vt:lpstr>神奈川県</vt:lpstr>
      <vt:lpstr>'3-2.拠点リスト (障害者を対象とした講習会)'!青森県</vt:lpstr>
      <vt:lpstr>青森県</vt:lpstr>
      <vt:lpstr>'3-2.拠点リスト (障害者を対象とした講習会)'!静岡県</vt:lpstr>
      <vt:lpstr>静岡県</vt:lpstr>
      <vt:lpstr>'3-2.拠点リスト (障害者を対象とした講習会)'!石川県</vt:lpstr>
      <vt:lpstr>石川県</vt:lpstr>
      <vt:lpstr>'3-2.拠点リスト (障害者を対象とした講習会)'!千葉県</vt:lpstr>
      <vt:lpstr>千葉県</vt:lpstr>
      <vt:lpstr>'3-2.拠点リスト (障害者を対象とした講習会)'!大阪府</vt:lpstr>
      <vt:lpstr>大阪府</vt:lpstr>
      <vt:lpstr>'3-2.拠点リスト (障害者を対象とした講習会)'!大分県</vt:lpstr>
      <vt:lpstr>大分県</vt:lpstr>
      <vt:lpstr>中国</vt:lpstr>
      <vt:lpstr>中部</vt:lpstr>
      <vt:lpstr>'3-2.拠点リスト (障害者を対象とした講習会)'!長崎県</vt:lpstr>
      <vt:lpstr>長崎県</vt:lpstr>
      <vt:lpstr>'3-2.拠点リスト (障害者を対象とした講習会)'!長野県</vt:lpstr>
      <vt:lpstr>長野県</vt:lpstr>
      <vt:lpstr>'3-2.拠点リスト (障害者を対象とした講習会)'!鳥取県</vt:lpstr>
      <vt:lpstr>鳥取県</vt:lpstr>
      <vt:lpstr>'3-2.拠点リスト (障害者を対象とした講習会)'!島根県</vt:lpstr>
      <vt:lpstr>島根県</vt:lpstr>
      <vt:lpstr>'3-2.拠点リスト (障害者を対象とした講習会)'!東京都</vt:lpstr>
      <vt:lpstr>東京都</vt:lpstr>
      <vt:lpstr>東北</vt:lpstr>
      <vt:lpstr>'3-2.拠点リスト (障害者を対象とした講習会)'!徳島県</vt:lpstr>
      <vt:lpstr>徳島県</vt:lpstr>
      <vt:lpstr>'3-2.拠点リスト (障害者を対象とした講習会)'!栃木県</vt:lpstr>
      <vt:lpstr>栃木県</vt:lpstr>
      <vt:lpstr>'3-2.拠点リスト (障害者を対象とした講習会)'!奈良県</vt:lpstr>
      <vt:lpstr>奈良県</vt:lpstr>
      <vt:lpstr>'3-2.拠点リスト (障害者を対象とした講習会)'!富山県</vt:lpstr>
      <vt:lpstr>富山県</vt:lpstr>
      <vt:lpstr>'3-2.拠点リスト (障害者を対象とした講習会)'!福井県</vt:lpstr>
      <vt:lpstr>福井県</vt:lpstr>
      <vt:lpstr>'3-2.拠点リスト (障害者を対象とした講習会)'!福岡県</vt:lpstr>
      <vt:lpstr>福岡県</vt:lpstr>
      <vt:lpstr>'3-2.拠点リスト (障害者を対象とした講習会)'!福島県</vt:lpstr>
      <vt:lpstr>福島県</vt:lpstr>
      <vt:lpstr>'3-2.拠点リスト (障害者を対象とした講習会)'!兵庫県</vt:lpstr>
      <vt:lpstr>兵庫県</vt:lpstr>
      <vt:lpstr>'3-2.拠点リスト (障害者を対象とした講習会)'!北海道</vt:lpstr>
      <vt:lpstr>北海道</vt:lpstr>
      <vt:lpstr>北海道_</vt:lpstr>
      <vt:lpstr>'3-2.拠点リスト (障害者を対象とした講習会)'!和歌山県</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2024-03-14T10:43:08Z</dcterms:created>
  <dcterms:modified xsi:type="dcterms:W3CDTF">2024-04-23T10:38:15Z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2024-04-09T04:00:21Z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b9b173c8-5986-4e45-9093-1e327e7bcc20</vt:lpwstr>
  </property>
  <property fmtid="{D5CDD505-2E9C-101B-9397-08002B2CF9AE}" pid="8" name="MSIP_Label_ea60d57e-af5b-4752-ac57-3e4f28ca11dc_ContentBits">
    <vt:lpwstr>0</vt:lpwstr>
  </property>
</Properties>
</file>